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aie\Desktop\SIM-Main-App\Sales-report-2023\"/>
    </mc:Choice>
  </mc:AlternateContent>
  <xr:revisionPtr revIDLastSave="0" documentId="13_ncr:1_{823F4FC7-D4C9-4233-BD90-3183F8C7C0EC}" xr6:coauthVersionLast="47" xr6:coauthVersionMax="47" xr10:uidLastSave="{00000000-0000-0000-0000-000000000000}"/>
  <bookViews>
    <workbookView xWindow="-108" yWindow="-108" windowWidth="23256" windowHeight="12456" xr2:uid="{2B770451-F775-4F74-8353-D8520BFE2D96}"/>
  </bookViews>
  <sheets>
    <sheet name="Sheet2" sheetId="1" r:id="rId1"/>
    <sheet name="Sheet1" sheetId="2" r:id="rId2"/>
  </sheets>
  <externalReferences>
    <externalReference r:id="rId3"/>
  </externalReferences>
  <definedNames>
    <definedName name="__123Graph_A">#REF!</definedName>
    <definedName name="__123Graph_X">#REF!</definedName>
    <definedName name="_Fill">#REF!</definedName>
    <definedName name="_xlnm._FilterDatabase" localSheetId="0" hidden="1">Sheet2!$A$1:$W$113</definedName>
    <definedName name="_Key1">#REF!</definedName>
    <definedName name="_Key2">#REF!</definedName>
    <definedName name="A">#REF!</definedName>
    <definedName name="aa">#REF!</definedName>
    <definedName name="aaaalngty">#REF!</definedName>
    <definedName name="abc">#REF!</definedName>
    <definedName name="AC">#REF!</definedName>
    <definedName name="AccordCY1">#REF!</definedName>
    <definedName name="AccordCY2">#REF!</definedName>
    <definedName name="AccordMY1">#REF!</definedName>
    <definedName name="AccordMY2">#REF!</definedName>
    <definedName name="adf">#REF!</definedName>
    <definedName name="adg">#REF!</definedName>
    <definedName name="agdump">#REF!</definedName>
    <definedName name="agedump">#REF!</definedName>
    <definedName name="agencydump">#REF!</definedName>
    <definedName name="AGENCYLY">#REF!</definedName>
    <definedName name="AGENCYPLAN">#REF!</definedName>
    <definedName name="Analisis">#REF!</definedName>
    <definedName name="Analisis2">#REF!</definedName>
    <definedName name="APR">#REF!</definedName>
    <definedName name="AUG">#REF!</definedName>
    <definedName name="B">#REF!</definedName>
    <definedName name="ＢＣＤＰＯＵ">#REF!</definedName>
    <definedName name="bg">#REF!</definedName>
    <definedName name="CAANPA">#REF!</definedName>
    <definedName name="CalcAgencyPrice">#REF!</definedName>
    <definedName name="Cashflow">#REF!</definedName>
    <definedName name="cc">#REF!</definedName>
    <definedName name="ccc">#REF!</definedName>
    <definedName name="CivicCY1">#REF!</definedName>
    <definedName name="CivicCY2">#REF!</definedName>
    <definedName name="CivicMY1">#REF!</definedName>
    <definedName name="CivicMY2">#REF!</definedName>
    <definedName name="coating">#REF!</definedName>
    <definedName name="Commission">#REF!</definedName>
    <definedName name="CorollaCY1">#REF!</definedName>
    <definedName name="CorollaCY2">#REF!</definedName>
    <definedName name="CorollaMY1">#REF!</definedName>
    <definedName name="CorollaMY2">#REF!</definedName>
    <definedName name="CS">#REF!</definedName>
    <definedName name="D">#REF!</definedName>
    <definedName name="DaRWk1">#REF!</definedName>
    <definedName name="DaRWk10">#REF!</definedName>
    <definedName name="DaRWk11">#REF!</definedName>
    <definedName name="DaRWk12">#REF!</definedName>
    <definedName name="DaRWk2">#REF!</definedName>
    <definedName name="DaRWk3">#REF!</definedName>
    <definedName name="DaRWk4">#REF!</definedName>
    <definedName name="DaRWk5">#REF!</definedName>
    <definedName name="DaRWk6">#REF!</definedName>
    <definedName name="DaRWk8">#REF!</definedName>
    <definedName name="DaRwk9">#REF!</definedName>
    <definedName name="DaWk7">#REF!</definedName>
    <definedName name="dbrwk1">#REF!</definedName>
    <definedName name="dbrwk10">#REF!</definedName>
    <definedName name="dbrwk11">#REF!</definedName>
    <definedName name="dbrwk12">#REF!</definedName>
    <definedName name="dbrwk2">#REF!</definedName>
    <definedName name="dbrwk3">#REF!</definedName>
    <definedName name="dbrwk4">#REF!</definedName>
    <definedName name="dbrwk5">#REF!</definedName>
    <definedName name="dbrwk6">#REF!</definedName>
    <definedName name="dbrwk7">#REF!</definedName>
    <definedName name="dbrwk8">#REF!</definedName>
    <definedName name="dbrwk9">#REF!</definedName>
    <definedName name="dcrwk1">#REF!</definedName>
    <definedName name="dcrwk10">#REF!</definedName>
    <definedName name="dcrwk11">#REF!</definedName>
    <definedName name="dcrwk12">#REF!</definedName>
    <definedName name="dcrwk2">#REF!</definedName>
    <definedName name="dcrwk3">#REF!</definedName>
    <definedName name="dcrwk4">#REF!</definedName>
    <definedName name="dcrwk5">#REF!</definedName>
    <definedName name="dcrwk6">#REF!</definedName>
    <definedName name="dcrwk7">#REF!</definedName>
    <definedName name="dcrwk8">#REF!</definedName>
    <definedName name="dcrwk9">#REF!</definedName>
    <definedName name="DelDC">#REF!</definedName>
    <definedName name="DelDm">#REF!</definedName>
    <definedName name="Delivery">#REF!</definedName>
    <definedName name="DelType">#REF!</definedName>
    <definedName name="deptLookup">#REF!</definedName>
    <definedName name="DHFT">#REF!</definedName>
    <definedName name="dumppr">#REF!</definedName>
    <definedName name="E">#REF!</definedName>
    <definedName name="Excel_BuiltIn__FilterDatabase_1">#REF!</definedName>
    <definedName name="Excel_BuiltIn__FilterDatabase_2">#REF!</definedName>
    <definedName name="Excel_BuiltIn_Print_Area_3">'[1]MAIN SCHEDULE'!#REF!</definedName>
    <definedName name="F">#REF!</definedName>
    <definedName name="FE">#REF!</definedName>
    <definedName name="FEB">#REF!</definedName>
    <definedName name="FOREX">#REF!</definedName>
    <definedName name="G">#REF!</definedName>
    <definedName name="GrphActSales">#REF!</definedName>
    <definedName name="GrphActStk">#REF!</definedName>
    <definedName name="GrphPlanSales">#REF!</definedName>
    <definedName name="GrphTgtStk">#REF!</definedName>
    <definedName name="IELWSALES">#REF!</definedName>
    <definedName name="IELYSALES">#REF!</definedName>
    <definedName name="IEPLANSALES">#REF!</definedName>
    <definedName name="IESP">#REF!</definedName>
    <definedName name="ieyra">#REF!</definedName>
    <definedName name="Inter">#REF!</definedName>
    <definedName name="INTER_CO_INTEREST">#REF!</definedName>
    <definedName name="IntFreeCred">#REF!</definedName>
    <definedName name="JAN">#REF!</definedName>
    <definedName name="JUL">#REF!</definedName>
    <definedName name="JUN">#REF!</definedName>
    <definedName name="k">#REF!</definedName>
    <definedName name="kk">#REF!</definedName>
    <definedName name="KOMPENI">#REF!</definedName>
    <definedName name="LMGTEW">#REF!</definedName>
    <definedName name="LS">#REF!</definedName>
    <definedName name="LWSALES">#REF!</definedName>
    <definedName name="LYBin">#REF!</definedName>
    <definedName name="LYHolds">#REF!</definedName>
    <definedName name="LYNet">#REF!</definedName>
    <definedName name="LYoos">#REF!</definedName>
    <definedName name="LYReselects">#REF!</definedName>
    <definedName name="LYReturns">#REF!</definedName>
    <definedName name="LYSales">#REF!</definedName>
    <definedName name="LYTotal">#REF!</definedName>
    <definedName name="m">#REF!</definedName>
    <definedName name="MalibuCY1">#REF!</definedName>
    <definedName name="MalibuMY1">#REF!</definedName>
    <definedName name="MAR">#REF!</definedName>
    <definedName name="MARGINPLAN">#REF!</definedName>
    <definedName name="MARGINPROJ">#REF!</definedName>
    <definedName name="mas">#REF!</definedName>
    <definedName name="MAY">#REF!</definedName>
    <definedName name="MIS">#REF!</definedName>
    <definedName name="NAZIM___S_ASSIGNMENT_allocation_of_other_asset_List">#REF!</definedName>
    <definedName name="nd">#REF!</definedName>
    <definedName name="OUTDE">#REF!</definedName>
    <definedName name="pb">#REF!</definedName>
    <definedName name="PITRJUG">#REF!</definedName>
    <definedName name="ＰＬ">#REF!</definedName>
    <definedName name="ＰＯＵＹ">#REF!</definedName>
    <definedName name="POYTRFD">#REF!</definedName>
    <definedName name="PRDump">#REF!</definedName>
    <definedName name="PRINT_AR01">#REF!</definedName>
    <definedName name="Print_Area_MI">#REF!</definedName>
    <definedName name="PRINT_TITLES_MI">#REF!</definedName>
    <definedName name="PUTGRWMB">#REF!</definedName>
    <definedName name="RawAgencyPrice">#REF!</definedName>
    <definedName name="RBData">#REF!</definedName>
    <definedName name="Reselects">#REF!</definedName>
    <definedName name="RM">#REF!</definedName>
    <definedName name="rtksn">#REF!</definedName>
    <definedName name="SALESPLAN">#REF!</definedName>
    <definedName name="SEP">#REF!</definedName>
    <definedName name="sor_extra">#REF!</definedName>
    <definedName name="SPEC">#REF!</definedName>
    <definedName name="ss">#REF!</definedName>
    <definedName name="Table1">#REF!</definedName>
    <definedName name="trl_extra">#REF!</definedName>
    <definedName name="WAR_RANGE1">#REF!</definedName>
    <definedName name="WAR_RANGE2">#REF!</definedName>
    <definedName name="WAR_RANGE3">#REF!</definedName>
    <definedName name="WAR_RANGE4">#REF!</definedName>
    <definedName name="WAR_RANGE5">#REF!</definedName>
    <definedName name="WAR_RANGE6">#REF!</definedName>
    <definedName name="宇梶">#REF!</definedName>
    <definedName name="設変係数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39" i="1" l="1"/>
  <c r="J96" i="1"/>
  <c r="J97" i="1"/>
  <c r="J98" i="1"/>
  <c r="J100" i="1"/>
  <c r="J99" i="1"/>
  <c r="V37" i="1"/>
  <c r="V38" i="1" l="1"/>
  <c r="V103" i="1"/>
  <c r="V98" i="1"/>
  <c r="V97" i="1"/>
  <c r="V96" i="1"/>
  <c r="V101" i="1"/>
  <c r="V102" i="1"/>
  <c r="V36" i="1"/>
</calcChain>
</file>

<file path=xl/sharedStrings.xml><?xml version="1.0" encoding="utf-8"?>
<sst xmlns="http://schemas.openxmlformats.org/spreadsheetml/2006/main" count="500" uniqueCount="151">
  <si>
    <t>Part_No</t>
  </si>
  <si>
    <t>Prices-Q3-22</t>
  </si>
  <si>
    <t>5611011632A</t>
  </si>
  <si>
    <t>5611011732A</t>
  </si>
  <si>
    <t>5611012532A</t>
  </si>
  <si>
    <t>5611012633A</t>
  </si>
  <si>
    <t>5611019231A</t>
  </si>
  <si>
    <t>5611019330A</t>
  </si>
  <si>
    <t>5611021231A</t>
  </si>
  <si>
    <t>5611021530A</t>
  </si>
  <si>
    <t>5611021630A</t>
  </si>
  <si>
    <t>5611025130A</t>
  </si>
  <si>
    <t>5611025230A</t>
  </si>
  <si>
    <t>Z0010626A</t>
  </si>
  <si>
    <t>Z0010628A</t>
  </si>
  <si>
    <t>5611022731A</t>
  </si>
  <si>
    <t>5611022831A</t>
  </si>
  <si>
    <t>5611024333A</t>
  </si>
  <si>
    <t>5611024433A</t>
  </si>
  <si>
    <t>5611500702A</t>
  </si>
  <si>
    <t>5611502001A</t>
  </si>
  <si>
    <t>5611502902A</t>
  </si>
  <si>
    <t>5611503102A</t>
  </si>
  <si>
    <t>5611505402A</t>
  </si>
  <si>
    <t>5611506803A</t>
  </si>
  <si>
    <t>5611507702A</t>
  </si>
  <si>
    <t>5611507802A</t>
  </si>
  <si>
    <t>5611509701A</t>
  </si>
  <si>
    <t>5611510201A</t>
  </si>
  <si>
    <t>5611500802A</t>
  </si>
  <si>
    <t>5611512200A</t>
  </si>
  <si>
    <t>5611514600A</t>
  </si>
  <si>
    <t>5612602102A</t>
  </si>
  <si>
    <t>5612603000A</t>
  </si>
  <si>
    <t>5612603100A</t>
  </si>
  <si>
    <t>5612604900A</t>
  </si>
  <si>
    <t>T909907B</t>
  </si>
  <si>
    <t>T909910B</t>
  </si>
  <si>
    <t>T96493CA</t>
  </si>
  <si>
    <t>Z0004946A</t>
  </si>
  <si>
    <t>Z0008549C</t>
  </si>
  <si>
    <t>Z0008551B</t>
  </si>
  <si>
    <t>Z0009112A</t>
  </si>
  <si>
    <t>Z0009115A</t>
  </si>
  <si>
    <t>Z0009524A</t>
  </si>
  <si>
    <t>Z0009706A</t>
  </si>
  <si>
    <t>Z0009708A</t>
  </si>
  <si>
    <t>Z0015679A</t>
  </si>
  <si>
    <t>5611515400A</t>
  </si>
  <si>
    <t>5611515501B</t>
  </si>
  <si>
    <t>5611510801A</t>
  </si>
  <si>
    <t>Z0021771A</t>
  </si>
  <si>
    <t>T963100A</t>
  </si>
  <si>
    <t>T963113A</t>
  </si>
  <si>
    <t>Z0009775A</t>
  </si>
  <si>
    <t>Z0009680A</t>
  </si>
  <si>
    <t>T46496AA</t>
  </si>
  <si>
    <t>T46497AA</t>
  </si>
  <si>
    <t>T46511AB</t>
  </si>
  <si>
    <t>T46515AB</t>
  </si>
  <si>
    <t>T907053B</t>
  </si>
  <si>
    <t>T907055A</t>
  </si>
  <si>
    <t>5611514900A</t>
  </si>
  <si>
    <t>T909925B</t>
  </si>
  <si>
    <t>T909871B</t>
  </si>
  <si>
    <t>T909919B</t>
  </si>
  <si>
    <t>T909920B</t>
  </si>
  <si>
    <t>T49905AA</t>
  </si>
  <si>
    <t>T49904AA</t>
  </si>
  <si>
    <t>Z0010619C</t>
  </si>
  <si>
    <t>Z0010843A</t>
  </si>
  <si>
    <t>Z0011377A</t>
  </si>
  <si>
    <t>Z0011378A</t>
  </si>
  <si>
    <t>T945347A</t>
  </si>
  <si>
    <t>T945350A</t>
  </si>
  <si>
    <t>5612604400A</t>
  </si>
  <si>
    <t>5612604500A</t>
  </si>
  <si>
    <t>Part-Weight</t>
  </si>
  <si>
    <t>Shot-Weight</t>
  </si>
  <si>
    <t>Ingot-Type</t>
  </si>
  <si>
    <t>ADC-14</t>
  </si>
  <si>
    <t>ADC-12</t>
  </si>
  <si>
    <t>1050B375-RM</t>
  </si>
  <si>
    <t>MD372348</t>
  </si>
  <si>
    <t>Z0009694A</t>
  </si>
  <si>
    <t>Z0009696A</t>
  </si>
  <si>
    <t>Sleeve</t>
  </si>
  <si>
    <t>Prices-Q1-22</t>
  </si>
  <si>
    <t>Prices-Q2-22</t>
  </si>
  <si>
    <t>1731A-6211</t>
  </si>
  <si>
    <t>SLEEVE-CMS-RM</t>
  </si>
  <si>
    <t>PACKING SEMI</t>
  </si>
  <si>
    <t>SLEEVE-CMS-Non-FN</t>
  </si>
  <si>
    <t>5611025330A</t>
  </si>
  <si>
    <t>Packing Semi</t>
  </si>
  <si>
    <t>Part-Type</t>
  </si>
  <si>
    <t>RM-OES</t>
  </si>
  <si>
    <t>MC-OEM</t>
  </si>
  <si>
    <t>RM-OEM</t>
  </si>
  <si>
    <t>RM-Non</t>
  </si>
  <si>
    <t>MC-OES-SIM</t>
  </si>
  <si>
    <t>MC-OES-SCK</t>
  </si>
  <si>
    <t>220-00331</t>
  </si>
  <si>
    <t>220-00016-1</t>
  </si>
  <si>
    <t>220-00016-2</t>
  </si>
  <si>
    <t>MC-Non-SIM</t>
  </si>
  <si>
    <t>Steel Bush</t>
  </si>
  <si>
    <t>Den-Bar</t>
  </si>
  <si>
    <t>4900 OP01</t>
  </si>
  <si>
    <t>Tooling-Cost</t>
  </si>
  <si>
    <t>1050B375</t>
  </si>
  <si>
    <t>5698002300</t>
  </si>
  <si>
    <t>561150-2031</t>
  </si>
  <si>
    <t>561150-3132</t>
  </si>
  <si>
    <t>561150-0732</t>
  </si>
  <si>
    <t>561150-7732</t>
  </si>
  <si>
    <t>Cast-OS</t>
  </si>
  <si>
    <t>MC-OS</t>
  </si>
  <si>
    <t>Outsource-Cost</t>
  </si>
  <si>
    <t>Labor-Cost</t>
  </si>
  <si>
    <t>ADC-13</t>
  </si>
  <si>
    <t>5612604900A-SIM</t>
  </si>
  <si>
    <t>SEMI-MC-OES</t>
  </si>
  <si>
    <t>MC-Cost-%</t>
  </si>
  <si>
    <t>Part-Cavity</t>
  </si>
  <si>
    <t>SB-Pcs</t>
  </si>
  <si>
    <t>MC-Pcs</t>
  </si>
  <si>
    <t>RM-SCK</t>
  </si>
  <si>
    <t>Valeo</t>
  </si>
  <si>
    <t>MASS</t>
  </si>
  <si>
    <t>Part-RM</t>
  </si>
  <si>
    <t>561150-9731</t>
  </si>
  <si>
    <t>561150-6833</t>
  </si>
  <si>
    <t>561151-0231</t>
  </si>
  <si>
    <t>561151-0831</t>
  </si>
  <si>
    <t>BU-Type</t>
  </si>
  <si>
    <t>5612604900A-OP1</t>
  </si>
  <si>
    <t>220-00014</t>
  </si>
  <si>
    <t>220-00015</t>
  </si>
  <si>
    <t>5611502031A</t>
  </si>
  <si>
    <t>5611503132A</t>
  </si>
  <si>
    <t>5611500732A</t>
  </si>
  <si>
    <t>5611507732A</t>
  </si>
  <si>
    <t>MC-CT</t>
  </si>
  <si>
    <t>5612605000A-SIM</t>
  </si>
  <si>
    <t>T907053A</t>
  </si>
  <si>
    <t>5612605000A</t>
  </si>
  <si>
    <t>QC-CT</t>
  </si>
  <si>
    <t>MC-OES-SIM(PO1)</t>
  </si>
  <si>
    <t>Mold-PM</t>
  </si>
  <si>
    <t>Mold-DP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</si>
</sst>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0" fillId="0" borderId="0" xfId="0" quotePrefix="1"/>
    <xf numFmtId="43" fontId="0" fillId="0" borderId="0" xfId="1" applyFont="1"/>
    <xf numFmtId="0" fontId="0" fillId="3" borderId="0" xfId="0" applyFill="1"/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2" borderId="0" xfId="0" quotePrefix="1" applyFill="1" applyAlignment="1">
      <alignment vertical="center" wrapText="1"/>
    </xf>
    <xf numFmtId="0" fontId="0" fillId="3" borderId="0" xfId="0" quotePrefix="1" applyFill="1"/>
    <xf numFmtId="0" fontId="0" fillId="4" borderId="0" xfId="0" applyFill="1"/>
    <xf numFmtId="43" fontId="0" fillId="5" borderId="0" xfId="1" applyFont="1" applyFill="1"/>
    <xf numFmtId="164" fontId="0" fillId="0" borderId="0" xfId="1" applyNumberFormat="1" applyFont="1"/>
    <xf numFmtId="164" fontId="0" fillId="6" borderId="0" xfId="1" applyNumberFormat="1" applyFont="1" applyFill="1"/>
    <xf numFmtId="0" fontId="0" fillId="6" borderId="0" xfId="0" applyFill="1"/>
    <xf numFmtId="0" fontId="0" fillId="7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Master%20Schedule\DOCUME~1\ADMINI~1\LOCALS~1\Temp\B2Temp\Attach\PRODUCTION_SCHEDULE_(27-OCT-2008)%20M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SCHEDULE"/>
      <sheetName val="MC 08065M"/>
      <sheetName val="MC 08071M"/>
      <sheetName val="MC 08075M"/>
      <sheetName val="MC 08070M"/>
      <sheetName val="MC 08077M"/>
      <sheetName val="MC 08074M"/>
      <sheetName val="MC 08076M"/>
      <sheetName val="MC 08081M"/>
      <sheetName val="08064M INSERT A"/>
      <sheetName val="08064M INSERT B"/>
      <sheetName val="PIM 08064M"/>
      <sheetName val="P1M 08062M"/>
      <sheetName val="ASSY 08055M"/>
      <sheetName val="ASSY 08050M"/>
      <sheetName val="ASSY 08056M"/>
      <sheetName val="ASSY 08060M"/>
      <sheetName val="ASSY 08064M"/>
      <sheetName val="ASSY 08061M"/>
      <sheetName val="ASSY 08065M"/>
      <sheetName val="ASSY 08062M"/>
      <sheetName val="ASSY 08072M"/>
      <sheetName val="ASSY 08073M"/>
      <sheetName val="ASSY 08070M"/>
      <sheetName val="ASSY 08071M"/>
      <sheetName val="ASSY 08075M"/>
      <sheetName val="ASSY 08057M"/>
      <sheetName val="ASSY 08077M"/>
      <sheetName val="ASSY 08074M"/>
      <sheetName val="ASSY 08076M"/>
      <sheetName val="ASSY 08081M"/>
      <sheetName val="SUB 08055M"/>
      <sheetName val="SUB 08050M"/>
      <sheetName val="SUB 08060M"/>
      <sheetName val="SUB 08062M"/>
      <sheetName val="SUB 08056M"/>
      <sheetName val="SUB 08061M"/>
      <sheetName val="SUB 08065M"/>
      <sheetName val="SUB 08064M"/>
      <sheetName val="SUB 08072M"/>
      <sheetName val="SUB 08073M"/>
      <sheetName val="SUB 08070M"/>
      <sheetName val="SUB 08071M"/>
      <sheetName val="SUB 08075M"/>
      <sheetName val="SUB 08057M"/>
      <sheetName val="SUB 08077M"/>
      <sheetName val="SUB 08074M"/>
      <sheetName val="SUB 08076M"/>
      <sheetName val="SUB 08081M"/>
      <sheetName val="P2 08055M"/>
      <sheetName val="P2 08050M"/>
      <sheetName val="P2 08056M"/>
      <sheetName val="P2 08064M"/>
      <sheetName val="P2 08060M"/>
      <sheetName val="P2 08061M"/>
      <sheetName val="P2 08065M"/>
      <sheetName val="P2 08062M"/>
      <sheetName val="P2 08072M"/>
      <sheetName val="P2 08073M"/>
      <sheetName val="P2 08070M"/>
      <sheetName val="P2 08071M"/>
      <sheetName val="P2 08075M"/>
      <sheetName val="P2 08057M"/>
      <sheetName val="P2 08077M"/>
      <sheetName val="P2 08074M"/>
      <sheetName val="P2 08076M"/>
      <sheetName val="P2 08081M"/>
      <sheetName val="STD 08055M"/>
      <sheetName val="STD 08050M"/>
      <sheetName val="STD 08061M"/>
      <sheetName val="STD 08060M"/>
      <sheetName val="STD 08056M"/>
      <sheetName val="STD 08065M"/>
      <sheetName val="STD 08064M"/>
      <sheetName val="STD 08062M"/>
      <sheetName val="STD 08072M"/>
      <sheetName val="STD 08073M"/>
      <sheetName val="STD 08070M"/>
      <sheetName val="STD 08071M"/>
      <sheetName val="STD 08075M"/>
      <sheetName val="STD 08057M"/>
      <sheetName val="STD 08077M"/>
      <sheetName val="STD 08074M"/>
      <sheetName val="STD 08076M"/>
      <sheetName val="STD 08081M"/>
      <sheetName val="MC 08064M"/>
      <sheetName val="Job.No.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0FE1E-6DE7-4A94-A20A-61DF7F638EE3}">
  <dimension ref="A1:W113"/>
  <sheetViews>
    <sheetView tabSelected="1" topLeftCell="A61" workbookViewId="0">
      <selection activeCell="C2" sqref="C2"/>
    </sheetView>
  </sheetViews>
  <sheetFormatPr defaultRowHeight="14.4" x14ac:dyDescent="0.3"/>
  <cols>
    <col min="1" max="2" width="20.44140625" customWidth="1"/>
    <col min="3" max="3" width="11.109375" bestFit="1" customWidth="1"/>
    <col min="4" max="4" width="11.109375" customWidth="1"/>
    <col min="5" max="5" width="12.21875" bestFit="1" customWidth="1"/>
    <col min="6" max="6" width="12.21875" customWidth="1"/>
    <col min="7" max="7" width="14.44140625" customWidth="1"/>
    <col min="8" max="8" width="12.88671875" customWidth="1"/>
    <col min="9" max="9" width="11.44140625" bestFit="1" customWidth="1"/>
    <col min="10" max="10" width="15" customWidth="1"/>
    <col min="11" max="11" width="13.33203125" bestFit="1" customWidth="1"/>
    <col min="12" max="12" width="9.5546875" customWidth="1"/>
    <col min="13" max="13" width="12.77734375" bestFit="1" customWidth="1"/>
    <col min="14" max="15" width="12.77734375" customWidth="1"/>
    <col min="16" max="17" width="12.44140625" customWidth="1"/>
    <col min="18" max="18" width="10.33203125" customWidth="1"/>
    <col min="20" max="20" width="14.44140625" bestFit="1" customWidth="1"/>
  </cols>
  <sheetData>
    <row r="1" spans="1:23" x14ac:dyDescent="0.3">
      <c r="A1" t="s">
        <v>0</v>
      </c>
      <c r="B1" t="s">
        <v>130</v>
      </c>
      <c r="C1" t="s">
        <v>149</v>
      </c>
      <c r="D1" t="s">
        <v>150</v>
      </c>
      <c r="E1" t="s">
        <v>124</v>
      </c>
      <c r="F1" t="s">
        <v>143</v>
      </c>
      <c r="G1" t="s">
        <v>87</v>
      </c>
      <c r="H1" t="s">
        <v>88</v>
      </c>
      <c r="I1" t="s">
        <v>1</v>
      </c>
      <c r="J1" t="s">
        <v>77</v>
      </c>
      <c r="K1" t="s">
        <v>78</v>
      </c>
      <c r="L1" t="s">
        <v>79</v>
      </c>
      <c r="M1" t="s">
        <v>95</v>
      </c>
      <c r="N1" t="s">
        <v>135</v>
      </c>
      <c r="O1" t="s">
        <v>123</v>
      </c>
      <c r="P1" t="s">
        <v>109</v>
      </c>
      <c r="Q1" t="s">
        <v>119</v>
      </c>
      <c r="R1" t="s">
        <v>116</v>
      </c>
      <c r="S1" t="s">
        <v>117</v>
      </c>
      <c r="T1" t="s">
        <v>118</v>
      </c>
      <c r="U1" t="s">
        <v>125</v>
      </c>
      <c r="V1" t="s">
        <v>126</v>
      </c>
      <c r="W1" t="s">
        <v>147</v>
      </c>
    </row>
    <row r="2" spans="1:23" x14ac:dyDescent="0.3">
      <c r="A2" t="s">
        <v>2</v>
      </c>
      <c r="C2">
        <v>10</v>
      </c>
      <c r="E2">
        <v>1</v>
      </c>
      <c r="G2" s="3">
        <v>200.20638178000002</v>
      </c>
      <c r="H2" s="3">
        <v>196.65969755688891</v>
      </c>
      <c r="I2">
        <v>199.43</v>
      </c>
      <c r="J2">
        <v>0.86</v>
      </c>
      <c r="K2">
        <v>1380</v>
      </c>
      <c r="L2" t="s">
        <v>80</v>
      </c>
      <c r="M2" t="s">
        <v>96</v>
      </c>
      <c r="N2" t="s">
        <v>128</v>
      </c>
      <c r="T2" s="10"/>
      <c r="U2">
        <v>33</v>
      </c>
      <c r="W2">
        <v>1</v>
      </c>
    </row>
    <row r="3" spans="1:23" x14ac:dyDescent="0.3">
      <c r="A3" t="s">
        <v>3</v>
      </c>
      <c r="C3">
        <v>10</v>
      </c>
      <c r="E3">
        <v>1</v>
      </c>
      <c r="G3" s="3">
        <v>200.20638178000002</v>
      </c>
      <c r="H3" s="3">
        <v>196.65969755688891</v>
      </c>
      <c r="I3">
        <v>199.43</v>
      </c>
      <c r="J3">
        <v>0.86</v>
      </c>
      <c r="K3">
        <v>1370</v>
      </c>
      <c r="L3" t="s">
        <v>80</v>
      </c>
      <c r="M3" t="s">
        <v>96</v>
      </c>
      <c r="N3" t="s">
        <v>128</v>
      </c>
      <c r="T3" s="10"/>
      <c r="U3">
        <v>33</v>
      </c>
      <c r="W3">
        <v>1</v>
      </c>
    </row>
    <row r="4" spans="1:23" x14ac:dyDescent="0.3">
      <c r="A4" t="s">
        <v>4</v>
      </c>
      <c r="C4">
        <v>10</v>
      </c>
      <c r="E4">
        <v>1</v>
      </c>
      <c r="G4" s="3">
        <v>227.28904394000003</v>
      </c>
      <c r="H4" s="3">
        <v>224.07228383066669</v>
      </c>
      <c r="I4">
        <v>226.58</v>
      </c>
      <c r="J4">
        <v>0.78</v>
      </c>
      <c r="K4">
        <v>1500</v>
      </c>
      <c r="L4" t="s">
        <v>80</v>
      </c>
      <c r="M4" t="s">
        <v>96</v>
      </c>
      <c r="N4" t="s">
        <v>128</v>
      </c>
      <c r="T4" s="10"/>
      <c r="U4">
        <v>33</v>
      </c>
      <c r="W4">
        <v>1</v>
      </c>
    </row>
    <row r="5" spans="1:23" x14ac:dyDescent="0.3">
      <c r="A5" s="4" t="s">
        <v>5</v>
      </c>
      <c r="B5" s="4"/>
      <c r="C5">
        <v>10</v>
      </c>
      <c r="E5">
        <v>1</v>
      </c>
      <c r="G5" s="3">
        <v>228.28904394000003</v>
      </c>
      <c r="H5" s="3">
        <v>225.07228383066669</v>
      </c>
      <c r="I5">
        <v>227.58</v>
      </c>
      <c r="J5">
        <v>0.78</v>
      </c>
      <c r="K5">
        <v>1500</v>
      </c>
      <c r="L5" t="s">
        <v>80</v>
      </c>
      <c r="M5" t="s">
        <v>96</v>
      </c>
      <c r="N5" t="s">
        <v>128</v>
      </c>
      <c r="T5" s="10"/>
      <c r="U5">
        <v>33</v>
      </c>
      <c r="W5">
        <v>1</v>
      </c>
    </row>
    <row r="6" spans="1:23" x14ac:dyDescent="0.3">
      <c r="A6" t="s">
        <v>6</v>
      </c>
      <c r="C6">
        <v>10</v>
      </c>
      <c r="E6">
        <v>1</v>
      </c>
      <c r="G6" s="3">
        <v>202.46921455</v>
      </c>
      <c r="H6" s="3">
        <v>198.96377084111111</v>
      </c>
      <c r="I6">
        <v>201.7</v>
      </c>
      <c r="J6">
        <v>0.85</v>
      </c>
      <c r="K6">
        <v>1370</v>
      </c>
      <c r="L6" t="s">
        <v>80</v>
      </c>
      <c r="M6" t="s">
        <v>96</v>
      </c>
      <c r="N6" t="s">
        <v>128</v>
      </c>
      <c r="T6" s="10"/>
      <c r="U6">
        <v>33</v>
      </c>
      <c r="W6">
        <v>1</v>
      </c>
    </row>
    <row r="7" spans="1:23" x14ac:dyDescent="0.3">
      <c r="A7" t="s">
        <v>7</v>
      </c>
      <c r="C7">
        <v>10</v>
      </c>
      <c r="E7">
        <v>1</v>
      </c>
      <c r="G7" s="3">
        <v>201.12563093500003</v>
      </c>
      <c r="H7" s="3">
        <v>197.64080748322223</v>
      </c>
      <c r="I7">
        <v>200.36</v>
      </c>
      <c r="J7">
        <v>0.84499999999999997</v>
      </c>
      <c r="K7">
        <v>1370</v>
      </c>
      <c r="L7" t="s">
        <v>80</v>
      </c>
      <c r="M7" t="s">
        <v>96</v>
      </c>
      <c r="N7" t="s">
        <v>128</v>
      </c>
      <c r="T7" s="10"/>
      <c r="U7">
        <v>33</v>
      </c>
      <c r="W7">
        <v>1</v>
      </c>
    </row>
    <row r="8" spans="1:23" x14ac:dyDescent="0.3">
      <c r="A8" t="s">
        <v>8</v>
      </c>
      <c r="C8">
        <v>10</v>
      </c>
      <c r="E8">
        <v>0</v>
      </c>
      <c r="G8" s="3">
        <v>213.45638178000002</v>
      </c>
      <c r="H8" s="3">
        <v>209.90969755688891</v>
      </c>
      <c r="I8">
        <v>212.68</v>
      </c>
      <c r="J8">
        <v>0.86</v>
      </c>
      <c r="K8">
        <v>1370</v>
      </c>
      <c r="L8" t="s">
        <v>80</v>
      </c>
      <c r="M8" t="s">
        <v>96</v>
      </c>
      <c r="N8" t="s">
        <v>128</v>
      </c>
      <c r="T8" s="10"/>
      <c r="U8">
        <v>33</v>
      </c>
      <c r="W8">
        <v>1</v>
      </c>
    </row>
    <row r="9" spans="1:23" x14ac:dyDescent="0.3">
      <c r="A9" t="s">
        <v>9</v>
      </c>
      <c r="C9">
        <v>10</v>
      </c>
      <c r="E9">
        <v>1</v>
      </c>
      <c r="G9" s="3">
        <v>209.13771286000002</v>
      </c>
      <c r="H9" s="3">
        <v>205.75599069377779</v>
      </c>
      <c r="I9">
        <v>208.39</v>
      </c>
      <c r="J9">
        <v>0.82</v>
      </c>
      <c r="K9">
        <v>1370</v>
      </c>
      <c r="L9" t="s">
        <v>80</v>
      </c>
      <c r="M9" t="s">
        <v>96</v>
      </c>
      <c r="N9" t="s">
        <v>128</v>
      </c>
      <c r="T9" s="10"/>
      <c r="U9">
        <v>33</v>
      </c>
      <c r="W9">
        <v>1</v>
      </c>
    </row>
    <row r="10" spans="1:23" x14ac:dyDescent="0.3">
      <c r="A10" t="s">
        <v>10</v>
      </c>
      <c r="C10">
        <v>10</v>
      </c>
      <c r="E10">
        <v>1</v>
      </c>
      <c r="G10" s="3">
        <v>211.61204732000002</v>
      </c>
      <c r="H10" s="3">
        <v>208.14784412533334</v>
      </c>
      <c r="I10">
        <v>210.85</v>
      </c>
      <c r="J10">
        <v>0.84</v>
      </c>
      <c r="K10">
        <v>1450</v>
      </c>
      <c r="L10" t="s">
        <v>80</v>
      </c>
      <c r="M10" t="s">
        <v>96</v>
      </c>
      <c r="N10" t="s">
        <v>128</v>
      </c>
      <c r="T10" s="10"/>
      <c r="U10">
        <v>33</v>
      </c>
      <c r="W10">
        <v>1</v>
      </c>
    </row>
    <row r="11" spans="1:23" x14ac:dyDescent="0.3">
      <c r="A11" t="s">
        <v>11</v>
      </c>
      <c r="C11">
        <v>10</v>
      </c>
      <c r="E11">
        <v>1</v>
      </c>
      <c r="G11" s="3">
        <v>213.45088685000002</v>
      </c>
      <c r="H11" s="3">
        <v>209.53303799888891</v>
      </c>
      <c r="I11">
        <v>212.59</v>
      </c>
      <c r="J11">
        <v>0.95</v>
      </c>
      <c r="K11">
        <v>1780</v>
      </c>
      <c r="L11" t="s">
        <v>80</v>
      </c>
      <c r="M11" t="s">
        <v>96</v>
      </c>
      <c r="N11" t="s">
        <v>128</v>
      </c>
      <c r="T11" s="10"/>
      <c r="U11">
        <v>33</v>
      </c>
      <c r="W11">
        <v>1</v>
      </c>
    </row>
    <row r="12" spans="1:23" x14ac:dyDescent="0.3">
      <c r="A12" t="s">
        <v>12</v>
      </c>
      <c r="C12">
        <v>10</v>
      </c>
      <c r="E12">
        <v>1</v>
      </c>
      <c r="G12" s="3">
        <v>211.56371962000003</v>
      </c>
      <c r="H12" s="3">
        <v>207.68711128311111</v>
      </c>
      <c r="I12">
        <v>210.71</v>
      </c>
      <c r="J12">
        <v>0.94</v>
      </c>
      <c r="K12">
        <v>1500</v>
      </c>
      <c r="L12" t="s">
        <v>80</v>
      </c>
      <c r="M12" t="s">
        <v>96</v>
      </c>
      <c r="N12" t="s">
        <v>128</v>
      </c>
      <c r="T12" s="10"/>
      <c r="U12">
        <v>33</v>
      </c>
      <c r="W12">
        <v>1</v>
      </c>
    </row>
    <row r="13" spans="1:23" x14ac:dyDescent="0.3">
      <c r="A13" t="s">
        <v>13</v>
      </c>
      <c r="C13">
        <v>10</v>
      </c>
      <c r="E13">
        <v>1</v>
      </c>
      <c r="G13" s="3">
        <v>187.252074682</v>
      </c>
      <c r="H13" s="3">
        <v>184.22502093808887</v>
      </c>
      <c r="I13">
        <v>186.58</v>
      </c>
      <c r="J13">
        <v>0.73399999999999999</v>
      </c>
      <c r="K13">
        <v>1500</v>
      </c>
      <c r="L13" t="s">
        <v>80</v>
      </c>
      <c r="M13" t="s">
        <v>96</v>
      </c>
      <c r="N13" t="s">
        <v>128</v>
      </c>
      <c r="T13" s="10"/>
      <c r="U13">
        <v>33</v>
      </c>
      <c r="W13">
        <v>1</v>
      </c>
    </row>
    <row r="14" spans="1:23" x14ac:dyDescent="0.3">
      <c r="A14" t="s">
        <v>14</v>
      </c>
      <c r="C14">
        <v>10</v>
      </c>
      <c r="E14">
        <v>1</v>
      </c>
      <c r="G14" s="3">
        <v>189.241692419</v>
      </c>
      <c r="H14" s="3">
        <v>186.13628169806668</v>
      </c>
      <c r="I14">
        <v>188.55</v>
      </c>
      <c r="J14">
        <v>0.753</v>
      </c>
      <c r="K14">
        <v>1500</v>
      </c>
      <c r="L14" t="s">
        <v>80</v>
      </c>
      <c r="M14" t="s">
        <v>96</v>
      </c>
      <c r="N14" t="s">
        <v>128</v>
      </c>
      <c r="T14" s="10"/>
      <c r="U14">
        <v>33</v>
      </c>
      <c r="W14">
        <v>1</v>
      </c>
    </row>
    <row r="15" spans="1:23" x14ac:dyDescent="0.3">
      <c r="A15" t="s">
        <v>15</v>
      </c>
      <c r="C15">
        <v>10</v>
      </c>
      <c r="E15">
        <v>1</v>
      </c>
      <c r="G15" s="3">
        <v>208.11771286000004</v>
      </c>
      <c r="H15" s="3">
        <v>204.73599069377778</v>
      </c>
      <c r="I15">
        <v>207.37</v>
      </c>
      <c r="J15">
        <v>0.82</v>
      </c>
      <c r="K15">
        <v>1240</v>
      </c>
      <c r="L15" t="s">
        <v>80</v>
      </c>
      <c r="M15" t="s">
        <v>96</v>
      </c>
      <c r="N15" t="s">
        <v>128</v>
      </c>
      <c r="T15" s="10"/>
      <c r="U15">
        <v>33</v>
      </c>
      <c r="W15">
        <v>1</v>
      </c>
    </row>
    <row r="16" spans="1:23" x14ac:dyDescent="0.3">
      <c r="A16" t="s">
        <v>16</v>
      </c>
      <c r="C16">
        <v>10</v>
      </c>
      <c r="E16">
        <v>1</v>
      </c>
      <c r="G16" s="3">
        <v>208.01771286000002</v>
      </c>
      <c r="H16" s="3">
        <v>204.63599069377779</v>
      </c>
      <c r="I16">
        <v>207.27</v>
      </c>
      <c r="J16">
        <v>0.82</v>
      </c>
      <c r="K16">
        <v>1220</v>
      </c>
      <c r="L16" t="s">
        <v>80</v>
      </c>
      <c r="M16" t="s">
        <v>96</v>
      </c>
      <c r="N16" t="s">
        <v>128</v>
      </c>
      <c r="T16" s="10"/>
      <c r="U16">
        <v>33</v>
      </c>
      <c r="W16">
        <v>1</v>
      </c>
    </row>
    <row r="17" spans="1:23" x14ac:dyDescent="0.3">
      <c r="A17" t="s">
        <v>17</v>
      </c>
      <c r="C17">
        <v>10</v>
      </c>
      <c r="E17">
        <v>1</v>
      </c>
      <c r="G17" s="3">
        <v>226.95805408000001</v>
      </c>
      <c r="H17" s="3">
        <v>222.99896471466667</v>
      </c>
      <c r="I17">
        <v>226.1</v>
      </c>
      <c r="J17">
        <v>0.96</v>
      </c>
      <c r="K17">
        <v>1620</v>
      </c>
      <c r="L17" t="s">
        <v>80</v>
      </c>
      <c r="M17" t="s">
        <v>96</v>
      </c>
      <c r="N17" t="s">
        <v>128</v>
      </c>
      <c r="T17" s="10"/>
      <c r="U17">
        <v>33</v>
      </c>
      <c r="W17">
        <v>1</v>
      </c>
    </row>
    <row r="18" spans="1:23" x14ac:dyDescent="0.3">
      <c r="A18" t="s">
        <v>18</v>
      </c>
      <c r="C18">
        <v>10</v>
      </c>
      <c r="E18">
        <v>1</v>
      </c>
      <c r="G18" s="3">
        <v>227.06805408000002</v>
      </c>
      <c r="H18" s="3">
        <v>223.10896471466668</v>
      </c>
      <c r="I18">
        <v>226.19</v>
      </c>
      <c r="J18">
        <v>0.96</v>
      </c>
      <c r="K18">
        <v>1630</v>
      </c>
      <c r="L18" t="s">
        <v>80</v>
      </c>
      <c r="M18" t="s">
        <v>96</v>
      </c>
      <c r="N18" t="s">
        <v>128</v>
      </c>
      <c r="T18" s="10"/>
      <c r="U18">
        <v>33</v>
      </c>
      <c r="W18">
        <v>1</v>
      </c>
    </row>
    <row r="19" spans="1:23" x14ac:dyDescent="0.3">
      <c r="A19" t="s">
        <v>19</v>
      </c>
      <c r="B19" t="s">
        <v>114</v>
      </c>
      <c r="C19">
        <v>10</v>
      </c>
      <c r="E19">
        <v>2</v>
      </c>
      <c r="G19" s="3">
        <v>157.25668920000001</v>
      </c>
      <c r="H19" s="3">
        <v>155.60706863111113</v>
      </c>
      <c r="I19">
        <v>156.9</v>
      </c>
      <c r="J19">
        <v>0.4</v>
      </c>
      <c r="K19">
        <v>1560</v>
      </c>
      <c r="L19" t="s">
        <v>81</v>
      </c>
      <c r="M19" t="s">
        <v>101</v>
      </c>
      <c r="N19" t="s">
        <v>128</v>
      </c>
      <c r="T19" s="10"/>
      <c r="U19">
        <v>33</v>
      </c>
      <c r="W19">
        <v>1</v>
      </c>
    </row>
    <row r="20" spans="1:23" x14ac:dyDescent="0.3">
      <c r="A20" t="s">
        <v>20</v>
      </c>
      <c r="B20" t="s">
        <v>112</v>
      </c>
      <c r="C20">
        <v>10</v>
      </c>
      <c r="E20">
        <v>2</v>
      </c>
      <c r="G20" s="3">
        <v>139.96668920000002</v>
      </c>
      <c r="H20" s="3">
        <v>138.31706863111114</v>
      </c>
      <c r="I20">
        <v>139.61000000000001</v>
      </c>
      <c r="J20">
        <v>0.4</v>
      </c>
      <c r="K20">
        <v>1800</v>
      </c>
      <c r="L20" t="s">
        <v>81</v>
      </c>
      <c r="M20" t="s">
        <v>101</v>
      </c>
      <c r="N20" t="s">
        <v>128</v>
      </c>
      <c r="T20" s="10"/>
      <c r="U20">
        <v>33</v>
      </c>
      <c r="W20">
        <v>1</v>
      </c>
    </row>
    <row r="21" spans="1:23" x14ac:dyDescent="0.3">
      <c r="A21" t="s">
        <v>21</v>
      </c>
      <c r="B21" t="s">
        <v>112</v>
      </c>
      <c r="C21">
        <v>10</v>
      </c>
      <c r="E21">
        <v>1</v>
      </c>
      <c r="G21" s="3">
        <v>140.56668920000001</v>
      </c>
      <c r="H21" s="3">
        <v>138.91706863111114</v>
      </c>
      <c r="I21">
        <v>140.56</v>
      </c>
      <c r="J21">
        <v>0.4</v>
      </c>
      <c r="K21">
        <v>1200</v>
      </c>
      <c r="L21" t="s">
        <v>81</v>
      </c>
      <c r="M21" t="s">
        <v>101</v>
      </c>
      <c r="N21" t="s">
        <v>128</v>
      </c>
      <c r="T21" s="10"/>
      <c r="U21">
        <v>33</v>
      </c>
      <c r="W21">
        <v>1</v>
      </c>
    </row>
    <row r="22" spans="1:23" x14ac:dyDescent="0.3">
      <c r="A22" t="s">
        <v>22</v>
      </c>
      <c r="B22" t="s">
        <v>113</v>
      </c>
      <c r="C22">
        <v>10</v>
      </c>
      <c r="E22">
        <v>2</v>
      </c>
      <c r="G22" s="3">
        <v>153.75969258000001</v>
      </c>
      <c r="H22" s="3">
        <v>151.86262892577778</v>
      </c>
      <c r="I22">
        <v>153.35</v>
      </c>
      <c r="J22">
        <v>0.46</v>
      </c>
      <c r="K22">
        <v>1900</v>
      </c>
      <c r="L22" t="s">
        <v>81</v>
      </c>
      <c r="M22" t="s">
        <v>101</v>
      </c>
      <c r="N22" t="s">
        <v>128</v>
      </c>
      <c r="T22" s="10"/>
      <c r="U22">
        <v>33</v>
      </c>
      <c r="W22">
        <v>1</v>
      </c>
    </row>
    <row r="23" spans="1:23" x14ac:dyDescent="0.3">
      <c r="A23" t="s">
        <v>23</v>
      </c>
      <c r="B23" t="s">
        <v>113</v>
      </c>
      <c r="C23">
        <v>10</v>
      </c>
      <c r="E23">
        <v>2</v>
      </c>
      <c r="G23" s="3">
        <v>152.95102366</v>
      </c>
      <c r="H23" s="3">
        <v>151.21892206266668</v>
      </c>
      <c r="I23">
        <v>152.57</v>
      </c>
      <c r="J23">
        <v>0.42</v>
      </c>
      <c r="K23">
        <v>1900</v>
      </c>
      <c r="L23" t="s">
        <v>81</v>
      </c>
      <c r="M23" t="s">
        <v>101</v>
      </c>
      <c r="N23" t="s">
        <v>128</v>
      </c>
      <c r="T23" s="10"/>
      <c r="U23">
        <v>33</v>
      </c>
      <c r="W23">
        <v>1</v>
      </c>
    </row>
    <row r="24" spans="1:23" x14ac:dyDescent="0.3">
      <c r="A24" t="s">
        <v>24</v>
      </c>
      <c r="B24" t="s">
        <v>132</v>
      </c>
      <c r="C24">
        <v>10</v>
      </c>
      <c r="E24">
        <v>2</v>
      </c>
      <c r="G24" s="3">
        <v>167.95102366</v>
      </c>
      <c r="H24" s="3">
        <v>166.21892206266668</v>
      </c>
      <c r="I24">
        <v>167.57</v>
      </c>
      <c r="J24">
        <v>0.42</v>
      </c>
      <c r="K24">
        <v>1800</v>
      </c>
      <c r="L24" t="s">
        <v>81</v>
      </c>
      <c r="M24" t="s">
        <v>101</v>
      </c>
      <c r="N24" t="s">
        <v>128</v>
      </c>
      <c r="T24" s="10"/>
      <c r="U24">
        <v>33</v>
      </c>
      <c r="W24">
        <v>1</v>
      </c>
    </row>
    <row r="25" spans="1:23" x14ac:dyDescent="0.3">
      <c r="A25" t="s">
        <v>25</v>
      </c>
      <c r="B25" t="s">
        <v>115</v>
      </c>
      <c r="C25">
        <v>10</v>
      </c>
      <c r="E25">
        <v>2</v>
      </c>
      <c r="G25" s="3">
        <v>153.75969258000001</v>
      </c>
      <c r="H25" s="3">
        <v>151.86262892577778</v>
      </c>
      <c r="I25">
        <v>153.35</v>
      </c>
      <c r="J25">
        <v>0.46</v>
      </c>
      <c r="K25">
        <v>1730</v>
      </c>
      <c r="L25" t="s">
        <v>81</v>
      </c>
      <c r="M25" t="s">
        <v>101</v>
      </c>
      <c r="N25" t="s">
        <v>128</v>
      </c>
      <c r="T25" s="10"/>
      <c r="U25">
        <v>33</v>
      </c>
      <c r="W25">
        <v>1</v>
      </c>
    </row>
    <row r="26" spans="1:23" x14ac:dyDescent="0.3">
      <c r="A26" t="s">
        <v>26</v>
      </c>
      <c r="B26" t="s">
        <v>115</v>
      </c>
      <c r="C26">
        <v>10</v>
      </c>
      <c r="E26">
        <v>1</v>
      </c>
      <c r="G26" s="3">
        <v>158.04102366000001</v>
      </c>
      <c r="H26" s="3">
        <v>156.30892206266668</v>
      </c>
      <c r="I26">
        <v>157.66</v>
      </c>
      <c r="J26">
        <v>0.42</v>
      </c>
      <c r="K26">
        <v>1500</v>
      </c>
      <c r="L26" t="s">
        <v>81</v>
      </c>
      <c r="M26" t="s">
        <v>101</v>
      </c>
      <c r="N26" t="s">
        <v>128</v>
      </c>
      <c r="T26" s="10"/>
      <c r="U26">
        <v>33</v>
      </c>
      <c r="W26">
        <v>1</v>
      </c>
    </row>
    <row r="27" spans="1:23" x14ac:dyDescent="0.3">
      <c r="A27" t="s">
        <v>27</v>
      </c>
      <c r="B27" t="s">
        <v>131</v>
      </c>
      <c r="C27">
        <v>10</v>
      </c>
      <c r="E27">
        <v>1</v>
      </c>
      <c r="G27" s="3">
        <v>177.65102365999999</v>
      </c>
      <c r="H27" s="3">
        <v>175.91892206266667</v>
      </c>
      <c r="I27">
        <v>177.27</v>
      </c>
      <c r="J27">
        <v>0.42</v>
      </c>
      <c r="K27">
        <v>1500</v>
      </c>
      <c r="L27" t="s">
        <v>81</v>
      </c>
      <c r="M27" t="s">
        <v>101</v>
      </c>
      <c r="N27" t="s">
        <v>128</v>
      </c>
      <c r="T27" s="10"/>
      <c r="U27">
        <v>33</v>
      </c>
      <c r="W27">
        <v>1</v>
      </c>
    </row>
    <row r="28" spans="1:23" x14ac:dyDescent="0.3">
      <c r="A28" t="s">
        <v>28</v>
      </c>
      <c r="B28" t="s">
        <v>133</v>
      </c>
      <c r="C28">
        <v>10</v>
      </c>
      <c r="E28">
        <v>2</v>
      </c>
      <c r="G28" s="3">
        <v>170.17836149999999</v>
      </c>
      <c r="H28" s="3">
        <v>168.11633578888888</v>
      </c>
      <c r="I28">
        <v>169.73</v>
      </c>
      <c r="J28">
        <v>0.5</v>
      </c>
      <c r="K28">
        <v>1910</v>
      </c>
      <c r="L28" t="s">
        <v>81</v>
      </c>
      <c r="M28" t="s">
        <v>101</v>
      </c>
      <c r="N28" t="s">
        <v>128</v>
      </c>
      <c r="T28" s="10"/>
      <c r="U28">
        <v>33</v>
      </c>
      <c r="W28">
        <v>1</v>
      </c>
    </row>
    <row r="29" spans="1:23" x14ac:dyDescent="0.3">
      <c r="A29" t="s">
        <v>29</v>
      </c>
      <c r="B29" t="s">
        <v>112</v>
      </c>
      <c r="C29">
        <v>10</v>
      </c>
      <c r="E29">
        <v>2</v>
      </c>
      <c r="G29" s="3">
        <v>162.07452197000001</v>
      </c>
      <c r="H29" s="3">
        <v>160.46614191533334</v>
      </c>
      <c r="I29">
        <v>162.71</v>
      </c>
      <c r="J29">
        <v>0.4</v>
      </c>
      <c r="K29">
        <v>1800</v>
      </c>
      <c r="L29" t="s">
        <v>81</v>
      </c>
      <c r="M29" t="s">
        <v>101</v>
      </c>
      <c r="N29" t="s">
        <v>128</v>
      </c>
      <c r="T29" s="10"/>
      <c r="U29">
        <v>33</v>
      </c>
      <c r="W29">
        <v>1</v>
      </c>
    </row>
    <row r="30" spans="1:23" x14ac:dyDescent="0.3">
      <c r="A30" t="s">
        <v>30</v>
      </c>
      <c r="B30" t="s">
        <v>112</v>
      </c>
      <c r="C30">
        <v>10</v>
      </c>
      <c r="E30">
        <v>2</v>
      </c>
      <c r="G30" s="3">
        <v>145.69668920000001</v>
      </c>
      <c r="H30" s="3">
        <v>144.04706863111113</v>
      </c>
      <c r="I30">
        <v>145.34</v>
      </c>
      <c r="J30">
        <v>0.4</v>
      </c>
      <c r="K30">
        <v>1800</v>
      </c>
      <c r="L30" t="s">
        <v>81</v>
      </c>
      <c r="M30" t="s">
        <v>101</v>
      </c>
      <c r="N30" t="s">
        <v>128</v>
      </c>
      <c r="T30" s="10"/>
      <c r="U30">
        <v>33</v>
      </c>
      <c r="W30">
        <v>1</v>
      </c>
    </row>
    <row r="31" spans="1:23" x14ac:dyDescent="0.3">
      <c r="A31" t="s">
        <v>31</v>
      </c>
      <c r="C31">
        <v>10</v>
      </c>
      <c r="E31">
        <v>2</v>
      </c>
      <c r="G31" s="3">
        <v>160.69969258</v>
      </c>
      <c r="H31" s="3">
        <v>158.80262892577778</v>
      </c>
      <c r="I31">
        <v>160.28</v>
      </c>
      <c r="J31">
        <v>0.46</v>
      </c>
      <c r="K31">
        <v>1720</v>
      </c>
      <c r="L31" t="s">
        <v>81</v>
      </c>
      <c r="M31" t="s">
        <v>101</v>
      </c>
      <c r="N31" t="s">
        <v>128</v>
      </c>
      <c r="T31" s="10"/>
      <c r="U31">
        <v>33</v>
      </c>
      <c r="W31">
        <v>1</v>
      </c>
    </row>
    <row r="32" spans="1:23" x14ac:dyDescent="0.3">
      <c r="A32" t="s">
        <v>32</v>
      </c>
      <c r="C32">
        <v>10</v>
      </c>
      <c r="E32">
        <v>1</v>
      </c>
      <c r="G32" s="3">
        <v>215.15737164000004</v>
      </c>
      <c r="H32" s="3">
        <v>212.35301667288891</v>
      </c>
      <c r="I32">
        <v>214.54</v>
      </c>
      <c r="J32">
        <v>0.68</v>
      </c>
      <c r="K32">
        <v>1680</v>
      </c>
      <c r="L32" t="s">
        <v>81</v>
      </c>
      <c r="M32" t="s">
        <v>101</v>
      </c>
      <c r="N32" t="s">
        <v>128</v>
      </c>
      <c r="T32" s="10"/>
      <c r="U32">
        <v>33</v>
      </c>
      <c r="W32">
        <v>1</v>
      </c>
    </row>
    <row r="33" spans="1:23" x14ac:dyDescent="0.3">
      <c r="A33" t="s">
        <v>33</v>
      </c>
      <c r="C33">
        <v>0</v>
      </c>
      <c r="E33">
        <v>1</v>
      </c>
      <c r="F33">
        <v>419</v>
      </c>
      <c r="G33" s="3">
        <v>237.35204732</v>
      </c>
      <c r="H33" s="3">
        <v>233.88784412533332</v>
      </c>
      <c r="I33">
        <v>236.59</v>
      </c>
      <c r="J33">
        <v>0.84</v>
      </c>
      <c r="K33">
        <v>1650</v>
      </c>
      <c r="L33" t="s">
        <v>81</v>
      </c>
      <c r="M33" t="s">
        <v>97</v>
      </c>
      <c r="N33" t="s">
        <v>128</v>
      </c>
      <c r="O33">
        <v>0.8</v>
      </c>
      <c r="P33">
        <v>2.33</v>
      </c>
      <c r="T33" s="10"/>
      <c r="U33">
        <v>24</v>
      </c>
      <c r="V33">
        <v>20</v>
      </c>
      <c r="W33">
        <v>1</v>
      </c>
    </row>
    <row r="34" spans="1:23" x14ac:dyDescent="0.3">
      <c r="A34" t="s">
        <v>34</v>
      </c>
      <c r="C34">
        <v>0</v>
      </c>
      <c r="E34">
        <v>1</v>
      </c>
      <c r="F34">
        <v>413</v>
      </c>
      <c r="G34" s="3">
        <v>226.74904393999998</v>
      </c>
      <c r="H34" s="3">
        <v>223.53228383066667</v>
      </c>
      <c r="I34">
        <v>226.04</v>
      </c>
      <c r="J34">
        <v>0.78</v>
      </c>
      <c r="K34">
        <v>1550</v>
      </c>
      <c r="L34" t="s">
        <v>81</v>
      </c>
      <c r="M34" t="s">
        <v>97</v>
      </c>
      <c r="N34" t="s">
        <v>128</v>
      </c>
      <c r="O34">
        <v>0.8</v>
      </c>
      <c r="P34">
        <v>4.5199999999999996</v>
      </c>
      <c r="T34" s="10"/>
      <c r="U34">
        <v>33</v>
      </c>
      <c r="V34">
        <v>20</v>
      </c>
      <c r="W34">
        <v>1</v>
      </c>
    </row>
    <row r="35" spans="1:23" x14ac:dyDescent="0.3">
      <c r="A35" t="s">
        <v>35</v>
      </c>
      <c r="C35">
        <v>10</v>
      </c>
      <c r="E35">
        <v>1</v>
      </c>
      <c r="G35" s="3">
        <v>230.10387333000003</v>
      </c>
      <c r="H35" s="3">
        <v>227.17579682022222</v>
      </c>
      <c r="I35">
        <v>229.46</v>
      </c>
      <c r="J35">
        <v>0.71</v>
      </c>
      <c r="K35">
        <v>1530</v>
      </c>
      <c r="L35" t="s">
        <v>81</v>
      </c>
      <c r="M35" t="s">
        <v>101</v>
      </c>
      <c r="N35" t="s">
        <v>128</v>
      </c>
      <c r="P35">
        <v>0</v>
      </c>
      <c r="T35" s="10"/>
      <c r="U35">
        <v>33</v>
      </c>
      <c r="W35">
        <v>1</v>
      </c>
    </row>
    <row r="36" spans="1:23" x14ac:dyDescent="0.3">
      <c r="A36" s="1" t="s">
        <v>136</v>
      </c>
      <c r="B36" s="1"/>
      <c r="C36">
        <v>0</v>
      </c>
      <c r="E36">
        <v>1</v>
      </c>
      <c r="G36" s="3">
        <v>230.10387333000003</v>
      </c>
      <c r="H36" s="3">
        <v>227.17579682022222</v>
      </c>
      <c r="I36">
        <v>229.46</v>
      </c>
      <c r="J36">
        <v>0.71</v>
      </c>
      <c r="K36">
        <v>1530</v>
      </c>
      <c r="L36" t="s">
        <v>120</v>
      </c>
      <c r="M36" t="s">
        <v>122</v>
      </c>
      <c r="N36" t="s">
        <v>128</v>
      </c>
      <c r="O36">
        <v>0.1</v>
      </c>
      <c r="P36">
        <v>0.32</v>
      </c>
      <c r="T36" s="10"/>
      <c r="U36">
        <v>33</v>
      </c>
      <c r="V36">
        <f>24*3</f>
        <v>72</v>
      </c>
      <c r="W36">
        <v>1</v>
      </c>
    </row>
    <row r="37" spans="1:23" x14ac:dyDescent="0.3">
      <c r="A37" s="1" t="s">
        <v>121</v>
      </c>
      <c r="B37" s="1"/>
      <c r="C37">
        <v>0</v>
      </c>
      <c r="E37">
        <v>1</v>
      </c>
      <c r="G37" s="3">
        <v>230.10387333000003</v>
      </c>
      <c r="H37" s="3">
        <v>227.17579682022222</v>
      </c>
      <c r="I37">
        <v>229.46</v>
      </c>
      <c r="J37">
        <v>0.71</v>
      </c>
      <c r="K37">
        <v>1530</v>
      </c>
      <c r="L37" t="s">
        <v>120</v>
      </c>
      <c r="M37" t="s">
        <v>122</v>
      </c>
      <c r="N37" t="s">
        <v>128</v>
      </c>
      <c r="O37">
        <v>0.1</v>
      </c>
      <c r="P37">
        <v>0.32</v>
      </c>
      <c r="T37" s="10"/>
      <c r="U37">
        <v>33</v>
      </c>
      <c r="V37">
        <f>24*3</f>
        <v>72</v>
      </c>
      <c r="W37">
        <v>1</v>
      </c>
    </row>
    <row r="38" spans="1:23" x14ac:dyDescent="0.3">
      <c r="A38" s="15" t="s">
        <v>144</v>
      </c>
      <c r="C38">
        <v>0</v>
      </c>
      <c r="E38">
        <v>1</v>
      </c>
      <c r="F38">
        <v>146</v>
      </c>
      <c r="G38" s="3">
        <v>222.22037502000003</v>
      </c>
      <c r="H38" s="3">
        <v>219.16857696755557</v>
      </c>
      <c r="I38">
        <v>221.55</v>
      </c>
      <c r="J38">
        <v>0.74</v>
      </c>
      <c r="K38">
        <v>1570</v>
      </c>
      <c r="L38" t="s">
        <v>81</v>
      </c>
      <c r="M38" t="s">
        <v>100</v>
      </c>
      <c r="N38" t="s">
        <v>128</v>
      </c>
      <c r="O38">
        <v>0.8</v>
      </c>
      <c r="P38">
        <v>0.32</v>
      </c>
      <c r="T38" s="10"/>
      <c r="U38">
        <v>33</v>
      </c>
      <c r="V38">
        <f>24*3</f>
        <v>72</v>
      </c>
      <c r="W38">
        <v>0.2</v>
      </c>
    </row>
    <row r="39" spans="1:23" x14ac:dyDescent="0.3">
      <c r="A39" s="15" t="s">
        <v>146</v>
      </c>
      <c r="C39">
        <v>10</v>
      </c>
      <c r="E39">
        <v>1</v>
      </c>
      <c r="F39">
        <v>146</v>
      </c>
      <c r="G39" s="3">
        <v>222.22037502000003</v>
      </c>
      <c r="H39" s="3">
        <v>219.16857696755557</v>
      </c>
      <c r="I39">
        <v>221.55</v>
      </c>
      <c r="J39">
        <v>0.74</v>
      </c>
      <c r="K39">
        <v>1570</v>
      </c>
      <c r="L39" t="s">
        <v>81</v>
      </c>
      <c r="M39" t="s">
        <v>100</v>
      </c>
      <c r="N39" t="s">
        <v>128</v>
      </c>
      <c r="O39">
        <v>0.8</v>
      </c>
      <c r="P39">
        <v>0.32</v>
      </c>
      <c r="T39" s="10"/>
      <c r="U39">
        <v>33</v>
      </c>
      <c r="V39">
        <f>24*3</f>
        <v>72</v>
      </c>
      <c r="W39">
        <v>0.2</v>
      </c>
    </row>
    <row r="40" spans="1:23" x14ac:dyDescent="0.3">
      <c r="A40" t="s">
        <v>36</v>
      </c>
      <c r="C40">
        <v>10</v>
      </c>
      <c r="E40">
        <v>2</v>
      </c>
      <c r="G40" s="3">
        <v>335.78470947999995</v>
      </c>
      <c r="H40" s="3">
        <v>332.65043039911109</v>
      </c>
      <c r="I40">
        <v>335.1</v>
      </c>
      <c r="J40">
        <v>0.76</v>
      </c>
      <c r="K40">
        <v>2100</v>
      </c>
      <c r="L40" t="s">
        <v>81</v>
      </c>
      <c r="M40" t="s">
        <v>96</v>
      </c>
      <c r="N40" t="s">
        <v>128</v>
      </c>
      <c r="T40" s="10"/>
      <c r="U40">
        <v>33</v>
      </c>
      <c r="W40">
        <v>1</v>
      </c>
    </row>
    <row r="41" spans="1:23" x14ac:dyDescent="0.3">
      <c r="A41" t="s">
        <v>37</v>
      </c>
      <c r="C41">
        <v>10</v>
      </c>
      <c r="E41">
        <v>1</v>
      </c>
      <c r="G41" s="3">
        <v>380.17687670999999</v>
      </c>
      <c r="H41" s="3">
        <v>377.00135711488889</v>
      </c>
      <c r="I41">
        <v>379.48</v>
      </c>
      <c r="J41">
        <v>0.77</v>
      </c>
      <c r="K41">
        <v>1810</v>
      </c>
      <c r="L41" t="s">
        <v>81</v>
      </c>
      <c r="M41" t="s">
        <v>96</v>
      </c>
      <c r="N41" t="s">
        <v>128</v>
      </c>
      <c r="T41" s="10"/>
      <c r="U41">
        <v>33</v>
      </c>
      <c r="W41">
        <v>1</v>
      </c>
    </row>
    <row r="42" spans="1:23" x14ac:dyDescent="0.3">
      <c r="A42" t="s">
        <v>38</v>
      </c>
      <c r="C42">
        <v>0</v>
      </c>
      <c r="E42">
        <v>1</v>
      </c>
      <c r="F42">
        <v>788</v>
      </c>
      <c r="G42" s="3">
        <v>224.53288347</v>
      </c>
      <c r="H42" s="3">
        <v>220.86247770422221</v>
      </c>
      <c r="I42">
        <v>223.72</v>
      </c>
      <c r="J42">
        <v>0.89</v>
      </c>
      <c r="K42">
        <v>1600</v>
      </c>
      <c r="L42" t="s">
        <v>81</v>
      </c>
      <c r="M42" t="s">
        <v>97</v>
      </c>
      <c r="N42" t="s">
        <v>128</v>
      </c>
      <c r="O42">
        <v>0.8</v>
      </c>
      <c r="P42">
        <v>4.9800000000000004</v>
      </c>
      <c r="T42" s="10"/>
      <c r="U42">
        <v>33</v>
      </c>
      <c r="V42">
        <v>16</v>
      </c>
      <c r="W42">
        <v>1</v>
      </c>
    </row>
    <row r="43" spans="1:23" x14ac:dyDescent="0.3">
      <c r="A43" t="s">
        <v>39</v>
      </c>
      <c r="C43">
        <v>10</v>
      </c>
      <c r="E43">
        <v>1</v>
      </c>
      <c r="G43" s="3">
        <v>182.88269596000001</v>
      </c>
      <c r="H43" s="3">
        <v>180.73818922044447</v>
      </c>
      <c r="I43">
        <v>182.42</v>
      </c>
      <c r="J43">
        <v>0.52</v>
      </c>
      <c r="K43">
        <v>880</v>
      </c>
      <c r="L43" t="s">
        <v>81</v>
      </c>
      <c r="M43" t="s">
        <v>101</v>
      </c>
      <c r="N43" t="s">
        <v>128</v>
      </c>
      <c r="T43" s="10"/>
      <c r="U43">
        <v>33</v>
      </c>
      <c r="W43">
        <v>1</v>
      </c>
    </row>
    <row r="44" spans="1:23" x14ac:dyDescent="0.3">
      <c r="A44" t="s">
        <v>40</v>
      </c>
      <c r="C44">
        <v>10</v>
      </c>
      <c r="E44">
        <v>2</v>
      </c>
      <c r="G44" s="3">
        <v>159.39436826000002</v>
      </c>
      <c r="H44" s="3">
        <v>156.83745637822224</v>
      </c>
      <c r="I44">
        <v>158.83000000000001</v>
      </c>
      <c r="J44">
        <v>0.62</v>
      </c>
      <c r="K44">
        <v>2100</v>
      </c>
      <c r="L44" t="s">
        <v>81</v>
      </c>
      <c r="M44" t="s">
        <v>96</v>
      </c>
      <c r="N44" t="s">
        <v>128</v>
      </c>
      <c r="T44" s="10"/>
      <c r="U44">
        <v>33</v>
      </c>
      <c r="W44">
        <v>1</v>
      </c>
    </row>
    <row r="45" spans="1:23" x14ac:dyDescent="0.3">
      <c r="A45" t="s">
        <v>41</v>
      </c>
      <c r="C45">
        <v>0</v>
      </c>
      <c r="E45">
        <v>1</v>
      </c>
      <c r="G45" s="3">
        <v>213.22653549</v>
      </c>
      <c r="H45" s="3">
        <v>210.62838309400001</v>
      </c>
      <c r="I45">
        <v>212.66</v>
      </c>
      <c r="J45">
        <v>0.63</v>
      </c>
      <c r="K45">
        <v>1600</v>
      </c>
      <c r="L45" t="s">
        <v>81</v>
      </c>
      <c r="M45" t="s">
        <v>96</v>
      </c>
      <c r="N45" t="s">
        <v>128</v>
      </c>
      <c r="T45" s="10"/>
      <c r="U45">
        <v>33</v>
      </c>
      <c r="W45">
        <v>1</v>
      </c>
    </row>
    <row r="46" spans="1:23" x14ac:dyDescent="0.3">
      <c r="A46" t="s">
        <v>42</v>
      </c>
      <c r="C46">
        <v>10</v>
      </c>
      <c r="E46">
        <v>1</v>
      </c>
      <c r="G46" s="3">
        <v>169.57604056</v>
      </c>
      <c r="H46" s="3">
        <v>166.606723536</v>
      </c>
      <c r="I46">
        <v>168.92</v>
      </c>
      <c r="J46">
        <v>0.72</v>
      </c>
      <c r="K46">
        <v>1200</v>
      </c>
      <c r="L46" t="s">
        <v>81</v>
      </c>
      <c r="M46" t="s">
        <v>96</v>
      </c>
      <c r="N46" t="s">
        <v>128</v>
      </c>
      <c r="T46" s="10"/>
      <c r="U46">
        <v>33</v>
      </c>
      <c r="W46">
        <v>1</v>
      </c>
    </row>
    <row r="47" spans="1:23" x14ac:dyDescent="0.3">
      <c r="A47" t="s">
        <v>43</v>
      </c>
      <c r="C47">
        <v>10</v>
      </c>
      <c r="E47">
        <v>2</v>
      </c>
      <c r="G47" s="3">
        <v>146.72269596000001</v>
      </c>
      <c r="H47" s="3">
        <v>144.57818922044447</v>
      </c>
      <c r="I47">
        <v>146.25</v>
      </c>
      <c r="J47">
        <v>0.52</v>
      </c>
      <c r="K47">
        <v>2100</v>
      </c>
      <c r="L47" t="s">
        <v>81</v>
      </c>
      <c r="M47" t="s">
        <v>96</v>
      </c>
      <c r="N47" t="s">
        <v>128</v>
      </c>
      <c r="T47" s="10"/>
      <c r="U47">
        <v>33</v>
      </c>
      <c r="W47">
        <v>1</v>
      </c>
    </row>
    <row r="48" spans="1:23" x14ac:dyDescent="0.3">
      <c r="A48" t="s">
        <v>44</v>
      </c>
      <c r="C48">
        <v>10</v>
      </c>
      <c r="E48">
        <v>1</v>
      </c>
      <c r="G48" s="3">
        <v>241.89436826000002</v>
      </c>
      <c r="H48" s="3">
        <v>239.33745637822224</v>
      </c>
      <c r="I48">
        <v>241.33</v>
      </c>
      <c r="J48">
        <v>0.62</v>
      </c>
      <c r="K48">
        <v>1400</v>
      </c>
      <c r="L48" t="s">
        <v>81</v>
      </c>
      <c r="M48" t="s">
        <v>101</v>
      </c>
      <c r="N48" t="s">
        <v>128</v>
      </c>
      <c r="T48" s="10"/>
      <c r="U48">
        <v>33</v>
      </c>
      <c r="W48">
        <v>1</v>
      </c>
    </row>
    <row r="49" spans="1:23" x14ac:dyDescent="0.3">
      <c r="A49" t="s">
        <v>45</v>
      </c>
      <c r="C49">
        <v>10</v>
      </c>
      <c r="E49">
        <v>2</v>
      </c>
      <c r="G49" s="3">
        <v>152.26703042</v>
      </c>
      <c r="H49" s="3">
        <v>150.04004265200001</v>
      </c>
      <c r="I49">
        <v>151.78</v>
      </c>
      <c r="J49">
        <v>0.54</v>
      </c>
      <c r="K49">
        <v>2000</v>
      </c>
      <c r="L49" t="s">
        <v>81</v>
      </c>
      <c r="M49" t="s">
        <v>96</v>
      </c>
      <c r="N49" t="s">
        <v>128</v>
      </c>
      <c r="T49" s="10"/>
      <c r="U49">
        <v>33</v>
      </c>
      <c r="W49">
        <v>1</v>
      </c>
    </row>
    <row r="50" spans="1:23" x14ac:dyDescent="0.3">
      <c r="A50" t="s">
        <v>46</v>
      </c>
      <c r="C50">
        <v>10</v>
      </c>
      <c r="E50">
        <v>1</v>
      </c>
      <c r="G50" s="3">
        <v>162.16052873000001</v>
      </c>
      <c r="H50" s="3">
        <v>160.05726250466668</v>
      </c>
      <c r="I50">
        <v>161.69999999999999</v>
      </c>
      <c r="J50">
        <v>0.51</v>
      </c>
      <c r="K50">
        <v>1270</v>
      </c>
      <c r="L50" t="s">
        <v>81</v>
      </c>
      <c r="M50" t="s">
        <v>96</v>
      </c>
      <c r="N50" t="s">
        <v>128</v>
      </c>
      <c r="T50" s="10"/>
      <c r="U50">
        <v>33</v>
      </c>
      <c r="W50">
        <v>1</v>
      </c>
    </row>
    <row r="51" spans="1:23" x14ac:dyDescent="0.3">
      <c r="A51" t="s">
        <v>47</v>
      </c>
      <c r="C51">
        <v>10</v>
      </c>
      <c r="E51">
        <v>1</v>
      </c>
      <c r="G51" s="3">
        <v>203.57870272000002</v>
      </c>
      <c r="H51" s="3">
        <v>200.9393098097778</v>
      </c>
      <c r="I51">
        <v>203</v>
      </c>
      <c r="J51">
        <v>0.64</v>
      </c>
      <c r="K51">
        <v>1270</v>
      </c>
      <c r="L51" t="s">
        <v>81</v>
      </c>
      <c r="M51" t="s">
        <v>96</v>
      </c>
      <c r="N51" t="s">
        <v>128</v>
      </c>
      <c r="T51" s="10"/>
      <c r="U51">
        <v>33</v>
      </c>
      <c r="W51">
        <v>1</v>
      </c>
    </row>
    <row r="52" spans="1:23" x14ac:dyDescent="0.3">
      <c r="A52" t="s">
        <v>48</v>
      </c>
      <c r="C52">
        <v>10</v>
      </c>
      <c r="E52">
        <v>1</v>
      </c>
      <c r="G52" s="3">
        <v>198.29752535000003</v>
      </c>
      <c r="H52" s="3">
        <v>196.44170221000002</v>
      </c>
      <c r="I52">
        <v>197.89</v>
      </c>
      <c r="J52">
        <v>0.45</v>
      </c>
      <c r="K52">
        <v>1270</v>
      </c>
      <c r="L52" t="s">
        <v>81</v>
      </c>
      <c r="M52" t="s">
        <v>101</v>
      </c>
      <c r="N52" t="s">
        <v>128</v>
      </c>
      <c r="T52" s="10"/>
      <c r="U52">
        <v>33</v>
      </c>
      <c r="W52">
        <v>1</v>
      </c>
    </row>
    <row r="53" spans="1:23" x14ac:dyDescent="0.3">
      <c r="A53" t="s">
        <v>49</v>
      </c>
      <c r="C53">
        <v>10</v>
      </c>
      <c r="E53">
        <v>1</v>
      </c>
      <c r="G53" s="3">
        <v>169.62585304999999</v>
      </c>
      <c r="H53" s="3">
        <v>168.18243505222225</v>
      </c>
      <c r="I53">
        <v>169.3</v>
      </c>
      <c r="J53">
        <v>0.35</v>
      </c>
      <c r="K53">
        <v>1270</v>
      </c>
      <c r="L53" t="s">
        <v>81</v>
      </c>
      <c r="M53" t="s">
        <v>101</v>
      </c>
      <c r="N53" t="s">
        <v>128</v>
      </c>
      <c r="T53" s="10"/>
      <c r="U53">
        <v>33</v>
      </c>
      <c r="W53">
        <v>1</v>
      </c>
    </row>
    <row r="54" spans="1:23" x14ac:dyDescent="0.3">
      <c r="A54" t="s">
        <v>50</v>
      </c>
      <c r="B54" t="s">
        <v>134</v>
      </c>
      <c r="C54">
        <v>10</v>
      </c>
      <c r="E54">
        <v>1</v>
      </c>
      <c r="G54" s="3">
        <v>176.75836150000003</v>
      </c>
      <c r="H54" s="3">
        <v>174.69633578888892</v>
      </c>
      <c r="I54">
        <v>176.31</v>
      </c>
      <c r="J54">
        <v>0.5</v>
      </c>
      <c r="K54">
        <v>1710</v>
      </c>
      <c r="L54" t="s">
        <v>81</v>
      </c>
      <c r="M54" t="s">
        <v>101</v>
      </c>
      <c r="N54" t="s">
        <v>128</v>
      </c>
      <c r="T54" s="10"/>
      <c r="U54">
        <v>33</v>
      </c>
      <c r="W54">
        <v>1</v>
      </c>
    </row>
    <row r="55" spans="1:23" x14ac:dyDescent="0.3">
      <c r="A55" t="s">
        <v>41</v>
      </c>
      <c r="C55">
        <v>0</v>
      </c>
      <c r="E55">
        <v>1</v>
      </c>
      <c r="G55" s="3">
        <v>213.22653549</v>
      </c>
      <c r="H55" s="3">
        <v>210.62838309400001</v>
      </c>
      <c r="I55">
        <v>210.62</v>
      </c>
      <c r="J55">
        <v>0.55000000000000004</v>
      </c>
      <c r="K55">
        <v>1600</v>
      </c>
      <c r="L55" t="s">
        <v>81</v>
      </c>
      <c r="M55" t="s">
        <v>96</v>
      </c>
      <c r="N55" t="s">
        <v>128</v>
      </c>
      <c r="T55" s="10"/>
      <c r="U55">
        <v>33</v>
      </c>
      <c r="W55">
        <v>1</v>
      </c>
    </row>
    <row r="56" spans="1:23" x14ac:dyDescent="0.3">
      <c r="A56" t="s">
        <v>51</v>
      </c>
      <c r="C56">
        <v>0</v>
      </c>
      <c r="E56">
        <v>1</v>
      </c>
      <c r="F56">
        <v>591</v>
      </c>
      <c r="G56" s="3">
        <v>141.9500338</v>
      </c>
      <c r="H56" s="3">
        <v>139.47560294666667</v>
      </c>
      <c r="I56">
        <v>141.41</v>
      </c>
      <c r="J56">
        <v>0.39</v>
      </c>
      <c r="K56">
        <v>1200</v>
      </c>
      <c r="L56" t="s">
        <v>81</v>
      </c>
      <c r="M56" t="s">
        <v>97</v>
      </c>
      <c r="N56" t="s">
        <v>128</v>
      </c>
      <c r="O56">
        <v>0.8</v>
      </c>
      <c r="P56">
        <v>3.03</v>
      </c>
      <c r="T56" s="10"/>
      <c r="U56">
        <v>33</v>
      </c>
      <c r="V56">
        <v>18</v>
      </c>
      <c r="W56">
        <v>1</v>
      </c>
    </row>
    <row r="57" spans="1:23" x14ac:dyDescent="0.3">
      <c r="A57" t="s">
        <v>52</v>
      </c>
      <c r="C57">
        <v>0</v>
      </c>
      <c r="E57">
        <v>2</v>
      </c>
      <c r="G57" s="3">
        <v>87.156194270000015</v>
      </c>
      <c r="H57" s="3">
        <v>85.135409073111134</v>
      </c>
      <c r="I57">
        <v>86.71</v>
      </c>
      <c r="J57">
        <v>0.6</v>
      </c>
      <c r="K57">
        <v>2050</v>
      </c>
      <c r="L57" t="s">
        <v>81</v>
      </c>
      <c r="M57" t="s">
        <v>98</v>
      </c>
      <c r="N57" t="s">
        <v>128</v>
      </c>
      <c r="T57" s="10"/>
      <c r="U57">
        <v>33</v>
      </c>
      <c r="W57">
        <v>1</v>
      </c>
    </row>
    <row r="58" spans="1:23" x14ac:dyDescent="0.3">
      <c r="A58" t="s">
        <v>53</v>
      </c>
      <c r="C58">
        <v>0</v>
      </c>
      <c r="E58">
        <v>2</v>
      </c>
      <c r="G58" s="3">
        <v>93.076194270000002</v>
      </c>
      <c r="H58" s="3">
        <v>91.055409073111122</v>
      </c>
      <c r="I58">
        <v>92.63</v>
      </c>
      <c r="J58">
        <v>0.49</v>
      </c>
      <c r="K58">
        <v>2150</v>
      </c>
      <c r="L58" t="s">
        <v>81</v>
      </c>
      <c r="M58" t="s">
        <v>98</v>
      </c>
      <c r="N58" t="s">
        <v>128</v>
      </c>
      <c r="T58" s="10"/>
      <c r="U58">
        <v>33</v>
      </c>
      <c r="W58">
        <v>1</v>
      </c>
    </row>
    <row r="59" spans="1:23" x14ac:dyDescent="0.3">
      <c r="A59" t="s">
        <v>54</v>
      </c>
      <c r="C59">
        <v>0</v>
      </c>
      <c r="E59">
        <v>1</v>
      </c>
      <c r="G59" s="3">
        <v>166.21178295499999</v>
      </c>
      <c r="H59" s="3">
        <v>163.79921287300002</v>
      </c>
      <c r="I59">
        <v>165.68</v>
      </c>
      <c r="J59">
        <v>0.49</v>
      </c>
      <c r="K59">
        <v>1300</v>
      </c>
      <c r="L59" t="s">
        <v>81</v>
      </c>
      <c r="M59" t="s">
        <v>96</v>
      </c>
      <c r="N59" t="s">
        <v>128</v>
      </c>
      <c r="T59" s="10"/>
      <c r="U59">
        <v>33</v>
      </c>
      <c r="W59">
        <v>1</v>
      </c>
    </row>
    <row r="60" spans="1:23" x14ac:dyDescent="0.3">
      <c r="A60" t="s">
        <v>55</v>
      </c>
      <c r="C60">
        <v>10</v>
      </c>
      <c r="E60">
        <v>1</v>
      </c>
      <c r="G60" s="3">
        <v>172.25115829700002</v>
      </c>
      <c r="H60" s="3">
        <v>169.2034842959778</v>
      </c>
      <c r="I60">
        <v>171.58</v>
      </c>
      <c r="J60">
        <v>0.58499999999999996</v>
      </c>
      <c r="K60">
        <v>1400</v>
      </c>
      <c r="L60" t="s">
        <v>81</v>
      </c>
      <c r="M60" t="s">
        <v>96</v>
      </c>
      <c r="N60" t="s">
        <v>128</v>
      </c>
      <c r="T60" s="10"/>
      <c r="U60">
        <v>33</v>
      </c>
      <c r="W60">
        <v>1</v>
      </c>
    </row>
    <row r="61" spans="1:23" x14ac:dyDescent="0.3">
      <c r="A61" t="s">
        <v>56</v>
      </c>
      <c r="C61">
        <v>0</v>
      </c>
      <c r="E61">
        <v>2</v>
      </c>
      <c r="F61">
        <v>368</v>
      </c>
      <c r="G61" s="3">
        <v>294.301235152</v>
      </c>
      <c r="H61" s="3">
        <v>291.72782706453336</v>
      </c>
      <c r="I61">
        <v>293.74</v>
      </c>
      <c r="J61">
        <v>0.73899999999999999</v>
      </c>
      <c r="K61">
        <v>2100</v>
      </c>
      <c r="L61" t="s">
        <v>81</v>
      </c>
      <c r="M61" t="s">
        <v>100</v>
      </c>
      <c r="N61" t="s">
        <v>128</v>
      </c>
      <c r="O61">
        <v>0.8</v>
      </c>
      <c r="P61">
        <v>2.65</v>
      </c>
      <c r="T61" s="10"/>
      <c r="U61">
        <v>33</v>
      </c>
      <c r="V61">
        <v>17</v>
      </c>
      <c r="W61">
        <v>1</v>
      </c>
    </row>
    <row r="62" spans="1:23" x14ac:dyDescent="0.3">
      <c r="A62" t="s">
        <v>57</v>
      </c>
      <c r="C62">
        <v>0</v>
      </c>
      <c r="E62">
        <v>2</v>
      </c>
      <c r="F62">
        <v>368</v>
      </c>
      <c r="G62" s="3">
        <v>294.301235152</v>
      </c>
      <c r="H62" s="3">
        <v>291.72782706453336</v>
      </c>
      <c r="I62">
        <v>293.74</v>
      </c>
      <c r="J62">
        <v>0.624</v>
      </c>
      <c r="K62">
        <v>2100</v>
      </c>
      <c r="L62" t="s">
        <v>81</v>
      </c>
      <c r="M62" t="s">
        <v>100</v>
      </c>
      <c r="N62" t="s">
        <v>128</v>
      </c>
      <c r="O62">
        <v>0.8</v>
      </c>
      <c r="P62">
        <v>2.65</v>
      </c>
      <c r="T62" s="10"/>
      <c r="U62">
        <v>33</v>
      </c>
      <c r="V62">
        <v>17</v>
      </c>
      <c r="W62">
        <v>1</v>
      </c>
    </row>
    <row r="63" spans="1:23" x14ac:dyDescent="0.3">
      <c r="A63" t="s">
        <v>58</v>
      </c>
      <c r="C63">
        <v>0</v>
      </c>
      <c r="E63">
        <v>1</v>
      </c>
      <c r="G63" s="3">
        <v>251.158443264</v>
      </c>
      <c r="H63" s="3">
        <v>247.99117177173338</v>
      </c>
      <c r="I63">
        <v>250.46</v>
      </c>
      <c r="J63">
        <v>0.624</v>
      </c>
      <c r="K63">
        <v>1300</v>
      </c>
      <c r="L63" t="s">
        <v>81</v>
      </c>
      <c r="M63" t="s">
        <v>96</v>
      </c>
      <c r="N63" t="s">
        <v>128</v>
      </c>
      <c r="T63" s="10"/>
      <c r="U63">
        <v>33</v>
      </c>
      <c r="W63">
        <v>1</v>
      </c>
    </row>
    <row r="64" spans="1:23" x14ac:dyDescent="0.3">
      <c r="A64" t="s">
        <v>59</v>
      </c>
      <c r="C64">
        <v>0</v>
      </c>
      <c r="E64">
        <v>1</v>
      </c>
      <c r="G64" s="3">
        <v>251.158443264</v>
      </c>
      <c r="H64" s="3">
        <v>247.99117177173338</v>
      </c>
      <c r="I64">
        <v>250.46</v>
      </c>
      <c r="J64">
        <v>0.76800000000000002</v>
      </c>
      <c r="K64">
        <v>1400</v>
      </c>
      <c r="L64" t="s">
        <v>81</v>
      </c>
      <c r="M64" t="s">
        <v>96</v>
      </c>
      <c r="N64" t="s">
        <v>128</v>
      </c>
      <c r="T64" s="10"/>
      <c r="U64">
        <v>33</v>
      </c>
      <c r="W64">
        <v>1</v>
      </c>
    </row>
    <row r="65" spans="1:23" x14ac:dyDescent="0.3">
      <c r="A65" s="14" t="s">
        <v>60</v>
      </c>
      <c r="C65">
        <v>0</v>
      </c>
      <c r="E65">
        <v>2</v>
      </c>
      <c r="G65" s="3">
        <v>104.50269596000001</v>
      </c>
      <c r="H65" s="3">
        <v>102.35818922044446</v>
      </c>
      <c r="I65">
        <v>104.03</v>
      </c>
      <c r="J65">
        <v>0.76800000000000002</v>
      </c>
      <c r="K65">
        <v>1650</v>
      </c>
      <c r="L65" t="s">
        <v>81</v>
      </c>
      <c r="M65" t="s">
        <v>98</v>
      </c>
      <c r="N65" t="s">
        <v>128</v>
      </c>
      <c r="T65" s="10"/>
      <c r="U65">
        <v>33</v>
      </c>
      <c r="W65">
        <v>1</v>
      </c>
    </row>
    <row r="66" spans="1:23" x14ac:dyDescent="0.3">
      <c r="A66" s="14" t="s">
        <v>145</v>
      </c>
      <c r="C66">
        <v>0</v>
      </c>
      <c r="E66">
        <v>2</v>
      </c>
      <c r="G66" s="3">
        <v>104.50269596000001</v>
      </c>
      <c r="H66" s="3">
        <v>102.35818922044446</v>
      </c>
      <c r="I66">
        <v>104.03</v>
      </c>
      <c r="J66">
        <v>0.76800000000000002</v>
      </c>
      <c r="K66">
        <v>1650</v>
      </c>
      <c r="L66" t="s">
        <v>81</v>
      </c>
      <c r="M66" t="s">
        <v>98</v>
      </c>
      <c r="N66" t="s">
        <v>128</v>
      </c>
      <c r="T66" s="10"/>
      <c r="U66">
        <v>33</v>
      </c>
      <c r="W66">
        <v>1</v>
      </c>
    </row>
    <row r="67" spans="1:23" x14ac:dyDescent="0.3">
      <c r="A67" t="s">
        <v>61</v>
      </c>
      <c r="C67">
        <v>0</v>
      </c>
      <c r="E67">
        <v>2</v>
      </c>
      <c r="G67" s="3">
        <v>119.35569934000002</v>
      </c>
      <c r="H67" s="3">
        <v>116.96374951511112</v>
      </c>
      <c r="I67">
        <v>118.83</v>
      </c>
      <c r="J67">
        <v>0.52</v>
      </c>
      <c r="K67">
        <v>2100</v>
      </c>
      <c r="L67" t="s">
        <v>81</v>
      </c>
      <c r="M67" t="s">
        <v>98</v>
      </c>
      <c r="N67" t="s">
        <v>128</v>
      </c>
      <c r="T67" s="10"/>
      <c r="U67">
        <v>33</v>
      </c>
      <c r="W67">
        <v>1</v>
      </c>
    </row>
    <row r="68" spans="1:23" x14ac:dyDescent="0.3">
      <c r="A68" t="s">
        <v>62</v>
      </c>
      <c r="C68">
        <v>0</v>
      </c>
      <c r="E68">
        <v>1</v>
      </c>
      <c r="F68">
        <v>516</v>
      </c>
      <c r="G68" s="3">
        <v>221.72</v>
      </c>
      <c r="H68" s="3">
        <v>219.6563357888889</v>
      </c>
      <c r="I68">
        <v>221.57</v>
      </c>
      <c r="J68">
        <v>0.57999999999999996</v>
      </c>
      <c r="K68">
        <v>1200</v>
      </c>
      <c r="L68" t="s">
        <v>81</v>
      </c>
      <c r="M68" t="s">
        <v>100</v>
      </c>
      <c r="N68" t="s">
        <v>128</v>
      </c>
      <c r="O68">
        <v>0.8</v>
      </c>
      <c r="P68">
        <v>2.87</v>
      </c>
      <c r="T68" s="10"/>
      <c r="U68">
        <v>33</v>
      </c>
      <c r="V68">
        <v>24</v>
      </c>
      <c r="W68">
        <v>1</v>
      </c>
    </row>
    <row r="69" spans="1:23" x14ac:dyDescent="0.3">
      <c r="A69" t="s">
        <v>84</v>
      </c>
      <c r="C69">
        <v>0</v>
      </c>
      <c r="E69">
        <v>1</v>
      </c>
      <c r="G69" s="3">
        <v>199.92</v>
      </c>
      <c r="H69" s="3">
        <v>199.92</v>
      </c>
      <c r="I69">
        <v>202.29</v>
      </c>
      <c r="J69">
        <v>0.52500000000000002</v>
      </c>
      <c r="K69">
        <v>1200</v>
      </c>
      <c r="L69" t="s">
        <v>81</v>
      </c>
      <c r="M69" t="s">
        <v>96</v>
      </c>
      <c r="N69" t="s">
        <v>128</v>
      </c>
      <c r="T69" s="10"/>
      <c r="U69">
        <v>33</v>
      </c>
      <c r="W69">
        <v>1</v>
      </c>
    </row>
    <row r="70" spans="1:23" x14ac:dyDescent="0.3">
      <c r="A70" t="s">
        <v>85</v>
      </c>
      <c r="C70">
        <v>0</v>
      </c>
      <c r="E70">
        <v>1</v>
      </c>
      <c r="G70" s="3">
        <v>200.99</v>
      </c>
      <c r="H70" s="3">
        <v>200.99</v>
      </c>
      <c r="I70">
        <v>203.19</v>
      </c>
      <c r="J70">
        <v>0.88</v>
      </c>
      <c r="K70">
        <v>1200</v>
      </c>
      <c r="L70" t="s">
        <v>81</v>
      </c>
      <c r="M70" t="s">
        <v>96</v>
      </c>
      <c r="N70" t="s">
        <v>128</v>
      </c>
      <c r="T70" s="10"/>
      <c r="U70">
        <v>33</v>
      </c>
      <c r="W70">
        <v>1</v>
      </c>
    </row>
    <row r="71" spans="1:23" x14ac:dyDescent="0.3">
      <c r="A71" t="s">
        <v>63</v>
      </c>
      <c r="C71">
        <v>0</v>
      </c>
      <c r="E71">
        <v>1</v>
      </c>
      <c r="G71" s="3">
        <v>0</v>
      </c>
      <c r="H71" s="3">
        <v>0</v>
      </c>
      <c r="I71">
        <v>209.77</v>
      </c>
      <c r="J71">
        <v>0.75</v>
      </c>
      <c r="K71">
        <v>1320</v>
      </c>
      <c r="L71" t="s">
        <v>81</v>
      </c>
      <c r="M71" t="s">
        <v>96</v>
      </c>
      <c r="N71" t="s">
        <v>128</v>
      </c>
      <c r="T71" s="10"/>
      <c r="U71">
        <v>33</v>
      </c>
      <c r="W71">
        <v>1</v>
      </c>
    </row>
    <row r="72" spans="1:23" x14ac:dyDescent="0.3">
      <c r="A72" t="s">
        <v>64</v>
      </c>
      <c r="C72">
        <v>0</v>
      </c>
      <c r="E72">
        <v>1</v>
      </c>
      <c r="G72" s="3">
        <v>0</v>
      </c>
      <c r="H72" s="3">
        <v>0</v>
      </c>
      <c r="I72">
        <v>204.25</v>
      </c>
      <c r="J72">
        <v>0.61</v>
      </c>
      <c r="K72">
        <v>1400</v>
      </c>
      <c r="L72" t="s">
        <v>81</v>
      </c>
      <c r="M72" t="s">
        <v>96</v>
      </c>
      <c r="N72" t="s">
        <v>128</v>
      </c>
      <c r="T72" s="10"/>
      <c r="U72">
        <v>33</v>
      </c>
      <c r="W72">
        <v>1</v>
      </c>
    </row>
    <row r="73" spans="1:23" x14ac:dyDescent="0.3">
      <c r="A73" s="1" t="s">
        <v>65</v>
      </c>
      <c r="B73" s="1"/>
      <c r="C73">
        <v>0</v>
      </c>
      <c r="E73">
        <v>1</v>
      </c>
      <c r="G73" s="3">
        <v>0</v>
      </c>
      <c r="H73" s="3">
        <v>0</v>
      </c>
      <c r="I73">
        <v>202.29</v>
      </c>
      <c r="J73">
        <v>0.77</v>
      </c>
      <c r="K73">
        <v>1300</v>
      </c>
      <c r="L73" t="s">
        <v>81</v>
      </c>
      <c r="M73" t="s">
        <v>96</v>
      </c>
      <c r="N73" t="s">
        <v>128</v>
      </c>
      <c r="T73" s="10"/>
      <c r="U73">
        <v>33</v>
      </c>
      <c r="W73">
        <v>1</v>
      </c>
    </row>
    <row r="74" spans="1:23" x14ac:dyDescent="0.3">
      <c r="A74" s="1" t="s">
        <v>66</v>
      </c>
      <c r="B74" s="1"/>
      <c r="C74">
        <v>0</v>
      </c>
      <c r="E74">
        <v>1</v>
      </c>
      <c r="G74" s="3">
        <v>0</v>
      </c>
      <c r="H74" s="3">
        <v>0</v>
      </c>
      <c r="I74">
        <v>194.44</v>
      </c>
      <c r="J74">
        <v>0.89</v>
      </c>
      <c r="K74">
        <v>1250</v>
      </c>
      <c r="L74" t="s">
        <v>81</v>
      </c>
      <c r="M74" t="s">
        <v>96</v>
      </c>
      <c r="N74" t="s">
        <v>128</v>
      </c>
      <c r="T74" s="10"/>
      <c r="U74">
        <v>33</v>
      </c>
      <c r="W74">
        <v>1</v>
      </c>
    </row>
    <row r="75" spans="1:23" x14ac:dyDescent="0.3">
      <c r="A75" t="s">
        <v>67</v>
      </c>
      <c r="C75">
        <v>0</v>
      </c>
      <c r="E75">
        <v>1</v>
      </c>
      <c r="G75" s="3">
        <v>0</v>
      </c>
      <c r="H75" s="3">
        <v>0</v>
      </c>
      <c r="I75">
        <v>186.58</v>
      </c>
      <c r="J75">
        <v>0.78500000000000003</v>
      </c>
      <c r="K75">
        <v>1280</v>
      </c>
      <c r="L75" t="s">
        <v>81</v>
      </c>
      <c r="M75" t="s">
        <v>96</v>
      </c>
      <c r="N75" t="s">
        <v>128</v>
      </c>
      <c r="T75" s="10"/>
      <c r="U75">
        <v>33</v>
      </c>
      <c r="W75">
        <v>1</v>
      </c>
    </row>
    <row r="76" spans="1:23" x14ac:dyDescent="0.3">
      <c r="A76" t="s">
        <v>68</v>
      </c>
      <c r="C76">
        <v>0</v>
      </c>
      <c r="E76">
        <v>1</v>
      </c>
      <c r="G76" s="3">
        <v>0</v>
      </c>
      <c r="H76" s="3">
        <v>0</v>
      </c>
      <c r="I76">
        <v>199.18</v>
      </c>
      <c r="J76">
        <v>0.78500000000000003</v>
      </c>
      <c r="K76">
        <v>1320</v>
      </c>
      <c r="L76" t="s">
        <v>81</v>
      </c>
      <c r="M76" t="s">
        <v>96</v>
      </c>
      <c r="N76" t="s">
        <v>128</v>
      </c>
      <c r="T76" s="10"/>
      <c r="U76">
        <v>33</v>
      </c>
      <c r="W76">
        <v>1</v>
      </c>
    </row>
    <row r="77" spans="1:23" x14ac:dyDescent="0.3">
      <c r="A77" t="s">
        <v>69</v>
      </c>
      <c r="C77">
        <v>0</v>
      </c>
      <c r="E77">
        <v>1</v>
      </c>
      <c r="G77" s="3">
        <v>0</v>
      </c>
      <c r="H77" s="3">
        <v>0</v>
      </c>
      <c r="I77">
        <v>204.43</v>
      </c>
      <c r="J77">
        <v>0.5</v>
      </c>
      <c r="K77">
        <v>1430</v>
      </c>
      <c r="L77" t="s">
        <v>81</v>
      </c>
      <c r="M77" t="s">
        <v>96</v>
      </c>
      <c r="N77" t="s">
        <v>128</v>
      </c>
      <c r="T77" s="10"/>
      <c r="U77">
        <v>33</v>
      </c>
      <c r="W77">
        <v>1</v>
      </c>
    </row>
    <row r="78" spans="1:23" x14ac:dyDescent="0.3">
      <c r="A78" t="s">
        <v>70</v>
      </c>
      <c r="C78">
        <v>0</v>
      </c>
      <c r="E78">
        <v>1</v>
      </c>
      <c r="G78" s="3">
        <v>0</v>
      </c>
      <c r="H78" s="3">
        <v>0</v>
      </c>
      <c r="I78">
        <v>178.69</v>
      </c>
      <c r="J78">
        <v>0.82</v>
      </c>
      <c r="K78">
        <v>1140</v>
      </c>
      <c r="L78" t="s">
        <v>81</v>
      </c>
      <c r="M78" t="s">
        <v>96</v>
      </c>
      <c r="N78" t="s">
        <v>128</v>
      </c>
      <c r="T78" s="10"/>
      <c r="U78">
        <v>33</v>
      </c>
      <c r="W78">
        <v>1</v>
      </c>
    </row>
    <row r="79" spans="1:23" x14ac:dyDescent="0.3">
      <c r="A79" t="s">
        <v>71</v>
      </c>
      <c r="C79">
        <v>0</v>
      </c>
      <c r="E79">
        <v>1</v>
      </c>
      <c r="G79" s="3">
        <v>0</v>
      </c>
      <c r="H79" s="3">
        <v>0</v>
      </c>
      <c r="I79">
        <v>145.1</v>
      </c>
      <c r="J79">
        <v>0.6</v>
      </c>
      <c r="K79">
        <v>1360</v>
      </c>
      <c r="L79" t="s">
        <v>81</v>
      </c>
      <c r="M79" t="s">
        <v>96</v>
      </c>
      <c r="N79" t="s">
        <v>128</v>
      </c>
      <c r="T79" s="10"/>
      <c r="U79">
        <v>33</v>
      </c>
      <c r="W79">
        <v>1</v>
      </c>
    </row>
    <row r="80" spans="1:23" x14ac:dyDescent="0.3">
      <c r="A80" t="s">
        <v>72</v>
      </c>
      <c r="C80">
        <v>0</v>
      </c>
      <c r="E80">
        <v>1</v>
      </c>
      <c r="G80" s="3">
        <v>0</v>
      </c>
      <c r="H80" s="3">
        <v>0</v>
      </c>
      <c r="I80">
        <v>138.96</v>
      </c>
      <c r="J80">
        <v>0.65</v>
      </c>
      <c r="K80">
        <v>1250</v>
      </c>
      <c r="L80" t="s">
        <v>81</v>
      </c>
      <c r="M80" t="s">
        <v>96</v>
      </c>
      <c r="N80" t="s">
        <v>128</v>
      </c>
      <c r="T80" s="10"/>
      <c r="U80">
        <v>33</v>
      </c>
      <c r="W80">
        <v>1</v>
      </c>
    </row>
    <row r="81" spans="1:23" x14ac:dyDescent="0.3">
      <c r="A81" t="s">
        <v>73</v>
      </c>
      <c r="C81">
        <v>0</v>
      </c>
      <c r="E81">
        <v>1</v>
      </c>
      <c r="G81" s="3">
        <v>0</v>
      </c>
      <c r="H81" s="3">
        <v>0</v>
      </c>
      <c r="I81">
        <v>157.9</v>
      </c>
      <c r="J81">
        <v>0.55000000000000004</v>
      </c>
      <c r="K81">
        <v>1520</v>
      </c>
      <c r="L81" t="s">
        <v>81</v>
      </c>
      <c r="M81" t="s">
        <v>96</v>
      </c>
      <c r="N81" t="s">
        <v>128</v>
      </c>
      <c r="T81" s="10"/>
      <c r="U81">
        <v>33</v>
      </c>
      <c r="W81">
        <v>1</v>
      </c>
    </row>
    <row r="82" spans="1:23" x14ac:dyDescent="0.3">
      <c r="A82" t="s">
        <v>74</v>
      </c>
      <c r="C82">
        <v>0</v>
      </c>
      <c r="E82">
        <v>1</v>
      </c>
      <c r="G82" s="3">
        <v>0</v>
      </c>
      <c r="H82" s="3">
        <v>0</v>
      </c>
      <c r="I82">
        <v>157.16</v>
      </c>
      <c r="J82">
        <v>0.62</v>
      </c>
      <c r="K82">
        <v>1290</v>
      </c>
      <c r="L82" t="s">
        <v>81</v>
      </c>
      <c r="M82" t="s">
        <v>96</v>
      </c>
      <c r="N82" t="s">
        <v>128</v>
      </c>
      <c r="T82" s="10"/>
      <c r="U82">
        <v>33</v>
      </c>
      <c r="W82">
        <v>1</v>
      </c>
    </row>
    <row r="83" spans="1:23" x14ac:dyDescent="0.3">
      <c r="A83" s="1" t="s">
        <v>75</v>
      </c>
      <c r="B83" s="1"/>
      <c r="C83">
        <v>0</v>
      </c>
      <c r="E83">
        <v>1</v>
      </c>
      <c r="F83">
        <v>532</v>
      </c>
      <c r="G83" s="3">
        <v>0</v>
      </c>
      <c r="H83" s="3">
        <v>0</v>
      </c>
      <c r="I83">
        <v>248.17</v>
      </c>
      <c r="J83">
        <v>0.61</v>
      </c>
      <c r="K83">
        <v>1590</v>
      </c>
      <c r="L83" t="s">
        <v>81</v>
      </c>
      <c r="M83" t="s">
        <v>100</v>
      </c>
      <c r="N83" t="s">
        <v>128</v>
      </c>
      <c r="O83">
        <v>0.8</v>
      </c>
      <c r="P83">
        <v>2.29</v>
      </c>
      <c r="T83" s="10"/>
      <c r="U83">
        <v>24</v>
      </c>
      <c r="V83">
        <v>20</v>
      </c>
      <c r="W83">
        <v>1</v>
      </c>
    </row>
    <row r="84" spans="1:23" x14ac:dyDescent="0.3">
      <c r="A84" s="1" t="s">
        <v>76</v>
      </c>
      <c r="B84" s="1"/>
      <c r="C84">
        <v>0</v>
      </c>
      <c r="E84">
        <v>1</v>
      </c>
      <c r="F84">
        <v>532</v>
      </c>
      <c r="G84" s="3">
        <v>0</v>
      </c>
      <c r="H84" s="3">
        <v>0</v>
      </c>
      <c r="I84">
        <v>225.83</v>
      </c>
      <c r="J84">
        <v>0.9</v>
      </c>
      <c r="K84">
        <v>1250</v>
      </c>
      <c r="L84" t="s">
        <v>81</v>
      </c>
      <c r="M84" t="s">
        <v>100</v>
      </c>
      <c r="N84" t="s">
        <v>128</v>
      </c>
      <c r="O84">
        <v>0.8</v>
      </c>
      <c r="P84">
        <v>4.53</v>
      </c>
      <c r="T84" s="10"/>
      <c r="U84">
        <v>33</v>
      </c>
      <c r="V84">
        <v>20</v>
      </c>
      <c r="W84">
        <v>1</v>
      </c>
    </row>
    <row r="85" spans="1:23" x14ac:dyDescent="0.3">
      <c r="A85" t="s">
        <v>83</v>
      </c>
      <c r="C85">
        <v>0</v>
      </c>
      <c r="E85">
        <v>6</v>
      </c>
      <c r="G85" s="3">
        <v>7.96</v>
      </c>
      <c r="H85" s="3">
        <v>7.96</v>
      </c>
      <c r="I85">
        <v>7.96</v>
      </c>
      <c r="J85">
        <v>1.4999999999999999E-2</v>
      </c>
      <c r="K85">
        <v>320</v>
      </c>
      <c r="L85" t="s">
        <v>81</v>
      </c>
      <c r="M85" t="s">
        <v>99</v>
      </c>
      <c r="N85" t="s">
        <v>128</v>
      </c>
      <c r="T85" s="10"/>
      <c r="U85">
        <v>33</v>
      </c>
      <c r="W85">
        <v>1</v>
      </c>
    </row>
    <row r="86" spans="1:23" x14ac:dyDescent="0.3">
      <c r="A86" s="2" t="s">
        <v>86</v>
      </c>
      <c r="B86" s="2"/>
      <c r="C86">
        <v>0</v>
      </c>
      <c r="E86">
        <v>4</v>
      </c>
      <c r="G86" s="3">
        <v>29.66</v>
      </c>
      <c r="H86" s="3">
        <v>29.66</v>
      </c>
      <c r="I86">
        <v>29.66</v>
      </c>
      <c r="J86">
        <v>0.14000000000000001</v>
      </c>
      <c r="K86">
        <v>1510</v>
      </c>
      <c r="L86" t="s">
        <v>81</v>
      </c>
      <c r="M86" t="s">
        <v>96</v>
      </c>
      <c r="N86" t="s">
        <v>128</v>
      </c>
      <c r="T86" s="10"/>
      <c r="U86">
        <v>33</v>
      </c>
      <c r="W86">
        <v>1</v>
      </c>
    </row>
    <row r="87" spans="1:23" x14ac:dyDescent="0.3">
      <c r="A87" t="s">
        <v>89</v>
      </c>
      <c r="C87">
        <v>0</v>
      </c>
      <c r="E87">
        <v>1</v>
      </c>
      <c r="G87">
        <v>188.1</v>
      </c>
      <c r="H87">
        <v>188.1</v>
      </c>
      <c r="I87">
        <v>188.1</v>
      </c>
      <c r="J87">
        <v>0.65</v>
      </c>
      <c r="K87">
        <v>1500</v>
      </c>
      <c r="L87" t="s">
        <v>81</v>
      </c>
      <c r="M87" t="s">
        <v>99</v>
      </c>
      <c r="N87" t="s">
        <v>128</v>
      </c>
      <c r="T87" s="10"/>
      <c r="U87">
        <v>33</v>
      </c>
      <c r="W87">
        <v>1</v>
      </c>
    </row>
    <row r="88" spans="1:23" x14ac:dyDescent="0.3">
      <c r="A88" s="7" t="s">
        <v>90</v>
      </c>
      <c r="B88" s="7"/>
      <c r="C88">
        <v>0</v>
      </c>
      <c r="E88" s="7">
        <v>4</v>
      </c>
      <c r="F88" s="7"/>
      <c r="G88" s="3">
        <v>29.66</v>
      </c>
      <c r="H88" s="3">
        <v>29.66</v>
      </c>
      <c r="I88">
        <v>29.66</v>
      </c>
      <c r="J88">
        <v>0.14000000000000001</v>
      </c>
      <c r="K88">
        <v>1510</v>
      </c>
      <c r="L88" t="s">
        <v>81</v>
      </c>
      <c r="M88" t="s">
        <v>99</v>
      </c>
      <c r="N88" t="s">
        <v>129</v>
      </c>
      <c r="T88" s="10"/>
      <c r="U88">
        <v>0</v>
      </c>
      <c r="W88">
        <v>1</v>
      </c>
    </row>
    <row r="89" spans="1:23" x14ac:dyDescent="0.3">
      <c r="A89" s="7" t="s">
        <v>110</v>
      </c>
      <c r="B89" s="7"/>
      <c r="C89">
        <v>0</v>
      </c>
      <c r="E89" s="7">
        <v>4</v>
      </c>
      <c r="F89" s="7"/>
      <c r="G89" s="3">
        <v>29.66</v>
      </c>
      <c r="H89" s="3">
        <v>29.66</v>
      </c>
      <c r="I89">
        <v>29.66</v>
      </c>
      <c r="J89">
        <v>0.14000000000000001</v>
      </c>
      <c r="K89">
        <v>1510</v>
      </c>
      <c r="L89" t="s">
        <v>81</v>
      </c>
      <c r="M89" t="s">
        <v>99</v>
      </c>
      <c r="N89" t="s">
        <v>129</v>
      </c>
      <c r="T89" s="10"/>
      <c r="U89">
        <v>0</v>
      </c>
      <c r="W89">
        <v>1</v>
      </c>
    </row>
    <row r="90" spans="1:23" x14ac:dyDescent="0.3">
      <c r="A90" s="7" t="s">
        <v>91</v>
      </c>
      <c r="B90" s="7"/>
      <c r="C90">
        <v>0</v>
      </c>
      <c r="E90" s="7">
        <v>6</v>
      </c>
      <c r="F90" s="7"/>
      <c r="G90" s="3">
        <v>7.96</v>
      </c>
      <c r="H90" s="3">
        <v>7.96</v>
      </c>
      <c r="I90">
        <v>7.96</v>
      </c>
      <c r="J90">
        <v>1.4999999999999999E-2</v>
      </c>
      <c r="K90">
        <v>320</v>
      </c>
      <c r="L90" t="s">
        <v>81</v>
      </c>
      <c r="M90" t="s">
        <v>99</v>
      </c>
      <c r="N90" t="s">
        <v>129</v>
      </c>
      <c r="T90" s="10"/>
      <c r="U90">
        <v>0</v>
      </c>
      <c r="W90">
        <v>1</v>
      </c>
    </row>
    <row r="91" spans="1:23" x14ac:dyDescent="0.3">
      <c r="A91" s="7" t="s">
        <v>83</v>
      </c>
      <c r="B91" s="7"/>
      <c r="C91">
        <v>0</v>
      </c>
      <c r="E91" s="7">
        <v>6</v>
      </c>
      <c r="F91" s="7"/>
      <c r="G91" s="3">
        <v>7.96</v>
      </c>
      <c r="H91" s="3">
        <v>7.96</v>
      </c>
      <c r="I91">
        <v>7.96</v>
      </c>
      <c r="J91">
        <v>1.4999999999999999E-2</v>
      </c>
      <c r="K91">
        <v>320</v>
      </c>
      <c r="L91" t="s">
        <v>81</v>
      </c>
      <c r="M91" t="s">
        <v>99</v>
      </c>
      <c r="N91" t="s">
        <v>129</v>
      </c>
      <c r="T91" s="10"/>
      <c r="U91">
        <v>0</v>
      </c>
      <c r="W91">
        <v>1</v>
      </c>
    </row>
    <row r="92" spans="1:23" x14ac:dyDescent="0.3">
      <c r="A92" s="4" t="s">
        <v>92</v>
      </c>
      <c r="B92" s="4"/>
      <c r="C92">
        <v>0</v>
      </c>
      <c r="E92" s="4">
        <v>4</v>
      </c>
      <c r="F92" s="4"/>
      <c r="G92" s="3">
        <v>29.66</v>
      </c>
      <c r="H92" s="3">
        <v>29.66</v>
      </c>
      <c r="I92">
        <v>29.66</v>
      </c>
      <c r="J92">
        <v>0.14000000000000001</v>
      </c>
      <c r="K92">
        <v>1510</v>
      </c>
      <c r="L92" t="s">
        <v>81</v>
      </c>
      <c r="M92" t="s">
        <v>99</v>
      </c>
      <c r="N92" t="s">
        <v>129</v>
      </c>
      <c r="T92" s="10"/>
      <c r="U92">
        <v>0</v>
      </c>
      <c r="W92">
        <v>1</v>
      </c>
    </row>
    <row r="93" spans="1:23" x14ac:dyDescent="0.3">
      <c r="A93" s="9" t="s">
        <v>82</v>
      </c>
      <c r="B93" s="9"/>
      <c r="C93">
        <v>0</v>
      </c>
      <c r="E93" s="4">
        <v>4</v>
      </c>
      <c r="F93" s="4"/>
      <c r="G93" s="3">
        <v>29.66</v>
      </c>
      <c r="H93" s="3">
        <v>29.66</v>
      </c>
      <c r="I93">
        <v>29.66</v>
      </c>
      <c r="J93">
        <v>0.14000000000000001</v>
      </c>
      <c r="K93">
        <v>1510</v>
      </c>
      <c r="L93" t="s">
        <v>81</v>
      </c>
      <c r="M93" t="s">
        <v>99</v>
      </c>
      <c r="N93" t="s">
        <v>129</v>
      </c>
      <c r="T93" s="10"/>
      <c r="U93">
        <v>0</v>
      </c>
      <c r="W93">
        <v>1</v>
      </c>
    </row>
    <row r="94" spans="1:23" x14ac:dyDescent="0.3">
      <c r="A94" s="6" t="s">
        <v>93</v>
      </c>
      <c r="B94" s="5"/>
      <c r="C94">
        <v>10</v>
      </c>
      <c r="E94" s="5">
        <v>1</v>
      </c>
      <c r="F94" s="5"/>
      <c r="G94" s="3">
        <v>212.07088685000002</v>
      </c>
      <c r="H94" s="3">
        <v>208.15303799888892</v>
      </c>
      <c r="I94">
        <v>211.21</v>
      </c>
      <c r="J94">
        <v>0.95</v>
      </c>
      <c r="K94">
        <v>1510</v>
      </c>
      <c r="L94" t="s">
        <v>80</v>
      </c>
      <c r="M94" t="s">
        <v>96</v>
      </c>
      <c r="N94" t="s">
        <v>128</v>
      </c>
      <c r="T94" s="10"/>
      <c r="U94">
        <v>0</v>
      </c>
      <c r="W94">
        <v>1</v>
      </c>
    </row>
    <row r="95" spans="1:23" x14ac:dyDescent="0.3">
      <c r="A95" t="s">
        <v>94</v>
      </c>
      <c r="C95">
        <v>0</v>
      </c>
      <c r="E95">
        <v>6</v>
      </c>
      <c r="G95" s="3">
        <v>7.96</v>
      </c>
      <c r="H95" s="3">
        <v>7.96</v>
      </c>
      <c r="I95">
        <v>7.96</v>
      </c>
      <c r="J95">
        <v>1.4999999999999999E-2</v>
      </c>
      <c r="K95">
        <v>320</v>
      </c>
      <c r="L95" t="s">
        <v>81</v>
      </c>
      <c r="M95" t="s">
        <v>99</v>
      </c>
      <c r="N95" t="s">
        <v>129</v>
      </c>
      <c r="T95" s="10"/>
      <c r="U95">
        <v>0</v>
      </c>
      <c r="W95">
        <v>1</v>
      </c>
    </row>
    <row r="96" spans="1:23" x14ac:dyDescent="0.3">
      <c r="A96" s="10" t="s">
        <v>102</v>
      </c>
      <c r="B96" s="10"/>
      <c r="C96">
        <v>0</v>
      </c>
      <c r="E96" s="10">
        <v>1</v>
      </c>
      <c r="F96" s="10">
        <v>102</v>
      </c>
      <c r="G96" s="3">
        <v>41</v>
      </c>
      <c r="H96" s="3">
        <v>41</v>
      </c>
      <c r="I96" s="3">
        <v>41</v>
      </c>
      <c r="J96" s="11">
        <f>39.06/1000</f>
        <v>3.9060000000000004E-2</v>
      </c>
      <c r="K96" s="13">
        <v>1000</v>
      </c>
      <c r="L96" t="s">
        <v>81</v>
      </c>
      <c r="M96" t="s">
        <v>105</v>
      </c>
      <c r="N96" t="s">
        <v>129</v>
      </c>
      <c r="P96" s="3">
        <v>0.22</v>
      </c>
      <c r="Q96" s="3">
        <v>1.96</v>
      </c>
      <c r="T96" s="10"/>
      <c r="U96">
        <v>0</v>
      </c>
      <c r="V96">
        <f>35*3</f>
        <v>105</v>
      </c>
      <c r="W96">
        <v>0.2</v>
      </c>
    </row>
    <row r="97" spans="1:23" x14ac:dyDescent="0.3">
      <c r="A97" s="10" t="s">
        <v>103</v>
      </c>
      <c r="B97" s="10"/>
      <c r="C97">
        <v>0</v>
      </c>
      <c r="E97" s="10">
        <v>1</v>
      </c>
      <c r="F97" s="10">
        <v>51</v>
      </c>
      <c r="G97" s="3">
        <v>39.36</v>
      </c>
      <c r="H97" s="3">
        <v>39.36</v>
      </c>
      <c r="I97" s="3">
        <v>39.36</v>
      </c>
      <c r="J97" s="11">
        <f>45.03/1000</f>
        <v>4.5030000000000001E-2</v>
      </c>
      <c r="K97" s="13">
        <v>1000</v>
      </c>
      <c r="L97" t="s">
        <v>81</v>
      </c>
      <c r="M97" t="s">
        <v>105</v>
      </c>
      <c r="N97" t="s">
        <v>129</v>
      </c>
      <c r="P97" s="3">
        <v>0.21</v>
      </c>
      <c r="Q97" s="3">
        <v>1</v>
      </c>
      <c r="T97" s="10"/>
      <c r="U97">
        <v>0</v>
      </c>
      <c r="V97" s="2">
        <f>70*3</f>
        <v>210</v>
      </c>
      <c r="W97">
        <v>0.2</v>
      </c>
    </row>
    <row r="98" spans="1:23" x14ac:dyDescent="0.3">
      <c r="A98" s="10" t="s">
        <v>104</v>
      </c>
      <c r="B98" s="10"/>
      <c r="C98">
        <v>0</v>
      </c>
      <c r="E98" s="10">
        <v>1</v>
      </c>
      <c r="F98" s="10">
        <v>51</v>
      </c>
      <c r="G98" s="3">
        <v>40</v>
      </c>
      <c r="H98" s="3">
        <v>40</v>
      </c>
      <c r="I98" s="3">
        <v>40</v>
      </c>
      <c r="J98" s="11">
        <f>28.16/1000</f>
        <v>2.8160000000000001E-2</v>
      </c>
      <c r="K98" s="13">
        <v>1000</v>
      </c>
      <c r="L98" t="s">
        <v>81</v>
      </c>
      <c r="M98" t="s">
        <v>105</v>
      </c>
      <c r="N98" t="s">
        <v>129</v>
      </c>
      <c r="P98" s="3">
        <v>0.22</v>
      </c>
      <c r="Q98" s="3">
        <v>1.96</v>
      </c>
      <c r="T98" s="10"/>
      <c r="U98">
        <v>0</v>
      </c>
      <c r="V98">
        <f>35*3</f>
        <v>105</v>
      </c>
      <c r="W98">
        <v>0.2</v>
      </c>
    </row>
    <row r="99" spans="1:23" x14ac:dyDescent="0.3">
      <c r="A99" s="10" t="s">
        <v>137</v>
      </c>
      <c r="B99" s="10"/>
      <c r="C99">
        <v>0</v>
      </c>
      <c r="E99" s="10"/>
      <c r="F99" s="10"/>
      <c r="G99" s="3"/>
      <c r="H99" s="3"/>
      <c r="I99" s="3"/>
      <c r="J99" s="11">
        <f>27.3/1000</f>
        <v>2.7300000000000001E-2</v>
      </c>
      <c r="K99" s="13">
        <v>1000</v>
      </c>
      <c r="L99" t="s">
        <v>81</v>
      </c>
      <c r="N99" t="s">
        <v>129</v>
      </c>
      <c r="P99" s="3"/>
      <c r="Q99" s="3"/>
      <c r="T99" s="10"/>
      <c r="W99">
        <v>1</v>
      </c>
    </row>
    <row r="100" spans="1:23" x14ac:dyDescent="0.3">
      <c r="A100" s="10" t="s">
        <v>138</v>
      </c>
      <c r="B100" s="10"/>
      <c r="C100">
        <v>0</v>
      </c>
      <c r="E100" s="10"/>
      <c r="F100" s="10"/>
      <c r="G100" s="3"/>
      <c r="H100" s="3"/>
      <c r="I100" s="3"/>
      <c r="J100" s="11">
        <f>27.3/1000</f>
        <v>2.7300000000000001E-2</v>
      </c>
      <c r="K100" s="13">
        <v>1000</v>
      </c>
      <c r="L100" t="s">
        <v>81</v>
      </c>
      <c r="N100" t="s">
        <v>129</v>
      </c>
      <c r="P100" s="3"/>
      <c r="Q100" s="3"/>
      <c r="T100" s="10"/>
      <c r="W100">
        <v>1</v>
      </c>
    </row>
    <row r="101" spans="1:23" x14ac:dyDescent="0.3">
      <c r="A101" s="6" t="s">
        <v>106</v>
      </c>
      <c r="B101" s="6"/>
      <c r="C101">
        <v>0</v>
      </c>
      <c r="E101" s="10">
        <v>1</v>
      </c>
      <c r="F101" s="10">
        <v>64.5</v>
      </c>
      <c r="G101" s="3">
        <v>9</v>
      </c>
      <c r="H101" s="3">
        <v>9</v>
      </c>
      <c r="I101" s="3">
        <v>9</v>
      </c>
      <c r="J101" s="3">
        <v>0</v>
      </c>
      <c r="K101" s="12"/>
      <c r="L101" s="3" t="s">
        <v>107</v>
      </c>
      <c r="M101" t="s">
        <v>105</v>
      </c>
      <c r="N101" t="s">
        <v>129</v>
      </c>
      <c r="O101">
        <v>0.1</v>
      </c>
      <c r="P101" s="3">
        <v>0.43</v>
      </c>
      <c r="Q101" s="3"/>
      <c r="T101" s="10"/>
      <c r="U101">
        <v>0</v>
      </c>
      <c r="V101">
        <f>75*3</f>
        <v>225</v>
      </c>
      <c r="W101">
        <v>0.2</v>
      </c>
    </row>
    <row r="102" spans="1:23" x14ac:dyDescent="0.3">
      <c r="A102" s="8" t="s">
        <v>111</v>
      </c>
      <c r="B102" s="8"/>
      <c r="C102">
        <v>0</v>
      </c>
      <c r="E102" s="10">
        <v>1</v>
      </c>
      <c r="F102" s="10">
        <v>64.5</v>
      </c>
      <c r="G102" s="3">
        <v>9</v>
      </c>
      <c r="H102" s="3">
        <v>9</v>
      </c>
      <c r="I102" s="3">
        <v>9</v>
      </c>
      <c r="J102" s="3">
        <v>0</v>
      </c>
      <c r="K102" s="12"/>
      <c r="L102" s="3" t="s">
        <v>107</v>
      </c>
      <c r="M102" t="s">
        <v>105</v>
      </c>
      <c r="N102" t="s">
        <v>129</v>
      </c>
      <c r="O102">
        <v>0.1</v>
      </c>
      <c r="P102" s="3">
        <v>0.43</v>
      </c>
      <c r="Q102" s="3"/>
      <c r="T102" s="10"/>
      <c r="U102">
        <v>0</v>
      </c>
      <c r="V102">
        <f>75*3</f>
        <v>225</v>
      </c>
      <c r="W102">
        <v>0.2</v>
      </c>
    </row>
    <row r="103" spans="1:23" x14ac:dyDescent="0.3">
      <c r="A103" s="5" t="s">
        <v>108</v>
      </c>
      <c r="B103" s="5"/>
      <c r="C103">
        <v>0</v>
      </c>
      <c r="E103" s="10">
        <v>1</v>
      </c>
      <c r="F103" s="10">
        <v>146</v>
      </c>
      <c r="G103" s="3">
        <v>5</v>
      </c>
      <c r="H103" s="3">
        <v>5</v>
      </c>
      <c r="I103" s="3">
        <v>5</v>
      </c>
      <c r="J103">
        <v>0.71</v>
      </c>
      <c r="K103" s="12"/>
      <c r="L103" t="s">
        <v>81</v>
      </c>
      <c r="M103" t="s">
        <v>100</v>
      </c>
      <c r="N103" t="s">
        <v>128</v>
      </c>
      <c r="O103">
        <v>0.8</v>
      </c>
      <c r="P103" s="3">
        <v>0.32</v>
      </c>
      <c r="Q103" s="3"/>
      <c r="T103" s="10"/>
      <c r="U103">
        <v>0</v>
      </c>
      <c r="V103">
        <f>72*3</f>
        <v>216</v>
      </c>
      <c r="W103">
        <v>0.2</v>
      </c>
    </row>
    <row r="104" spans="1:23" x14ac:dyDescent="0.3">
      <c r="A104" s="4" t="s">
        <v>112</v>
      </c>
      <c r="B104" s="4"/>
      <c r="C104">
        <v>0</v>
      </c>
      <c r="E104">
        <v>2</v>
      </c>
      <c r="J104" s="1">
        <v>0.42</v>
      </c>
      <c r="K104" s="1">
        <v>1250</v>
      </c>
      <c r="M104" t="s">
        <v>127</v>
      </c>
      <c r="N104" t="s">
        <v>128</v>
      </c>
      <c r="T104" s="10"/>
      <c r="U104">
        <v>0</v>
      </c>
      <c r="W104">
        <v>1</v>
      </c>
    </row>
    <row r="105" spans="1:23" x14ac:dyDescent="0.3">
      <c r="A105" s="4" t="s">
        <v>113</v>
      </c>
      <c r="B105" s="4"/>
      <c r="C105">
        <v>0</v>
      </c>
      <c r="E105">
        <v>2</v>
      </c>
      <c r="J105" s="1">
        <v>0.42</v>
      </c>
      <c r="K105" s="1">
        <v>1250</v>
      </c>
      <c r="M105" t="s">
        <v>127</v>
      </c>
      <c r="N105" t="s">
        <v>128</v>
      </c>
      <c r="T105" s="10"/>
      <c r="U105">
        <v>0</v>
      </c>
      <c r="W105">
        <v>1</v>
      </c>
    </row>
    <row r="106" spans="1:23" x14ac:dyDescent="0.3">
      <c r="A106" s="4" t="s">
        <v>114</v>
      </c>
      <c r="B106" s="4"/>
      <c r="C106">
        <v>0</v>
      </c>
      <c r="E106">
        <v>2</v>
      </c>
      <c r="J106" s="1">
        <v>0.46</v>
      </c>
      <c r="K106" s="1">
        <v>1250</v>
      </c>
      <c r="M106" t="s">
        <v>127</v>
      </c>
      <c r="N106" t="s">
        <v>128</v>
      </c>
      <c r="T106" s="10"/>
      <c r="U106">
        <v>0</v>
      </c>
      <c r="W106">
        <v>1</v>
      </c>
    </row>
    <row r="107" spans="1:23" x14ac:dyDescent="0.3">
      <c r="A107" s="4" t="s">
        <v>115</v>
      </c>
      <c r="B107" s="4"/>
      <c r="C107">
        <v>0</v>
      </c>
      <c r="E107">
        <v>2</v>
      </c>
      <c r="J107" s="1">
        <v>0.46</v>
      </c>
      <c r="K107" s="1">
        <v>1250</v>
      </c>
      <c r="M107" t="s">
        <v>127</v>
      </c>
      <c r="N107" t="s">
        <v>128</v>
      </c>
      <c r="T107" s="10"/>
      <c r="U107">
        <v>0</v>
      </c>
      <c r="W107">
        <v>1</v>
      </c>
    </row>
    <row r="108" spans="1:23" x14ac:dyDescent="0.3">
      <c r="A108" s="4" t="s">
        <v>139</v>
      </c>
      <c r="B108" s="4"/>
      <c r="C108">
        <v>0</v>
      </c>
      <c r="E108">
        <v>2</v>
      </c>
      <c r="J108" s="1">
        <v>0.42</v>
      </c>
      <c r="K108" s="1">
        <v>1250</v>
      </c>
      <c r="M108" t="s">
        <v>127</v>
      </c>
      <c r="N108" t="s">
        <v>128</v>
      </c>
      <c r="T108" s="10"/>
      <c r="U108">
        <v>0</v>
      </c>
      <c r="W108">
        <v>1</v>
      </c>
    </row>
    <row r="109" spans="1:23" x14ac:dyDescent="0.3">
      <c r="A109" s="4" t="s">
        <v>140</v>
      </c>
      <c r="B109" s="4"/>
      <c r="C109">
        <v>0</v>
      </c>
      <c r="E109">
        <v>2</v>
      </c>
      <c r="J109" s="1">
        <v>0.42</v>
      </c>
      <c r="K109" s="1">
        <v>1250</v>
      </c>
      <c r="M109" t="s">
        <v>127</v>
      </c>
      <c r="N109" t="s">
        <v>128</v>
      </c>
    </row>
    <row r="110" spans="1:23" x14ac:dyDescent="0.3">
      <c r="A110" s="4" t="s">
        <v>141</v>
      </c>
      <c r="B110" s="4"/>
      <c r="C110">
        <v>0</v>
      </c>
      <c r="E110">
        <v>2</v>
      </c>
      <c r="J110" s="1">
        <v>0.46</v>
      </c>
      <c r="K110" s="1">
        <v>1250</v>
      </c>
      <c r="M110" t="s">
        <v>127</v>
      </c>
      <c r="N110" t="s">
        <v>128</v>
      </c>
    </row>
    <row r="111" spans="1:23" x14ac:dyDescent="0.3">
      <c r="A111" s="4" t="s">
        <v>142</v>
      </c>
      <c r="B111" s="4"/>
      <c r="C111">
        <v>0</v>
      </c>
      <c r="E111">
        <v>2</v>
      </c>
      <c r="J111" s="1">
        <v>0.46</v>
      </c>
      <c r="K111" s="1">
        <v>1250</v>
      </c>
      <c r="M111" t="s">
        <v>127</v>
      </c>
      <c r="N111" t="s">
        <v>128</v>
      </c>
    </row>
    <row r="112" spans="1:23" x14ac:dyDescent="0.3">
      <c r="A112" t="s">
        <v>121</v>
      </c>
      <c r="C112">
        <v>0</v>
      </c>
      <c r="E112" s="10">
        <v>1</v>
      </c>
      <c r="F112" s="10">
        <v>146</v>
      </c>
      <c r="G112" s="3">
        <v>5</v>
      </c>
      <c r="H112" s="3">
        <v>5</v>
      </c>
      <c r="I112" s="3">
        <v>5</v>
      </c>
      <c r="J112">
        <v>0.71</v>
      </c>
      <c r="K112">
        <v>1530</v>
      </c>
      <c r="L112" t="s">
        <v>81</v>
      </c>
      <c r="M112" t="s">
        <v>100</v>
      </c>
      <c r="N112" t="s">
        <v>128</v>
      </c>
      <c r="O112">
        <v>0.8</v>
      </c>
      <c r="P112" s="3">
        <v>0.32</v>
      </c>
      <c r="Q112" s="3"/>
      <c r="W112">
        <v>0.2</v>
      </c>
    </row>
    <row r="113" spans="1:23" x14ac:dyDescent="0.3">
      <c r="A113" t="s">
        <v>35</v>
      </c>
      <c r="C113">
        <v>10</v>
      </c>
      <c r="E113" s="10">
        <v>1</v>
      </c>
      <c r="F113" s="10">
        <v>146</v>
      </c>
      <c r="G113" s="3">
        <v>230.10387333000003</v>
      </c>
      <c r="H113" s="3">
        <v>227.17579682022222</v>
      </c>
      <c r="I113">
        <v>229.46</v>
      </c>
      <c r="J113">
        <v>0.71</v>
      </c>
      <c r="K113">
        <v>1530</v>
      </c>
      <c r="L113" t="s">
        <v>81</v>
      </c>
      <c r="M113" t="s">
        <v>148</v>
      </c>
      <c r="N113" t="s">
        <v>128</v>
      </c>
      <c r="O113">
        <v>0.8</v>
      </c>
      <c r="P113" s="3">
        <v>0.32</v>
      </c>
      <c r="Q113" s="3"/>
      <c r="W113">
        <v>0.2</v>
      </c>
    </row>
  </sheetData>
  <autoFilter ref="A1:W113" xr:uid="{C7A0FE1E-6DE7-4A94-A20A-61DF7F638EE3}"/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F9DA6-BDB1-4DD8-B7A8-601C4A5B95DE}">
  <dimension ref="A1:B13"/>
  <sheetViews>
    <sheetView workbookViewId="0">
      <selection activeCell="A4" sqref="A4"/>
    </sheetView>
  </sheetViews>
  <sheetFormatPr defaultRowHeight="14.4" x14ac:dyDescent="0.3"/>
  <cols>
    <col min="1" max="1" width="12.109375" bestFit="1" customWidth="1"/>
  </cols>
  <sheetData>
    <row r="1" spans="1:2" x14ac:dyDescent="0.3">
      <c r="A1" t="s">
        <v>19</v>
      </c>
      <c r="B1" t="s">
        <v>114</v>
      </c>
    </row>
    <row r="2" spans="1:2" x14ac:dyDescent="0.3">
      <c r="A2" t="s">
        <v>20</v>
      </c>
      <c r="B2" t="s">
        <v>112</v>
      </c>
    </row>
    <row r="3" spans="1:2" x14ac:dyDescent="0.3">
      <c r="A3" t="s">
        <v>21</v>
      </c>
      <c r="B3" t="s">
        <v>112</v>
      </c>
    </row>
    <row r="4" spans="1:2" x14ac:dyDescent="0.3">
      <c r="A4" t="s">
        <v>22</v>
      </c>
      <c r="B4" t="s">
        <v>113</v>
      </c>
    </row>
    <row r="5" spans="1:2" x14ac:dyDescent="0.3">
      <c r="A5" t="s">
        <v>23</v>
      </c>
      <c r="B5" t="s">
        <v>113</v>
      </c>
    </row>
    <row r="6" spans="1:2" x14ac:dyDescent="0.3">
      <c r="A6" t="s">
        <v>24</v>
      </c>
      <c r="B6" t="s">
        <v>132</v>
      </c>
    </row>
    <row r="7" spans="1:2" x14ac:dyDescent="0.3">
      <c r="A7" t="s">
        <v>25</v>
      </c>
      <c r="B7" t="s">
        <v>115</v>
      </c>
    </row>
    <row r="8" spans="1:2" x14ac:dyDescent="0.3">
      <c r="A8" t="s">
        <v>26</v>
      </c>
      <c r="B8" t="s">
        <v>115</v>
      </c>
    </row>
    <row r="9" spans="1:2" x14ac:dyDescent="0.3">
      <c r="A9" t="s">
        <v>27</v>
      </c>
      <c r="B9" t="s">
        <v>131</v>
      </c>
    </row>
    <row r="10" spans="1:2" x14ac:dyDescent="0.3">
      <c r="A10" t="s">
        <v>28</v>
      </c>
      <c r="B10" t="s">
        <v>133</v>
      </c>
    </row>
    <row r="11" spans="1:2" x14ac:dyDescent="0.3">
      <c r="A11" t="s">
        <v>29</v>
      </c>
      <c r="B11" t="s">
        <v>112</v>
      </c>
    </row>
    <row r="12" spans="1:2" x14ac:dyDescent="0.3">
      <c r="A12" t="s">
        <v>30</v>
      </c>
      <c r="B12" t="s">
        <v>112</v>
      </c>
    </row>
    <row r="13" spans="1:2" x14ac:dyDescent="0.3">
      <c r="A13" t="s">
        <v>50</v>
      </c>
      <c r="B13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utai C</dc:creator>
  <cp:lastModifiedBy>utai C</cp:lastModifiedBy>
  <dcterms:created xsi:type="dcterms:W3CDTF">2022-08-07T07:48:18Z</dcterms:created>
  <dcterms:modified xsi:type="dcterms:W3CDTF">2023-01-09T10:12:11Z</dcterms:modified>
</cp:coreProperties>
</file>