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31D3730E-49E9-470C-956A-0F5F18E55ADD}" xr6:coauthVersionLast="47" xr6:coauthVersionMax="47" xr10:uidLastSave="{00000000-0000-0000-0000-000000000000}"/>
  <bookViews>
    <workbookView xWindow="-108" yWindow="-108" windowWidth="23256" windowHeight="12456" xr2:uid="{2B770451-F775-4F74-8353-D8520BFE2D96}"/>
  </bookViews>
  <sheets>
    <sheet name="Sheet2" sheetId="1" r:id="rId1"/>
    <sheet name="Sheet1" sheetId="2" r:id="rId2"/>
  </sheets>
  <externalReferences>
    <externalReference r:id="rId3"/>
  </externalReferences>
  <definedNames>
    <definedName name="__123Graph_A">#REF!</definedName>
    <definedName name="__123Graph_X">#REF!</definedName>
    <definedName name="_Fill">#REF!</definedName>
    <definedName name="_xlnm._FilterDatabase" localSheetId="0" hidden="1">Sheet2!$A$1:$V$113</definedName>
    <definedName name="_Key1">#REF!</definedName>
    <definedName name="_Key2">#REF!</definedName>
    <definedName name="A">#REF!</definedName>
    <definedName name="aa">#REF!</definedName>
    <definedName name="aaaalngty">#REF!</definedName>
    <definedName name="abc">#REF!</definedName>
    <definedName name="AC">#REF!</definedName>
    <definedName name="AccordCY1">#REF!</definedName>
    <definedName name="AccordCY2">#REF!</definedName>
    <definedName name="AccordMY1">#REF!</definedName>
    <definedName name="AccordMY2">#REF!</definedName>
    <definedName name="adf">#REF!</definedName>
    <definedName name="adg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nalisis">#REF!</definedName>
    <definedName name="Analisis2">#REF!</definedName>
    <definedName name="APR">#REF!</definedName>
    <definedName name="AUG">#REF!</definedName>
    <definedName name="B">#REF!</definedName>
    <definedName name="ＢＣＤＰＯＵ">#REF!</definedName>
    <definedName name="bg">#REF!</definedName>
    <definedName name="CAANPA">#REF!</definedName>
    <definedName name="CalcAgencyPrice">#REF!</definedName>
    <definedName name="Cashflow">#REF!</definedName>
    <definedName name="cc">#REF!</definedName>
    <definedName name="ccc">#REF!</definedName>
    <definedName name="CivicCY1">#REF!</definedName>
    <definedName name="CivicCY2">#REF!</definedName>
    <definedName name="CivicMY1">#REF!</definedName>
    <definedName name="CivicMY2">#REF!</definedName>
    <definedName name="coating">#REF!</definedName>
    <definedName name="Commission">#REF!</definedName>
    <definedName name="CorollaCY1">#REF!</definedName>
    <definedName name="CorollaCY2">#REF!</definedName>
    <definedName name="CorollaMY1">#REF!</definedName>
    <definedName name="CorollaMY2">#REF!</definedName>
    <definedName name="CS">#REF!</definedName>
    <definedName name="D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elDC">#REF!</definedName>
    <definedName name="DelDm">#REF!</definedName>
    <definedName name="Delivery">#REF!</definedName>
    <definedName name="DelType">#REF!</definedName>
    <definedName name="deptLookup">#REF!</definedName>
    <definedName name="DHFT">#REF!</definedName>
    <definedName name="dumppr">#REF!</definedName>
    <definedName name="E">#REF!</definedName>
    <definedName name="Excel_BuiltIn__FilterDatabase_1">#REF!</definedName>
    <definedName name="Excel_BuiltIn__FilterDatabase_2">#REF!</definedName>
    <definedName name="Excel_BuiltIn_Print_Area_3">'[1]MAIN SCHEDULE'!#REF!</definedName>
    <definedName name="F">#REF!</definedName>
    <definedName name="FE">#REF!</definedName>
    <definedName name="FEB">#REF!</definedName>
    <definedName name="FOREX">#REF!</definedName>
    <definedName name="G">#REF!</definedName>
    <definedName name="GrphActSales">#REF!</definedName>
    <definedName name="GrphActStk">#REF!</definedName>
    <definedName name="GrphPlanSales">#REF!</definedName>
    <definedName name="GrphTgtStk">#REF!</definedName>
    <definedName name="IELWSALES">#REF!</definedName>
    <definedName name="IELYSALES">#REF!</definedName>
    <definedName name="IEPLANSALES">#REF!</definedName>
    <definedName name="IESP">#REF!</definedName>
    <definedName name="ieyra">#REF!</definedName>
    <definedName name="Inter">#REF!</definedName>
    <definedName name="INTER_CO_INTEREST">#REF!</definedName>
    <definedName name="IntFreeCred">#REF!</definedName>
    <definedName name="JAN">#REF!</definedName>
    <definedName name="JUL">#REF!</definedName>
    <definedName name="JUN">#REF!</definedName>
    <definedName name="k">#REF!</definedName>
    <definedName name="kk">#REF!</definedName>
    <definedName name="KOMPENI">#REF!</definedName>
    <definedName name="LMGTEW">#REF!</definedName>
    <definedName name="LS">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">#REF!</definedName>
    <definedName name="MalibuCY1">#REF!</definedName>
    <definedName name="MalibuMY1">#REF!</definedName>
    <definedName name="MAR">#REF!</definedName>
    <definedName name="MARGINPLAN">#REF!</definedName>
    <definedName name="MARGINPROJ">#REF!</definedName>
    <definedName name="mas">#REF!</definedName>
    <definedName name="MAY">#REF!</definedName>
    <definedName name="MIS">#REF!</definedName>
    <definedName name="NAZIM___S_ASSIGNMENT_allocation_of_other_asset_List">#REF!</definedName>
    <definedName name="nd">#REF!</definedName>
    <definedName name="OUTDE">#REF!</definedName>
    <definedName name="pb">#REF!</definedName>
    <definedName name="PITRJUG">#REF!</definedName>
    <definedName name="ＰＬ">#REF!</definedName>
    <definedName name="ＰＯＵＹ">#REF!</definedName>
    <definedName name="POYTRFD">#REF!</definedName>
    <definedName name="PRDump">#REF!</definedName>
    <definedName name="PRINT_AR01">#REF!</definedName>
    <definedName name="Print_Area_MI">#REF!</definedName>
    <definedName name="PRINT_TITLES_MI">#REF!</definedName>
    <definedName name="PUTGRWMB">#REF!</definedName>
    <definedName name="RawAgencyPrice">#REF!</definedName>
    <definedName name="RBData">#REF!</definedName>
    <definedName name="Reselects">#REF!</definedName>
    <definedName name="RM">#REF!</definedName>
    <definedName name="rtksn">#REF!</definedName>
    <definedName name="SALESPLAN">#REF!</definedName>
    <definedName name="SEP">#REF!</definedName>
    <definedName name="sor_extra">#REF!</definedName>
    <definedName name="SPEC">#REF!</definedName>
    <definedName name="ss">#REF!</definedName>
    <definedName name="Table1">#REF!</definedName>
    <definedName name="trl_extra">#REF!</definedName>
    <definedName name="WAR_RANGE1">#REF!</definedName>
    <definedName name="WAR_RANGE2">#REF!</definedName>
    <definedName name="WAR_RANGE3">#REF!</definedName>
    <definedName name="WAR_RANGE4">#REF!</definedName>
    <definedName name="WAR_RANGE5">#REF!</definedName>
    <definedName name="WAR_RANGE6">#REF!</definedName>
    <definedName name="宇梶">#REF!</definedName>
    <definedName name="設変係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9" i="1" l="1"/>
  <c r="I96" i="1"/>
  <c r="I97" i="1"/>
  <c r="I98" i="1"/>
  <c r="I100" i="1"/>
  <c r="I99" i="1"/>
  <c r="U37" i="1"/>
  <c r="U38" i="1" l="1"/>
  <c r="U103" i="1"/>
  <c r="U98" i="1"/>
  <c r="U97" i="1"/>
  <c r="U96" i="1"/>
  <c r="U101" i="1"/>
  <c r="U102" i="1"/>
  <c r="U36" i="1"/>
</calcChain>
</file>

<file path=xl/sharedStrings.xml><?xml version="1.0" encoding="utf-8"?>
<sst xmlns="http://schemas.openxmlformats.org/spreadsheetml/2006/main" count="499" uniqueCount="150">
  <si>
    <t>Part_No</t>
  </si>
  <si>
    <t>Prices-Q3-22</t>
  </si>
  <si>
    <t>5611011632A</t>
  </si>
  <si>
    <t>5611011732A</t>
  </si>
  <si>
    <t>5611012532A</t>
  </si>
  <si>
    <t>5611012633A</t>
  </si>
  <si>
    <t>5611019231A</t>
  </si>
  <si>
    <t>5611019330A</t>
  </si>
  <si>
    <t>5611021231A</t>
  </si>
  <si>
    <t>5611021530A</t>
  </si>
  <si>
    <t>5611021630A</t>
  </si>
  <si>
    <t>5611025130A</t>
  </si>
  <si>
    <t>5611025230A</t>
  </si>
  <si>
    <t>Z0010626A</t>
  </si>
  <si>
    <t>Z0010628A</t>
  </si>
  <si>
    <t>5611022731A</t>
  </si>
  <si>
    <t>5611022831A</t>
  </si>
  <si>
    <t>5611024333A</t>
  </si>
  <si>
    <t>5611024433A</t>
  </si>
  <si>
    <t>5611500702A</t>
  </si>
  <si>
    <t>5611502001A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</si>
  <si>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</si>
  <si>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</si>
  <si>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</si>
  <si>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</si>
  <si>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</si>
  <si>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</si>
  <si>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</si>
  <si>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</si>
  <si>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5611500802A</t>
  </si>
  <si>
    <t>5611512200A</t>
  </si>
  <si>
    <t>5611514600A</t>
  </si>
  <si>
    <t>5612602102A</t>
  </si>
  <si>
    <t>5612603000A</t>
  </si>
  <si>
    <t>5612603100A</t>
  </si>
  <si>
    <t>5612604900A</t>
  </si>
  <si>
    <t>T909907B</t>
  </si>
  <si>
    <t>T909910B</t>
  </si>
  <si>
    <t>T96493CA</t>
  </si>
  <si>
    <t>Z0004946A</t>
  </si>
  <si>
    <t>Z0008549C</t>
  </si>
  <si>
    <t>Z0008551B</t>
  </si>
  <si>
    <t>Z0009112A</t>
  </si>
  <si>
    <t>Z0009115A</t>
  </si>
  <si>
    <t>Z0009524A</t>
  </si>
  <si>
    <t>Z0009706A</t>
  </si>
  <si>
    <t>Z0009708A</t>
  </si>
  <si>
    <t>Z0015679A</t>
  </si>
  <si>
    <t>5611515400A</t>
  </si>
  <si>
    <t>5611515501B</t>
  </si>
  <si>
    <t>5611510801A</t>
  </si>
  <si>
    <t>Z0021771A</t>
  </si>
  <si>
    <t>T963100A</t>
  </si>
  <si>
    <t>T963113A</t>
  </si>
  <si>
    <t>Z0009775A</t>
  </si>
  <si>
    <t>Z0009680A</t>
  </si>
  <si>
    <t>T46496AA</t>
  </si>
  <si>
    <t>T46497AA</t>
  </si>
  <si>
    <t>T46511AB</t>
  </si>
  <si>
    <t>T46515AB</t>
  </si>
  <si>
    <t>T907053B</t>
  </si>
  <si>
    <t>T907055A</t>
  </si>
  <si>
    <t>5611514900A</t>
  </si>
  <si>
    <t>T909925B</t>
  </si>
  <si>
    <t>T909871B</t>
  </si>
  <si>
    <t>T909919B</t>
  </si>
  <si>
    <t>T909920B</t>
  </si>
  <si>
    <t>T49905AA</t>
  </si>
  <si>
    <t>T49904AA</t>
  </si>
  <si>
    <t>Z0010619C</t>
  </si>
  <si>
    <t>Z0010843A</t>
  </si>
  <si>
    <t>Z0011377A</t>
  </si>
  <si>
    <t>Z0011378A</t>
  </si>
  <si>
    <t>T945347A</t>
  </si>
  <si>
    <t>T945350A</t>
  </si>
  <si>
    <t>5612604400A</t>
  </si>
  <si>
    <t>5612604500A</t>
  </si>
  <si>
    <t>Part-Weight</t>
  </si>
  <si>
    <t>Shot-Weight</t>
  </si>
  <si>
    <t>Ingot-Type</t>
  </si>
  <si>
    <t>ADC-14</t>
  </si>
  <si>
    <t>ADC-12</t>
  </si>
  <si>
    <t>1050B375-RM</t>
  </si>
  <si>
    <t>MD372348</t>
  </si>
  <si>
    <t>Z0009694A</t>
  </si>
  <si>
    <t>Z0009696A</t>
  </si>
  <si>
    <t>Sleeve</t>
  </si>
  <si>
    <t>Prices-Q1-22</t>
  </si>
  <si>
    <t>Prices-Q2-22</t>
  </si>
  <si>
    <t>1731A-6211</t>
  </si>
  <si>
    <t>SLEEVE-CMS-RM</t>
  </si>
  <si>
    <t>PACKING SEMI</t>
  </si>
  <si>
    <t>SLEEVE-CMS-Non-FN</t>
  </si>
  <si>
    <t>5611025330A</t>
  </si>
  <si>
    <t>Packing Semi</t>
  </si>
  <si>
    <t>Part-Type</t>
  </si>
  <si>
    <t>RM-OES</t>
  </si>
  <si>
    <t>MC-OEM</t>
  </si>
  <si>
    <t>RM-OEM</t>
  </si>
  <si>
    <t>RM-Non</t>
  </si>
  <si>
    <t>MC-OES-SIM</t>
  </si>
  <si>
    <t>MC-OES-SCK</t>
  </si>
  <si>
    <t>220-00331</t>
  </si>
  <si>
    <t>220-00016-1</t>
  </si>
  <si>
    <t>220-00016-2</t>
  </si>
  <si>
    <t>MC-Non-SIM</t>
  </si>
  <si>
    <t>Steel Bush</t>
  </si>
  <si>
    <t>Den-Bar</t>
  </si>
  <si>
    <t>4900 OP01</t>
  </si>
  <si>
    <t>Tooling-Cost</t>
  </si>
  <si>
    <t>1050B375</t>
  </si>
  <si>
    <t>5698002300</t>
  </si>
  <si>
    <t>561150-2031</t>
  </si>
  <si>
    <t>561150-3132</t>
  </si>
  <si>
    <t>561150-0732</t>
  </si>
  <si>
    <t>561150-7732</t>
  </si>
  <si>
    <t>Cast-OS</t>
  </si>
  <si>
    <t>MC-OS</t>
  </si>
  <si>
    <t>Outsource-Cost</t>
  </si>
  <si>
    <t>Labor-Cost</t>
  </si>
  <si>
    <t>ADC-13</t>
  </si>
  <si>
    <t>5612604900A-SIM</t>
  </si>
  <si>
    <t>SEMI-MC-OES</t>
  </si>
  <si>
    <t>MC-Cost-%</t>
  </si>
  <si>
    <t>Part-Cavity</t>
  </si>
  <si>
    <t>SB-Pcs</t>
  </si>
  <si>
    <t>MC-Pcs</t>
  </si>
  <si>
    <t>RM-SCK</t>
  </si>
  <si>
    <t>Valeo</t>
  </si>
  <si>
    <t>MASS</t>
  </si>
  <si>
    <t>Part-RM</t>
  </si>
  <si>
    <t>561150-9731</t>
  </si>
  <si>
    <t>561150-6833</t>
  </si>
  <si>
    <t>561151-0231</t>
  </si>
  <si>
    <t>561151-0831</t>
  </si>
  <si>
    <t>BU-Type</t>
  </si>
  <si>
    <t>5612604900A-OP1</t>
  </si>
  <si>
    <t>220-00014</t>
  </si>
  <si>
    <t>220-00015</t>
  </si>
  <si>
    <t>5611502031A</t>
  </si>
  <si>
    <t>5611503132A</t>
  </si>
  <si>
    <t>5611500732A</t>
  </si>
  <si>
    <t>5611507732A</t>
  </si>
  <si>
    <t>MC-CT</t>
  </si>
  <si>
    <t>5612605000A-SIM</t>
  </si>
  <si>
    <t>T907053A</t>
  </si>
  <si>
    <t>5612605000A</t>
  </si>
  <si>
    <t>QC-CT</t>
  </si>
  <si>
    <t>MC-OES-SIM(PO1)</t>
  </si>
  <si>
    <t>Mold-PM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</si>
</sst>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quotePrefix="1"/>
    <xf numFmtId="43" fontId="0" fillId="0" borderId="0" xfId="1" applyFont="1"/>
    <xf numFmtId="0" fontId="0" fillId="3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3" borderId="0" xfId="0" quotePrefix="1" applyFill="1"/>
    <xf numFmtId="0" fontId="0" fillId="4" borderId="0" xfId="0" applyFill="1"/>
    <xf numFmtId="43" fontId="0" fillId="5" borderId="0" xfId="1" applyFont="1" applyFill="1"/>
    <xf numFmtId="164" fontId="0" fillId="0" borderId="0" xfId="1" applyNumberFormat="1" applyFont="1"/>
    <xf numFmtId="164" fontId="0" fillId="6" borderId="0" xfId="1" applyNumberFormat="1" applyFont="1" applyFill="1"/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ster%20Schedule\DOCUME~1\ADMINI~1\LOCALS~1\Temp\B2Temp\Attach\PRODUCTION_SCHEDULE_(27-OCT-2008)%20M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CHEDULE"/>
      <sheetName val="MC 08065M"/>
      <sheetName val="MC 08071M"/>
      <sheetName val="MC 08075M"/>
      <sheetName val="MC 08070M"/>
      <sheetName val="MC 08077M"/>
      <sheetName val="MC 08074M"/>
      <sheetName val="MC 08076M"/>
      <sheetName val="MC 08081M"/>
      <sheetName val="08064M INSERT A"/>
      <sheetName val="08064M INSERT B"/>
      <sheetName val="PIM 08064M"/>
      <sheetName val="P1M 08062M"/>
      <sheetName val="ASSY 08055M"/>
      <sheetName val="ASSY 08050M"/>
      <sheetName val="ASSY 08056M"/>
      <sheetName val="ASSY 08060M"/>
      <sheetName val="ASSY 08064M"/>
      <sheetName val="ASSY 08061M"/>
      <sheetName val="ASSY 08065M"/>
      <sheetName val="ASSY 08062M"/>
      <sheetName val="ASSY 08072M"/>
      <sheetName val="ASSY 08073M"/>
      <sheetName val="ASSY 08070M"/>
      <sheetName val="ASSY 08071M"/>
      <sheetName val="ASSY 08075M"/>
      <sheetName val="ASSY 08057M"/>
      <sheetName val="ASSY 08077M"/>
      <sheetName val="ASSY 08074M"/>
      <sheetName val="ASSY 08076M"/>
      <sheetName val="ASSY 08081M"/>
      <sheetName val="SUB 08055M"/>
      <sheetName val="SUB 08050M"/>
      <sheetName val="SUB 08060M"/>
      <sheetName val="SUB 08062M"/>
      <sheetName val="SUB 08056M"/>
      <sheetName val="SUB 08061M"/>
      <sheetName val="SUB 08065M"/>
      <sheetName val="SUB 08064M"/>
      <sheetName val="SUB 08072M"/>
      <sheetName val="SUB 08073M"/>
      <sheetName val="SUB 08070M"/>
      <sheetName val="SUB 08071M"/>
      <sheetName val="SUB 08075M"/>
      <sheetName val="SUB 08057M"/>
      <sheetName val="SUB 08077M"/>
      <sheetName val="SUB 08074M"/>
      <sheetName val="SUB 08076M"/>
      <sheetName val="SUB 08081M"/>
      <sheetName val="P2 08055M"/>
      <sheetName val="P2 08050M"/>
      <sheetName val="P2 08056M"/>
      <sheetName val="P2 08064M"/>
      <sheetName val="P2 08060M"/>
      <sheetName val="P2 08061M"/>
      <sheetName val="P2 08065M"/>
      <sheetName val="P2 08062M"/>
      <sheetName val="P2 08072M"/>
      <sheetName val="P2 08073M"/>
      <sheetName val="P2 08070M"/>
      <sheetName val="P2 08071M"/>
      <sheetName val="P2 08075M"/>
      <sheetName val="P2 08057M"/>
      <sheetName val="P2 08077M"/>
      <sheetName val="P2 08074M"/>
      <sheetName val="P2 08076M"/>
      <sheetName val="P2 08081M"/>
      <sheetName val="STD 08055M"/>
      <sheetName val="STD 08050M"/>
      <sheetName val="STD 08061M"/>
      <sheetName val="STD 08060M"/>
      <sheetName val="STD 08056M"/>
      <sheetName val="STD 08065M"/>
      <sheetName val="STD 08064M"/>
      <sheetName val="STD 08062M"/>
      <sheetName val="STD 08072M"/>
      <sheetName val="STD 08073M"/>
      <sheetName val="STD 08070M"/>
      <sheetName val="STD 08071M"/>
      <sheetName val="STD 08075M"/>
      <sheetName val="STD 08057M"/>
      <sheetName val="STD 08077M"/>
      <sheetName val="STD 08074M"/>
      <sheetName val="STD 08076M"/>
      <sheetName val="STD 08081M"/>
      <sheetName val="MC 08064M"/>
      <sheetName val="Job.No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FE1E-6DE7-4A94-A20A-61DF7F638EE3}">
  <dimension ref="A1:V113"/>
  <sheetViews>
    <sheetView tabSelected="1" workbookViewId="0">
      <selection activeCell="D1" sqref="D1:D1048576"/>
    </sheetView>
  </sheetViews>
  <sheetFormatPr defaultRowHeight="14.4" x14ac:dyDescent="0.3"/>
  <cols>
    <col min="1" max="2" width="20.44140625" customWidth="1"/>
    <col min="3" max="3" width="11.109375" bestFit="1" customWidth="1"/>
    <col min="4" max="4" width="12.21875" bestFit="1" customWidth="1"/>
    <col min="5" max="5" width="12.21875" customWidth="1"/>
    <col min="6" max="6" width="14.44140625" customWidth="1"/>
    <col min="7" max="7" width="12.88671875" customWidth="1"/>
    <col min="8" max="8" width="11.44140625" bestFit="1" customWidth="1"/>
    <col min="9" max="9" width="15" customWidth="1"/>
    <col min="10" max="10" width="13.33203125" bestFit="1" customWidth="1"/>
    <col min="11" max="11" width="9.5546875" customWidth="1"/>
    <col min="12" max="12" width="12.77734375" bestFit="1" customWidth="1"/>
    <col min="13" max="14" width="12.77734375" customWidth="1"/>
    <col min="15" max="16" width="12.44140625" customWidth="1"/>
    <col min="17" max="17" width="10.33203125" customWidth="1"/>
    <col min="19" max="19" width="14.44140625" bestFit="1" customWidth="1"/>
  </cols>
  <sheetData>
    <row r="1" spans="1:22" x14ac:dyDescent="0.3">
      <c r="A1" t="s">
        <v>0</v>
      </c>
      <c r="B1" t="s">
        <v>130</v>
      </c>
      <c r="C1" t="s">
        <v>149</v>
      </c>
      <c r="D1" t="s">
        <v>124</v>
      </c>
      <c r="E1" t="s">
        <v>143</v>
      </c>
      <c r="F1" t="s">
        <v>87</v>
      </c>
      <c r="G1" t="s">
        <v>88</v>
      </c>
      <c r="H1" t="s">
        <v>1</v>
      </c>
      <c r="I1" t="s">
        <v>77</v>
      </c>
      <c r="J1" t="s">
        <v>78</v>
      </c>
      <c r="K1" t="s">
        <v>79</v>
      </c>
      <c r="L1" t="s">
        <v>95</v>
      </c>
      <c r="M1" t="s">
        <v>135</v>
      </c>
      <c r="N1" t="s">
        <v>123</v>
      </c>
      <c r="O1" t="s">
        <v>109</v>
      </c>
      <c r="P1" t="s">
        <v>119</v>
      </c>
      <c r="Q1" t="s">
        <v>116</v>
      </c>
      <c r="R1" t="s">
        <v>117</v>
      </c>
      <c r="S1" t="s">
        <v>118</v>
      </c>
      <c r="T1" t="s">
        <v>125</v>
      </c>
      <c r="U1" t="s">
        <v>126</v>
      </c>
      <c r="V1" t="s">
        <v>147</v>
      </c>
    </row>
    <row r="2" spans="1:22" x14ac:dyDescent="0.3">
      <c r="A2" t="s">
        <v>2</v>
      </c>
      <c r="C2">
        <v>10</v>
      </c>
      <c r="D2">
        <v>1</v>
      </c>
      <c r="F2" s="3">
        <v>200.20638178000002</v>
      </c>
      <c r="G2" s="3">
        <v>196.65969755688891</v>
      </c>
      <c r="H2">
        <v>199.43</v>
      </c>
      <c r="I2">
        <v>0.86</v>
      </c>
      <c r="J2">
        <v>1380</v>
      </c>
      <c r="K2" t="s">
        <v>80</v>
      </c>
      <c r="L2" t="s">
        <v>96</v>
      </c>
      <c r="M2" t="s">
        <v>128</v>
      </c>
      <c r="S2" s="10"/>
      <c r="T2">
        <v>33</v>
      </c>
      <c r="V2">
        <v>1</v>
      </c>
    </row>
    <row r="3" spans="1:22" x14ac:dyDescent="0.3">
      <c r="A3" t="s">
        <v>3</v>
      </c>
      <c r="C3">
        <v>10</v>
      </c>
      <c r="D3">
        <v>1</v>
      </c>
      <c r="F3" s="3">
        <v>200.20638178000002</v>
      </c>
      <c r="G3" s="3">
        <v>196.65969755688891</v>
      </c>
      <c r="H3">
        <v>199.43</v>
      </c>
      <c r="I3">
        <v>0.86</v>
      </c>
      <c r="J3">
        <v>1370</v>
      </c>
      <c r="K3" t="s">
        <v>80</v>
      </c>
      <c r="L3" t="s">
        <v>96</v>
      </c>
      <c r="M3" t="s">
        <v>128</v>
      </c>
      <c r="S3" s="10"/>
      <c r="T3">
        <v>33</v>
      </c>
      <c r="V3">
        <v>1</v>
      </c>
    </row>
    <row r="4" spans="1:22" x14ac:dyDescent="0.3">
      <c r="A4" t="s">
        <v>4</v>
      </c>
      <c r="C4">
        <v>10</v>
      </c>
      <c r="D4">
        <v>1</v>
      </c>
      <c r="F4" s="3">
        <v>227.28904394000003</v>
      </c>
      <c r="G4" s="3">
        <v>224.07228383066669</v>
      </c>
      <c r="H4">
        <v>226.58</v>
      </c>
      <c r="I4">
        <v>0.78</v>
      </c>
      <c r="J4">
        <v>1500</v>
      </c>
      <c r="K4" t="s">
        <v>80</v>
      </c>
      <c r="L4" t="s">
        <v>96</v>
      </c>
      <c r="M4" t="s">
        <v>128</v>
      </c>
      <c r="S4" s="10"/>
      <c r="T4">
        <v>33</v>
      </c>
      <c r="V4">
        <v>1</v>
      </c>
    </row>
    <row r="5" spans="1:22" x14ac:dyDescent="0.3">
      <c r="A5" s="4" t="s">
        <v>5</v>
      </c>
      <c r="B5" s="4"/>
      <c r="C5">
        <v>10</v>
      </c>
      <c r="D5">
        <v>1</v>
      </c>
      <c r="F5" s="3">
        <v>228.28904394000003</v>
      </c>
      <c r="G5" s="3">
        <v>225.07228383066669</v>
      </c>
      <c r="H5">
        <v>227.58</v>
      </c>
      <c r="I5">
        <v>0.78</v>
      </c>
      <c r="J5">
        <v>1500</v>
      </c>
      <c r="K5" t="s">
        <v>80</v>
      </c>
      <c r="L5" t="s">
        <v>96</v>
      </c>
      <c r="M5" t="s">
        <v>128</v>
      </c>
      <c r="S5" s="10"/>
      <c r="T5">
        <v>33</v>
      </c>
      <c r="V5">
        <v>1</v>
      </c>
    </row>
    <row r="6" spans="1:22" x14ac:dyDescent="0.3">
      <c r="A6" t="s">
        <v>6</v>
      </c>
      <c r="C6">
        <v>10</v>
      </c>
      <c r="D6">
        <v>1</v>
      </c>
      <c r="F6" s="3">
        <v>202.46921455</v>
      </c>
      <c r="G6" s="3">
        <v>198.96377084111111</v>
      </c>
      <c r="H6">
        <v>201.7</v>
      </c>
      <c r="I6">
        <v>0.85</v>
      </c>
      <c r="J6">
        <v>1370</v>
      </c>
      <c r="K6" t="s">
        <v>80</v>
      </c>
      <c r="L6" t="s">
        <v>96</v>
      </c>
      <c r="M6" t="s">
        <v>128</v>
      </c>
      <c r="S6" s="10"/>
      <c r="T6">
        <v>33</v>
      </c>
      <c r="V6">
        <v>1</v>
      </c>
    </row>
    <row r="7" spans="1:22" x14ac:dyDescent="0.3">
      <c r="A7" t="s">
        <v>7</v>
      </c>
      <c r="C7">
        <v>10</v>
      </c>
      <c r="D7">
        <v>1</v>
      </c>
      <c r="F7" s="3">
        <v>201.12563093500003</v>
      </c>
      <c r="G7" s="3">
        <v>197.64080748322223</v>
      </c>
      <c r="H7">
        <v>200.36</v>
      </c>
      <c r="I7">
        <v>0.84499999999999997</v>
      </c>
      <c r="J7">
        <v>1370</v>
      </c>
      <c r="K7" t="s">
        <v>80</v>
      </c>
      <c r="L7" t="s">
        <v>96</v>
      </c>
      <c r="M7" t="s">
        <v>128</v>
      </c>
      <c r="S7" s="10"/>
      <c r="T7">
        <v>33</v>
      </c>
      <c r="V7">
        <v>1</v>
      </c>
    </row>
    <row r="8" spans="1:22" x14ac:dyDescent="0.3">
      <c r="A8" t="s">
        <v>8</v>
      </c>
      <c r="C8">
        <v>10</v>
      </c>
      <c r="D8">
        <v>0</v>
      </c>
      <c r="F8" s="3">
        <v>213.45638178000002</v>
      </c>
      <c r="G8" s="3">
        <v>209.90969755688891</v>
      </c>
      <c r="H8">
        <v>212.68</v>
      </c>
      <c r="I8">
        <v>0.86</v>
      </c>
      <c r="J8">
        <v>1370</v>
      </c>
      <c r="K8" t="s">
        <v>80</v>
      </c>
      <c r="L8" t="s">
        <v>96</v>
      </c>
      <c r="M8" t="s">
        <v>128</v>
      </c>
      <c r="S8" s="10"/>
      <c r="T8">
        <v>33</v>
      </c>
      <c r="V8">
        <v>1</v>
      </c>
    </row>
    <row r="9" spans="1:22" x14ac:dyDescent="0.3">
      <c r="A9" t="s">
        <v>9</v>
      </c>
      <c r="C9">
        <v>10</v>
      </c>
      <c r="D9">
        <v>1</v>
      </c>
      <c r="F9" s="3">
        <v>209.13771286000002</v>
      </c>
      <c r="G9" s="3">
        <v>205.75599069377779</v>
      </c>
      <c r="H9">
        <v>208.39</v>
      </c>
      <c r="I9">
        <v>0.82</v>
      </c>
      <c r="J9">
        <v>1370</v>
      </c>
      <c r="K9" t="s">
        <v>80</v>
      </c>
      <c r="L9" t="s">
        <v>96</v>
      </c>
      <c r="M9" t="s">
        <v>128</v>
      </c>
      <c r="S9" s="10"/>
      <c r="T9">
        <v>33</v>
      </c>
      <c r="V9">
        <v>1</v>
      </c>
    </row>
    <row r="10" spans="1:22" x14ac:dyDescent="0.3">
      <c r="A10" t="s">
        <v>10</v>
      </c>
      <c r="C10">
        <v>10</v>
      </c>
      <c r="D10">
        <v>1</v>
      </c>
      <c r="F10" s="3">
        <v>211.61204732000002</v>
      </c>
      <c r="G10" s="3">
        <v>208.14784412533334</v>
      </c>
      <c r="H10">
        <v>210.85</v>
      </c>
      <c r="I10">
        <v>0.84</v>
      </c>
      <c r="J10">
        <v>1450</v>
      </c>
      <c r="K10" t="s">
        <v>80</v>
      </c>
      <c r="L10" t="s">
        <v>96</v>
      </c>
      <c r="M10" t="s">
        <v>128</v>
      </c>
      <c r="S10" s="10"/>
      <c r="T10">
        <v>33</v>
      </c>
      <c r="V10">
        <v>1</v>
      </c>
    </row>
    <row r="11" spans="1:22" x14ac:dyDescent="0.3">
      <c r="A11" t="s">
        <v>11</v>
      </c>
      <c r="C11">
        <v>10</v>
      </c>
      <c r="D11">
        <v>1</v>
      </c>
      <c r="F11" s="3">
        <v>213.45088685000002</v>
      </c>
      <c r="G11" s="3">
        <v>209.53303799888891</v>
      </c>
      <c r="H11">
        <v>212.59</v>
      </c>
      <c r="I11">
        <v>0.95</v>
      </c>
      <c r="J11">
        <v>1780</v>
      </c>
      <c r="K11" t="s">
        <v>80</v>
      </c>
      <c r="L11" t="s">
        <v>96</v>
      </c>
      <c r="M11" t="s">
        <v>128</v>
      </c>
      <c r="S11" s="10"/>
      <c r="T11">
        <v>33</v>
      </c>
      <c r="V11">
        <v>1</v>
      </c>
    </row>
    <row r="12" spans="1:22" x14ac:dyDescent="0.3">
      <c r="A12" t="s">
        <v>12</v>
      </c>
      <c r="C12">
        <v>10</v>
      </c>
      <c r="D12">
        <v>1</v>
      </c>
      <c r="F12" s="3">
        <v>211.56371962000003</v>
      </c>
      <c r="G12" s="3">
        <v>207.68711128311111</v>
      </c>
      <c r="H12">
        <v>210.71</v>
      </c>
      <c r="I12">
        <v>0.94</v>
      </c>
      <c r="J12">
        <v>1500</v>
      </c>
      <c r="K12" t="s">
        <v>80</v>
      </c>
      <c r="L12" t="s">
        <v>96</v>
      </c>
      <c r="M12" t="s">
        <v>128</v>
      </c>
      <c r="S12" s="10"/>
      <c r="T12">
        <v>33</v>
      </c>
      <c r="V12">
        <v>1</v>
      </c>
    </row>
    <row r="13" spans="1:22" x14ac:dyDescent="0.3">
      <c r="A13" t="s">
        <v>13</v>
      </c>
      <c r="C13">
        <v>10</v>
      </c>
      <c r="D13">
        <v>1</v>
      </c>
      <c r="F13" s="3">
        <v>187.252074682</v>
      </c>
      <c r="G13" s="3">
        <v>184.22502093808887</v>
      </c>
      <c r="H13">
        <v>186.58</v>
      </c>
      <c r="I13">
        <v>0.73399999999999999</v>
      </c>
      <c r="J13">
        <v>1500</v>
      </c>
      <c r="K13" t="s">
        <v>80</v>
      </c>
      <c r="L13" t="s">
        <v>96</v>
      </c>
      <c r="M13" t="s">
        <v>128</v>
      </c>
      <c r="S13" s="10"/>
      <c r="T13">
        <v>33</v>
      </c>
      <c r="V13">
        <v>1</v>
      </c>
    </row>
    <row r="14" spans="1:22" x14ac:dyDescent="0.3">
      <c r="A14" t="s">
        <v>14</v>
      </c>
      <c r="C14">
        <v>10</v>
      </c>
      <c r="D14">
        <v>1</v>
      </c>
      <c r="F14" s="3">
        <v>189.241692419</v>
      </c>
      <c r="G14" s="3">
        <v>186.13628169806668</v>
      </c>
      <c r="H14">
        <v>188.55</v>
      </c>
      <c r="I14">
        <v>0.753</v>
      </c>
      <c r="J14">
        <v>1500</v>
      </c>
      <c r="K14" t="s">
        <v>80</v>
      </c>
      <c r="L14" t="s">
        <v>96</v>
      </c>
      <c r="M14" t="s">
        <v>128</v>
      </c>
      <c r="S14" s="10"/>
      <c r="T14">
        <v>33</v>
      </c>
      <c r="V14">
        <v>1</v>
      </c>
    </row>
    <row r="15" spans="1:22" x14ac:dyDescent="0.3">
      <c r="A15" t="s">
        <v>15</v>
      </c>
      <c r="C15">
        <v>10</v>
      </c>
      <c r="D15">
        <v>1</v>
      </c>
      <c r="F15" s="3">
        <v>208.11771286000004</v>
      </c>
      <c r="G15" s="3">
        <v>204.73599069377778</v>
      </c>
      <c r="H15">
        <v>207.37</v>
      </c>
      <c r="I15">
        <v>0.82</v>
      </c>
      <c r="J15">
        <v>1240</v>
      </c>
      <c r="K15" t="s">
        <v>80</v>
      </c>
      <c r="L15" t="s">
        <v>96</v>
      </c>
      <c r="M15" t="s">
        <v>128</v>
      </c>
      <c r="S15" s="10"/>
      <c r="T15">
        <v>33</v>
      </c>
      <c r="V15">
        <v>1</v>
      </c>
    </row>
    <row r="16" spans="1:22" x14ac:dyDescent="0.3">
      <c r="A16" t="s">
        <v>16</v>
      </c>
      <c r="C16">
        <v>10</v>
      </c>
      <c r="D16">
        <v>1</v>
      </c>
      <c r="F16" s="3">
        <v>208.01771286000002</v>
      </c>
      <c r="G16" s="3">
        <v>204.63599069377779</v>
      </c>
      <c r="H16">
        <v>207.27</v>
      </c>
      <c r="I16">
        <v>0.82</v>
      </c>
      <c r="J16">
        <v>1220</v>
      </c>
      <c r="K16" t="s">
        <v>80</v>
      </c>
      <c r="L16" t="s">
        <v>96</v>
      </c>
      <c r="M16" t="s">
        <v>128</v>
      </c>
      <c r="S16" s="10"/>
      <c r="T16">
        <v>33</v>
      </c>
      <c r="V16">
        <v>1</v>
      </c>
    </row>
    <row r="17" spans="1:22" x14ac:dyDescent="0.3">
      <c r="A17" t="s">
        <v>17</v>
      </c>
      <c r="C17">
        <v>10</v>
      </c>
      <c r="D17">
        <v>1</v>
      </c>
      <c r="F17" s="3">
        <v>226.95805408000001</v>
      </c>
      <c r="G17" s="3">
        <v>222.99896471466667</v>
      </c>
      <c r="H17">
        <v>226.1</v>
      </c>
      <c r="I17">
        <v>0.96</v>
      </c>
      <c r="J17">
        <v>1620</v>
      </c>
      <c r="K17" t="s">
        <v>80</v>
      </c>
      <c r="L17" t="s">
        <v>96</v>
      </c>
      <c r="M17" t="s">
        <v>128</v>
      </c>
      <c r="S17" s="10"/>
      <c r="T17">
        <v>33</v>
      </c>
      <c r="V17">
        <v>1</v>
      </c>
    </row>
    <row r="18" spans="1:22" x14ac:dyDescent="0.3">
      <c r="A18" t="s">
        <v>18</v>
      </c>
      <c r="C18">
        <v>10</v>
      </c>
      <c r="D18">
        <v>1</v>
      </c>
      <c r="F18" s="3">
        <v>227.06805408000002</v>
      </c>
      <c r="G18" s="3">
        <v>223.10896471466668</v>
      </c>
      <c r="H18">
        <v>226.19</v>
      </c>
      <c r="I18">
        <v>0.96</v>
      </c>
      <c r="J18">
        <v>1630</v>
      </c>
      <c r="K18" t="s">
        <v>80</v>
      </c>
      <c r="L18" t="s">
        <v>96</v>
      </c>
      <c r="M18" t="s">
        <v>128</v>
      </c>
      <c r="S18" s="10"/>
      <c r="T18">
        <v>33</v>
      </c>
      <c r="V18">
        <v>1</v>
      </c>
    </row>
    <row r="19" spans="1:22" x14ac:dyDescent="0.3">
      <c r="A19" t="s">
        <v>19</v>
      </c>
      <c r="B19" t="s">
        <v>114</v>
      </c>
      <c r="C19">
        <v>10</v>
      </c>
      <c r="D19">
        <v>2</v>
      </c>
      <c r="F19" s="3">
        <v>157.25668920000001</v>
      </c>
      <c r="G19" s="3">
        <v>155.60706863111113</v>
      </c>
      <c r="H19">
        <v>156.9</v>
      </c>
      <c r="I19">
        <v>0.4</v>
      </c>
      <c r="J19">
        <v>1560</v>
      </c>
      <c r="K19" t="s">
        <v>81</v>
      </c>
      <c r="L19" t="s">
        <v>101</v>
      </c>
      <c r="M19" t="s">
        <v>128</v>
      </c>
      <c r="S19" s="10"/>
      <c r="T19">
        <v>33</v>
      </c>
      <c r="V19">
        <v>1</v>
      </c>
    </row>
    <row r="20" spans="1:22" x14ac:dyDescent="0.3">
      <c r="A20" t="s">
        <v>20</v>
      </c>
      <c r="B20" t="s">
        <v>112</v>
      </c>
      <c r="C20">
        <v>10</v>
      </c>
      <c r="D20">
        <v>2</v>
      </c>
      <c r="F20" s="3">
        <v>139.96668920000002</v>
      </c>
      <c r="G20" s="3">
        <v>138.31706863111114</v>
      </c>
      <c r="H20">
        <v>139.61000000000001</v>
      </c>
      <c r="I20">
        <v>0.4</v>
      </c>
      <c r="J20">
        <v>1800</v>
      </c>
      <c r="K20" t="s">
        <v>81</v>
      </c>
      <c r="L20" t="s">
        <v>101</v>
      </c>
      <c r="M20" t="s">
        <v>128</v>
      </c>
      <c r="S20" s="10"/>
      <c r="T20">
        <v>33</v>
      </c>
      <c r="V20">
        <v>1</v>
      </c>
    </row>
    <row r="21" spans="1:22" x14ac:dyDescent="0.3">
      <c r="A21" t="s">
        <v>21</v>
      </c>
      <c r="B21" t="s">
        <v>112</v>
      </c>
      <c r="C21">
        <v>10</v>
      </c>
      <c r="D21">
        <v>1</v>
      </c>
      <c r="F21" s="3">
        <v>140.56668920000001</v>
      </c>
      <c r="G21" s="3">
        <v>138.91706863111114</v>
      </c>
      <c r="H21">
        <v>140.56</v>
      </c>
      <c r="I21">
        <v>0.4</v>
      </c>
      <c r="J21">
        <v>1200</v>
      </c>
      <c r="K21" t="s">
        <v>81</v>
      </c>
      <c r="L21" t="s">
        <v>101</v>
      </c>
      <c r="M21" t="s">
        <v>128</v>
      </c>
      <c r="S21" s="10"/>
      <c r="T21">
        <v>33</v>
      </c>
      <c r="V21">
        <v>1</v>
      </c>
    </row>
    <row r="22" spans="1:22" x14ac:dyDescent="0.3">
      <c r="A22" t="s">
        <v>22</v>
      </c>
      <c r="B22" t="s">
        <v>113</v>
      </c>
      <c r="C22">
        <v>10</v>
      </c>
      <c r="D22">
        <v>2</v>
      </c>
      <c r="F22" s="3">
        <v>153.75969258000001</v>
      </c>
      <c r="G22" s="3">
        <v>151.86262892577778</v>
      </c>
      <c r="H22">
        <v>153.35</v>
      </c>
      <c r="I22">
        <v>0.46</v>
      </c>
      <c r="J22">
        <v>1900</v>
      </c>
      <c r="K22" t="s">
        <v>81</v>
      </c>
      <c r="L22" t="s">
        <v>101</v>
      </c>
      <c r="M22" t="s">
        <v>128</v>
      </c>
      <c r="S22" s="10"/>
      <c r="T22">
        <v>33</v>
      </c>
      <c r="V22">
        <v>1</v>
      </c>
    </row>
    <row r="23" spans="1:22" x14ac:dyDescent="0.3">
      <c r="A23" t="s">
        <v>23</v>
      </c>
      <c r="B23" t="s">
        <v>113</v>
      </c>
      <c r="C23">
        <v>10</v>
      </c>
      <c r="D23">
        <v>2</v>
      </c>
      <c r="F23" s="3">
        <v>152.95102366</v>
      </c>
      <c r="G23" s="3">
        <v>151.21892206266668</v>
      </c>
      <c r="H23">
        <v>152.57</v>
      </c>
      <c r="I23">
        <v>0.42</v>
      </c>
      <c r="J23">
        <v>1900</v>
      </c>
      <c r="K23" t="s">
        <v>81</v>
      </c>
      <c r="L23" t="s">
        <v>101</v>
      </c>
      <c r="M23" t="s">
        <v>128</v>
      </c>
      <c r="S23" s="10"/>
      <c r="T23">
        <v>33</v>
      </c>
      <c r="V23">
        <v>1</v>
      </c>
    </row>
    <row r="24" spans="1:22" x14ac:dyDescent="0.3">
      <c r="A24" t="s">
        <v>24</v>
      </c>
      <c r="B24" t="s">
        <v>132</v>
      </c>
      <c r="C24">
        <v>10</v>
      </c>
      <c r="D24">
        <v>2</v>
      </c>
      <c r="F24" s="3">
        <v>167.95102366</v>
      </c>
      <c r="G24" s="3">
        <v>166.21892206266668</v>
      </c>
      <c r="H24">
        <v>167.57</v>
      </c>
      <c r="I24">
        <v>0.42</v>
      </c>
      <c r="J24">
        <v>1800</v>
      </c>
      <c r="K24" t="s">
        <v>81</v>
      </c>
      <c r="L24" t="s">
        <v>101</v>
      </c>
      <c r="M24" t="s">
        <v>128</v>
      </c>
      <c r="S24" s="10"/>
      <c r="T24">
        <v>33</v>
      </c>
      <c r="V24">
        <v>1</v>
      </c>
    </row>
    <row r="25" spans="1:22" x14ac:dyDescent="0.3">
      <c r="A25" t="s">
        <v>25</v>
      </c>
      <c r="B25" t="s">
        <v>115</v>
      </c>
      <c r="C25">
        <v>10</v>
      </c>
      <c r="D25">
        <v>2</v>
      </c>
      <c r="F25" s="3">
        <v>153.75969258000001</v>
      </c>
      <c r="G25" s="3">
        <v>151.86262892577778</v>
      </c>
      <c r="H25">
        <v>153.35</v>
      </c>
      <c r="I25">
        <v>0.46</v>
      </c>
      <c r="J25">
        <v>1730</v>
      </c>
      <c r="K25" t="s">
        <v>81</v>
      </c>
      <c r="L25" t="s">
        <v>101</v>
      </c>
      <c r="M25" t="s">
        <v>128</v>
      </c>
      <c r="S25" s="10"/>
      <c r="T25">
        <v>33</v>
      </c>
      <c r="V25">
        <v>1</v>
      </c>
    </row>
    <row r="26" spans="1:22" x14ac:dyDescent="0.3">
      <c r="A26" t="s">
        <v>26</v>
      </c>
      <c r="B26" t="s">
        <v>115</v>
      </c>
      <c r="C26">
        <v>10</v>
      </c>
      <c r="D26">
        <v>1</v>
      </c>
      <c r="F26" s="3">
        <v>158.04102366000001</v>
      </c>
      <c r="G26" s="3">
        <v>156.30892206266668</v>
      </c>
      <c r="H26">
        <v>157.66</v>
      </c>
      <c r="I26">
        <v>0.42</v>
      </c>
      <c r="J26">
        <v>1500</v>
      </c>
      <c r="K26" t="s">
        <v>81</v>
      </c>
      <c r="L26" t="s">
        <v>101</v>
      </c>
      <c r="M26" t="s">
        <v>128</v>
      </c>
      <c r="S26" s="10"/>
      <c r="T26">
        <v>33</v>
      </c>
      <c r="V26">
        <v>1</v>
      </c>
    </row>
    <row r="27" spans="1:22" x14ac:dyDescent="0.3">
      <c r="A27" t="s">
        <v>27</v>
      </c>
      <c r="B27" t="s">
        <v>131</v>
      </c>
      <c r="C27">
        <v>10</v>
      </c>
      <c r="D27">
        <v>1</v>
      </c>
      <c r="F27" s="3">
        <v>177.65102365999999</v>
      </c>
      <c r="G27" s="3">
        <v>175.91892206266667</v>
      </c>
      <c r="H27">
        <v>177.27</v>
      </c>
      <c r="I27">
        <v>0.42</v>
      </c>
      <c r="J27">
        <v>1500</v>
      </c>
      <c r="K27" t="s">
        <v>81</v>
      </c>
      <c r="L27" t="s">
        <v>101</v>
      </c>
      <c r="M27" t="s">
        <v>128</v>
      </c>
      <c r="S27" s="10"/>
      <c r="T27">
        <v>33</v>
      </c>
      <c r="V27">
        <v>1</v>
      </c>
    </row>
    <row r="28" spans="1:22" x14ac:dyDescent="0.3">
      <c r="A28" t="s">
        <v>28</v>
      </c>
      <c r="B28" t="s">
        <v>133</v>
      </c>
      <c r="C28">
        <v>10</v>
      </c>
      <c r="D28">
        <v>2</v>
      </c>
      <c r="F28" s="3">
        <v>170.17836149999999</v>
      </c>
      <c r="G28" s="3">
        <v>168.11633578888888</v>
      </c>
      <c r="H28">
        <v>169.73</v>
      </c>
      <c r="I28">
        <v>0.5</v>
      </c>
      <c r="J28">
        <v>1910</v>
      </c>
      <c r="K28" t="s">
        <v>81</v>
      </c>
      <c r="L28" t="s">
        <v>101</v>
      </c>
      <c r="M28" t="s">
        <v>128</v>
      </c>
      <c r="S28" s="10"/>
      <c r="T28">
        <v>33</v>
      </c>
      <c r="V28">
        <v>1</v>
      </c>
    </row>
    <row r="29" spans="1:22" x14ac:dyDescent="0.3">
      <c r="A29" t="s">
        <v>29</v>
      </c>
      <c r="B29" t="s">
        <v>112</v>
      </c>
      <c r="C29">
        <v>10</v>
      </c>
      <c r="D29">
        <v>2</v>
      </c>
      <c r="F29" s="3">
        <v>162.07452197000001</v>
      </c>
      <c r="G29" s="3">
        <v>160.46614191533334</v>
      </c>
      <c r="H29">
        <v>162.71</v>
      </c>
      <c r="I29">
        <v>0.4</v>
      </c>
      <c r="J29">
        <v>1800</v>
      </c>
      <c r="K29" t="s">
        <v>81</v>
      </c>
      <c r="L29" t="s">
        <v>101</v>
      </c>
      <c r="M29" t="s">
        <v>128</v>
      </c>
      <c r="S29" s="10"/>
      <c r="T29">
        <v>33</v>
      </c>
      <c r="V29">
        <v>1</v>
      </c>
    </row>
    <row r="30" spans="1:22" x14ac:dyDescent="0.3">
      <c r="A30" t="s">
        <v>30</v>
      </c>
      <c r="B30" t="s">
        <v>112</v>
      </c>
      <c r="C30">
        <v>10</v>
      </c>
      <c r="D30">
        <v>2</v>
      </c>
      <c r="F30" s="3">
        <v>145.69668920000001</v>
      </c>
      <c r="G30" s="3">
        <v>144.04706863111113</v>
      </c>
      <c r="H30">
        <v>145.34</v>
      </c>
      <c r="I30">
        <v>0.4</v>
      </c>
      <c r="J30">
        <v>1800</v>
      </c>
      <c r="K30" t="s">
        <v>81</v>
      </c>
      <c r="L30" t="s">
        <v>101</v>
      </c>
      <c r="M30" t="s">
        <v>128</v>
      </c>
      <c r="S30" s="10"/>
      <c r="T30">
        <v>33</v>
      </c>
      <c r="V30">
        <v>1</v>
      </c>
    </row>
    <row r="31" spans="1:22" x14ac:dyDescent="0.3">
      <c r="A31" t="s">
        <v>31</v>
      </c>
      <c r="C31">
        <v>10</v>
      </c>
      <c r="D31">
        <v>2</v>
      </c>
      <c r="F31" s="3">
        <v>160.69969258</v>
      </c>
      <c r="G31" s="3">
        <v>158.80262892577778</v>
      </c>
      <c r="H31">
        <v>160.28</v>
      </c>
      <c r="I31">
        <v>0.46</v>
      </c>
      <c r="J31">
        <v>1720</v>
      </c>
      <c r="K31" t="s">
        <v>81</v>
      </c>
      <c r="L31" t="s">
        <v>101</v>
      </c>
      <c r="M31" t="s">
        <v>128</v>
      </c>
      <c r="S31" s="10"/>
      <c r="T31">
        <v>33</v>
      </c>
      <c r="V31">
        <v>1</v>
      </c>
    </row>
    <row r="32" spans="1:22" x14ac:dyDescent="0.3">
      <c r="A32" t="s">
        <v>32</v>
      </c>
      <c r="C32">
        <v>10</v>
      </c>
      <c r="D32">
        <v>1</v>
      </c>
      <c r="F32" s="3">
        <v>215.15737164000004</v>
      </c>
      <c r="G32" s="3">
        <v>212.35301667288891</v>
      </c>
      <c r="H32">
        <v>214.54</v>
      </c>
      <c r="I32">
        <v>0.68</v>
      </c>
      <c r="J32">
        <v>1680</v>
      </c>
      <c r="K32" t="s">
        <v>81</v>
      </c>
      <c r="L32" t="s">
        <v>101</v>
      </c>
      <c r="M32" t="s">
        <v>128</v>
      </c>
      <c r="S32" s="10"/>
      <c r="T32">
        <v>33</v>
      </c>
      <c r="V32">
        <v>1</v>
      </c>
    </row>
    <row r="33" spans="1:22" x14ac:dyDescent="0.3">
      <c r="A33" t="s">
        <v>33</v>
      </c>
      <c r="C33">
        <v>0</v>
      </c>
      <c r="D33">
        <v>1</v>
      </c>
      <c r="E33">
        <v>419</v>
      </c>
      <c r="F33" s="3">
        <v>237.35204732</v>
      </c>
      <c r="G33" s="3">
        <v>233.88784412533332</v>
      </c>
      <c r="H33">
        <v>236.59</v>
      </c>
      <c r="I33">
        <v>0.84</v>
      </c>
      <c r="J33">
        <v>1650</v>
      </c>
      <c r="K33" t="s">
        <v>81</v>
      </c>
      <c r="L33" t="s">
        <v>97</v>
      </c>
      <c r="M33" t="s">
        <v>128</v>
      </c>
      <c r="N33">
        <v>0.8</v>
      </c>
      <c r="O33">
        <v>2.33</v>
      </c>
      <c r="S33" s="10"/>
      <c r="T33">
        <v>24</v>
      </c>
      <c r="U33">
        <v>20</v>
      </c>
      <c r="V33">
        <v>1</v>
      </c>
    </row>
    <row r="34" spans="1:22" x14ac:dyDescent="0.3">
      <c r="A34" t="s">
        <v>34</v>
      </c>
      <c r="C34">
        <v>0</v>
      </c>
      <c r="D34">
        <v>1</v>
      </c>
      <c r="E34">
        <v>413</v>
      </c>
      <c r="F34" s="3">
        <v>226.74904393999998</v>
      </c>
      <c r="G34" s="3">
        <v>223.53228383066667</v>
      </c>
      <c r="H34">
        <v>226.04</v>
      </c>
      <c r="I34">
        <v>0.78</v>
      </c>
      <c r="J34">
        <v>1550</v>
      </c>
      <c r="K34" t="s">
        <v>81</v>
      </c>
      <c r="L34" t="s">
        <v>97</v>
      </c>
      <c r="M34" t="s">
        <v>128</v>
      </c>
      <c r="N34">
        <v>0.8</v>
      </c>
      <c r="O34">
        <v>4.5199999999999996</v>
      </c>
      <c r="S34" s="10"/>
      <c r="T34">
        <v>33</v>
      </c>
      <c r="U34">
        <v>20</v>
      </c>
      <c r="V34">
        <v>1</v>
      </c>
    </row>
    <row r="35" spans="1:22" x14ac:dyDescent="0.3">
      <c r="A35" t="s">
        <v>35</v>
      </c>
      <c r="C35">
        <v>10</v>
      </c>
      <c r="D35">
        <v>1</v>
      </c>
      <c r="F35" s="3">
        <v>230.10387333000003</v>
      </c>
      <c r="G35" s="3">
        <v>227.17579682022222</v>
      </c>
      <c r="H35">
        <v>229.46</v>
      </c>
      <c r="I35">
        <v>0.71</v>
      </c>
      <c r="J35">
        <v>1530</v>
      </c>
      <c r="K35" t="s">
        <v>81</v>
      </c>
      <c r="L35" t="s">
        <v>101</v>
      </c>
      <c r="M35" t="s">
        <v>128</v>
      </c>
      <c r="O35">
        <v>0</v>
      </c>
      <c r="S35" s="10"/>
      <c r="T35">
        <v>33</v>
      </c>
      <c r="V35">
        <v>1</v>
      </c>
    </row>
    <row r="36" spans="1:22" x14ac:dyDescent="0.3">
      <c r="A36" s="1" t="s">
        <v>136</v>
      </c>
      <c r="B36" s="1"/>
      <c r="C36">
        <v>0</v>
      </c>
      <c r="D36">
        <v>1</v>
      </c>
      <c r="F36" s="3">
        <v>230.10387333000003</v>
      </c>
      <c r="G36" s="3">
        <v>227.17579682022222</v>
      </c>
      <c r="H36">
        <v>229.46</v>
      </c>
      <c r="I36">
        <v>0.71</v>
      </c>
      <c r="J36">
        <v>1530</v>
      </c>
      <c r="K36" t="s">
        <v>120</v>
      </c>
      <c r="L36" t="s">
        <v>122</v>
      </c>
      <c r="M36" t="s">
        <v>128</v>
      </c>
      <c r="N36">
        <v>0.1</v>
      </c>
      <c r="O36">
        <v>0.32</v>
      </c>
      <c r="S36" s="10"/>
      <c r="T36">
        <v>33</v>
      </c>
      <c r="U36">
        <f>24*3</f>
        <v>72</v>
      </c>
      <c r="V36">
        <v>1</v>
      </c>
    </row>
    <row r="37" spans="1:22" x14ac:dyDescent="0.3">
      <c r="A37" s="1" t="s">
        <v>121</v>
      </c>
      <c r="B37" s="1"/>
      <c r="C37">
        <v>0</v>
      </c>
      <c r="D37">
        <v>1</v>
      </c>
      <c r="F37" s="3">
        <v>230.10387333000003</v>
      </c>
      <c r="G37" s="3">
        <v>227.17579682022222</v>
      </c>
      <c r="H37">
        <v>229.46</v>
      </c>
      <c r="I37">
        <v>0.71</v>
      </c>
      <c r="J37">
        <v>1530</v>
      </c>
      <c r="K37" t="s">
        <v>120</v>
      </c>
      <c r="L37" t="s">
        <v>122</v>
      </c>
      <c r="M37" t="s">
        <v>128</v>
      </c>
      <c r="N37">
        <v>0.1</v>
      </c>
      <c r="O37">
        <v>0.32</v>
      </c>
      <c r="S37" s="10"/>
      <c r="T37">
        <v>33</v>
      </c>
      <c r="U37">
        <f>24*3</f>
        <v>72</v>
      </c>
      <c r="V37">
        <v>1</v>
      </c>
    </row>
    <row r="38" spans="1:22" x14ac:dyDescent="0.3">
      <c r="A38" s="15" t="s">
        <v>144</v>
      </c>
      <c r="C38">
        <v>0</v>
      </c>
      <c r="D38">
        <v>1</v>
      </c>
      <c r="E38">
        <v>146</v>
      </c>
      <c r="F38" s="3">
        <v>222.22037502000003</v>
      </c>
      <c r="G38" s="3">
        <v>219.16857696755557</v>
      </c>
      <c r="H38">
        <v>221.55</v>
      </c>
      <c r="I38">
        <v>0.74</v>
      </c>
      <c r="J38">
        <v>1570</v>
      </c>
      <c r="K38" t="s">
        <v>81</v>
      </c>
      <c r="L38" t="s">
        <v>100</v>
      </c>
      <c r="M38" t="s">
        <v>128</v>
      </c>
      <c r="N38">
        <v>0.8</v>
      </c>
      <c r="O38">
        <v>0.32</v>
      </c>
      <c r="S38" s="10"/>
      <c r="T38">
        <v>33</v>
      </c>
      <c r="U38">
        <f>24*3</f>
        <v>72</v>
      </c>
      <c r="V38">
        <v>0.2</v>
      </c>
    </row>
    <row r="39" spans="1:22" x14ac:dyDescent="0.3">
      <c r="A39" s="15" t="s">
        <v>146</v>
      </c>
      <c r="C39">
        <v>10</v>
      </c>
      <c r="D39">
        <v>1</v>
      </c>
      <c r="E39">
        <v>146</v>
      </c>
      <c r="F39" s="3">
        <v>222.22037502000003</v>
      </c>
      <c r="G39" s="3">
        <v>219.16857696755557</v>
      </c>
      <c r="H39">
        <v>221.55</v>
      </c>
      <c r="I39">
        <v>0.74</v>
      </c>
      <c r="J39">
        <v>1570</v>
      </c>
      <c r="K39" t="s">
        <v>81</v>
      </c>
      <c r="L39" t="s">
        <v>100</v>
      </c>
      <c r="M39" t="s">
        <v>128</v>
      </c>
      <c r="N39">
        <v>0.8</v>
      </c>
      <c r="O39">
        <v>0.32</v>
      </c>
      <c r="S39" s="10"/>
      <c r="T39">
        <v>33</v>
      </c>
      <c r="U39">
        <f>24*3</f>
        <v>72</v>
      </c>
      <c r="V39">
        <v>0.2</v>
      </c>
    </row>
    <row r="40" spans="1:22" x14ac:dyDescent="0.3">
      <c r="A40" t="s">
        <v>36</v>
      </c>
      <c r="C40">
        <v>10</v>
      </c>
      <c r="D40">
        <v>2</v>
      </c>
      <c r="F40" s="3">
        <v>335.78470947999995</v>
      </c>
      <c r="G40" s="3">
        <v>332.65043039911109</v>
      </c>
      <c r="H40">
        <v>335.1</v>
      </c>
      <c r="I40">
        <v>0.76</v>
      </c>
      <c r="J40">
        <v>2100</v>
      </c>
      <c r="K40" t="s">
        <v>81</v>
      </c>
      <c r="L40" t="s">
        <v>96</v>
      </c>
      <c r="M40" t="s">
        <v>128</v>
      </c>
      <c r="S40" s="10"/>
      <c r="T40">
        <v>33</v>
      </c>
      <c r="V40">
        <v>1</v>
      </c>
    </row>
    <row r="41" spans="1:22" x14ac:dyDescent="0.3">
      <c r="A41" t="s">
        <v>37</v>
      </c>
      <c r="C41">
        <v>10</v>
      </c>
      <c r="D41">
        <v>1</v>
      </c>
      <c r="F41" s="3">
        <v>380.17687670999999</v>
      </c>
      <c r="G41" s="3">
        <v>377.00135711488889</v>
      </c>
      <c r="H41">
        <v>379.48</v>
      </c>
      <c r="I41">
        <v>0.77</v>
      </c>
      <c r="J41">
        <v>1810</v>
      </c>
      <c r="K41" t="s">
        <v>81</v>
      </c>
      <c r="L41" t="s">
        <v>96</v>
      </c>
      <c r="M41" t="s">
        <v>128</v>
      </c>
      <c r="S41" s="10"/>
      <c r="T41">
        <v>33</v>
      </c>
      <c r="V41">
        <v>1</v>
      </c>
    </row>
    <row r="42" spans="1:22" x14ac:dyDescent="0.3">
      <c r="A42" t="s">
        <v>38</v>
      </c>
      <c r="C42">
        <v>0</v>
      </c>
      <c r="D42">
        <v>1</v>
      </c>
      <c r="E42">
        <v>788</v>
      </c>
      <c r="F42" s="3">
        <v>224.53288347</v>
      </c>
      <c r="G42" s="3">
        <v>220.86247770422221</v>
      </c>
      <c r="H42">
        <v>223.72</v>
      </c>
      <c r="I42">
        <v>0.89</v>
      </c>
      <c r="J42">
        <v>1600</v>
      </c>
      <c r="K42" t="s">
        <v>81</v>
      </c>
      <c r="L42" t="s">
        <v>97</v>
      </c>
      <c r="M42" t="s">
        <v>128</v>
      </c>
      <c r="N42">
        <v>0.8</v>
      </c>
      <c r="O42">
        <v>4.9800000000000004</v>
      </c>
      <c r="S42" s="10"/>
      <c r="T42">
        <v>33</v>
      </c>
      <c r="U42">
        <v>16</v>
      </c>
      <c r="V42">
        <v>1</v>
      </c>
    </row>
    <row r="43" spans="1:22" x14ac:dyDescent="0.3">
      <c r="A43" t="s">
        <v>39</v>
      </c>
      <c r="C43">
        <v>10</v>
      </c>
      <c r="D43">
        <v>1</v>
      </c>
      <c r="F43" s="3">
        <v>182.88269596000001</v>
      </c>
      <c r="G43" s="3">
        <v>180.73818922044447</v>
      </c>
      <c r="H43">
        <v>182.42</v>
      </c>
      <c r="I43">
        <v>0.52</v>
      </c>
      <c r="J43">
        <v>880</v>
      </c>
      <c r="K43" t="s">
        <v>81</v>
      </c>
      <c r="L43" t="s">
        <v>101</v>
      </c>
      <c r="M43" t="s">
        <v>128</v>
      </c>
      <c r="S43" s="10"/>
      <c r="T43">
        <v>33</v>
      </c>
      <c r="V43">
        <v>1</v>
      </c>
    </row>
    <row r="44" spans="1:22" x14ac:dyDescent="0.3">
      <c r="A44" t="s">
        <v>40</v>
      </c>
      <c r="C44">
        <v>10</v>
      </c>
      <c r="D44">
        <v>2</v>
      </c>
      <c r="F44" s="3">
        <v>159.39436826000002</v>
      </c>
      <c r="G44" s="3">
        <v>156.83745637822224</v>
      </c>
      <c r="H44">
        <v>158.83000000000001</v>
      </c>
      <c r="I44">
        <v>0.62</v>
      </c>
      <c r="J44">
        <v>2100</v>
      </c>
      <c r="K44" t="s">
        <v>81</v>
      </c>
      <c r="L44" t="s">
        <v>96</v>
      </c>
      <c r="M44" t="s">
        <v>128</v>
      </c>
      <c r="S44" s="10"/>
      <c r="T44">
        <v>33</v>
      </c>
      <c r="V44">
        <v>1</v>
      </c>
    </row>
    <row r="45" spans="1:22" x14ac:dyDescent="0.3">
      <c r="A45" t="s">
        <v>41</v>
      </c>
      <c r="C45">
        <v>0</v>
      </c>
      <c r="D45">
        <v>1</v>
      </c>
      <c r="F45" s="3">
        <v>213.22653549</v>
      </c>
      <c r="G45" s="3">
        <v>210.62838309400001</v>
      </c>
      <c r="H45">
        <v>212.66</v>
      </c>
      <c r="I45">
        <v>0.63</v>
      </c>
      <c r="J45">
        <v>1600</v>
      </c>
      <c r="K45" t="s">
        <v>81</v>
      </c>
      <c r="L45" t="s">
        <v>96</v>
      </c>
      <c r="M45" t="s">
        <v>128</v>
      </c>
      <c r="S45" s="10"/>
      <c r="T45">
        <v>33</v>
      </c>
      <c r="V45">
        <v>1</v>
      </c>
    </row>
    <row r="46" spans="1:22" x14ac:dyDescent="0.3">
      <c r="A46" t="s">
        <v>42</v>
      </c>
      <c r="C46">
        <v>10</v>
      </c>
      <c r="D46">
        <v>1</v>
      </c>
      <c r="F46" s="3">
        <v>169.57604056</v>
      </c>
      <c r="G46" s="3">
        <v>166.606723536</v>
      </c>
      <c r="H46">
        <v>168.92</v>
      </c>
      <c r="I46">
        <v>0.72</v>
      </c>
      <c r="J46">
        <v>1200</v>
      </c>
      <c r="K46" t="s">
        <v>81</v>
      </c>
      <c r="L46" t="s">
        <v>96</v>
      </c>
      <c r="M46" t="s">
        <v>128</v>
      </c>
      <c r="S46" s="10"/>
      <c r="T46">
        <v>33</v>
      </c>
      <c r="V46">
        <v>1</v>
      </c>
    </row>
    <row r="47" spans="1:22" x14ac:dyDescent="0.3">
      <c r="A47" t="s">
        <v>43</v>
      </c>
      <c r="C47">
        <v>10</v>
      </c>
      <c r="D47">
        <v>2</v>
      </c>
      <c r="F47" s="3">
        <v>146.72269596000001</v>
      </c>
      <c r="G47" s="3">
        <v>144.57818922044447</v>
      </c>
      <c r="H47">
        <v>146.25</v>
      </c>
      <c r="I47">
        <v>0.52</v>
      </c>
      <c r="J47">
        <v>2100</v>
      </c>
      <c r="K47" t="s">
        <v>81</v>
      </c>
      <c r="L47" t="s">
        <v>96</v>
      </c>
      <c r="M47" t="s">
        <v>128</v>
      </c>
      <c r="S47" s="10"/>
      <c r="T47">
        <v>33</v>
      </c>
      <c r="V47">
        <v>1</v>
      </c>
    </row>
    <row r="48" spans="1:22" x14ac:dyDescent="0.3">
      <c r="A48" t="s">
        <v>44</v>
      </c>
      <c r="C48">
        <v>10</v>
      </c>
      <c r="D48">
        <v>1</v>
      </c>
      <c r="F48" s="3">
        <v>241.89436826000002</v>
      </c>
      <c r="G48" s="3">
        <v>239.33745637822224</v>
      </c>
      <c r="H48">
        <v>241.33</v>
      </c>
      <c r="I48">
        <v>0.62</v>
      </c>
      <c r="J48">
        <v>1400</v>
      </c>
      <c r="K48" t="s">
        <v>81</v>
      </c>
      <c r="L48" t="s">
        <v>101</v>
      </c>
      <c r="M48" t="s">
        <v>128</v>
      </c>
      <c r="S48" s="10"/>
      <c r="T48">
        <v>33</v>
      </c>
      <c r="V48">
        <v>1</v>
      </c>
    </row>
    <row r="49" spans="1:22" x14ac:dyDescent="0.3">
      <c r="A49" t="s">
        <v>45</v>
      </c>
      <c r="C49">
        <v>10</v>
      </c>
      <c r="D49">
        <v>2</v>
      </c>
      <c r="F49" s="3">
        <v>152.26703042</v>
      </c>
      <c r="G49" s="3">
        <v>150.04004265200001</v>
      </c>
      <c r="H49">
        <v>151.78</v>
      </c>
      <c r="I49">
        <v>0.54</v>
      </c>
      <c r="J49">
        <v>2000</v>
      </c>
      <c r="K49" t="s">
        <v>81</v>
      </c>
      <c r="L49" t="s">
        <v>96</v>
      </c>
      <c r="M49" t="s">
        <v>128</v>
      </c>
      <c r="S49" s="10"/>
      <c r="T49">
        <v>33</v>
      </c>
      <c r="V49">
        <v>1</v>
      </c>
    </row>
    <row r="50" spans="1:22" x14ac:dyDescent="0.3">
      <c r="A50" t="s">
        <v>46</v>
      </c>
      <c r="C50">
        <v>10</v>
      </c>
      <c r="D50">
        <v>1</v>
      </c>
      <c r="F50" s="3">
        <v>162.16052873000001</v>
      </c>
      <c r="G50" s="3">
        <v>160.05726250466668</v>
      </c>
      <c r="H50">
        <v>161.69999999999999</v>
      </c>
      <c r="I50">
        <v>0.51</v>
      </c>
      <c r="J50">
        <v>1270</v>
      </c>
      <c r="K50" t="s">
        <v>81</v>
      </c>
      <c r="L50" t="s">
        <v>96</v>
      </c>
      <c r="M50" t="s">
        <v>128</v>
      </c>
      <c r="S50" s="10"/>
      <c r="T50">
        <v>33</v>
      </c>
      <c r="V50">
        <v>1</v>
      </c>
    </row>
    <row r="51" spans="1:22" x14ac:dyDescent="0.3">
      <c r="A51" t="s">
        <v>47</v>
      </c>
      <c r="C51">
        <v>10</v>
      </c>
      <c r="D51">
        <v>1</v>
      </c>
      <c r="F51" s="3">
        <v>203.57870272000002</v>
      </c>
      <c r="G51" s="3">
        <v>200.9393098097778</v>
      </c>
      <c r="H51">
        <v>203</v>
      </c>
      <c r="I51">
        <v>0.64</v>
      </c>
      <c r="J51">
        <v>1270</v>
      </c>
      <c r="K51" t="s">
        <v>81</v>
      </c>
      <c r="L51" t="s">
        <v>96</v>
      </c>
      <c r="M51" t="s">
        <v>128</v>
      </c>
      <c r="S51" s="10"/>
      <c r="T51">
        <v>33</v>
      </c>
      <c r="V51">
        <v>1</v>
      </c>
    </row>
    <row r="52" spans="1:22" x14ac:dyDescent="0.3">
      <c r="A52" t="s">
        <v>48</v>
      </c>
      <c r="C52">
        <v>10</v>
      </c>
      <c r="D52">
        <v>1</v>
      </c>
      <c r="F52" s="3">
        <v>198.29752535000003</v>
      </c>
      <c r="G52" s="3">
        <v>196.44170221000002</v>
      </c>
      <c r="H52">
        <v>197.89</v>
      </c>
      <c r="I52">
        <v>0.45</v>
      </c>
      <c r="J52">
        <v>1270</v>
      </c>
      <c r="K52" t="s">
        <v>81</v>
      </c>
      <c r="L52" t="s">
        <v>101</v>
      </c>
      <c r="M52" t="s">
        <v>128</v>
      </c>
      <c r="S52" s="10"/>
      <c r="T52">
        <v>33</v>
      </c>
      <c r="V52">
        <v>1</v>
      </c>
    </row>
    <row r="53" spans="1:22" x14ac:dyDescent="0.3">
      <c r="A53" t="s">
        <v>49</v>
      </c>
      <c r="C53">
        <v>10</v>
      </c>
      <c r="D53">
        <v>1</v>
      </c>
      <c r="F53" s="3">
        <v>169.62585304999999</v>
      </c>
      <c r="G53" s="3">
        <v>168.18243505222225</v>
      </c>
      <c r="H53">
        <v>169.3</v>
      </c>
      <c r="I53">
        <v>0.35</v>
      </c>
      <c r="J53">
        <v>1270</v>
      </c>
      <c r="K53" t="s">
        <v>81</v>
      </c>
      <c r="L53" t="s">
        <v>101</v>
      </c>
      <c r="M53" t="s">
        <v>128</v>
      </c>
      <c r="S53" s="10"/>
      <c r="T53">
        <v>33</v>
      </c>
      <c r="V53">
        <v>1</v>
      </c>
    </row>
    <row r="54" spans="1:22" x14ac:dyDescent="0.3">
      <c r="A54" t="s">
        <v>50</v>
      </c>
      <c r="B54" t="s">
        <v>134</v>
      </c>
      <c r="C54">
        <v>10</v>
      </c>
      <c r="D54">
        <v>1</v>
      </c>
      <c r="F54" s="3">
        <v>176.75836150000003</v>
      </c>
      <c r="G54" s="3">
        <v>174.69633578888892</v>
      </c>
      <c r="H54">
        <v>176.31</v>
      </c>
      <c r="I54">
        <v>0.5</v>
      </c>
      <c r="J54">
        <v>1710</v>
      </c>
      <c r="K54" t="s">
        <v>81</v>
      </c>
      <c r="L54" t="s">
        <v>101</v>
      </c>
      <c r="M54" t="s">
        <v>128</v>
      </c>
      <c r="S54" s="10"/>
      <c r="T54">
        <v>33</v>
      </c>
      <c r="V54">
        <v>1</v>
      </c>
    </row>
    <row r="55" spans="1:22" x14ac:dyDescent="0.3">
      <c r="A55" t="s">
        <v>41</v>
      </c>
      <c r="C55">
        <v>0</v>
      </c>
      <c r="D55">
        <v>1</v>
      </c>
      <c r="F55" s="3">
        <v>213.22653549</v>
      </c>
      <c r="G55" s="3">
        <v>210.62838309400001</v>
      </c>
      <c r="H55">
        <v>210.62</v>
      </c>
      <c r="I55">
        <v>0.55000000000000004</v>
      </c>
      <c r="J55">
        <v>1600</v>
      </c>
      <c r="K55" t="s">
        <v>81</v>
      </c>
      <c r="L55" t="s">
        <v>96</v>
      </c>
      <c r="M55" t="s">
        <v>128</v>
      </c>
      <c r="S55" s="10"/>
      <c r="T55">
        <v>33</v>
      </c>
      <c r="V55">
        <v>1</v>
      </c>
    </row>
    <row r="56" spans="1:22" x14ac:dyDescent="0.3">
      <c r="A56" t="s">
        <v>51</v>
      </c>
      <c r="C56">
        <v>0</v>
      </c>
      <c r="D56">
        <v>1</v>
      </c>
      <c r="E56">
        <v>591</v>
      </c>
      <c r="F56" s="3">
        <v>141.9500338</v>
      </c>
      <c r="G56" s="3">
        <v>139.47560294666667</v>
      </c>
      <c r="H56">
        <v>141.41</v>
      </c>
      <c r="I56">
        <v>0.39</v>
      </c>
      <c r="J56">
        <v>1200</v>
      </c>
      <c r="K56" t="s">
        <v>81</v>
      </c>
      <c r="L56" t="s">
        <v>97</v>
      </c>
      <c r="M56" t="s">
        <v>128</v>
      </c>
      <c r="N56">
        <v>0.8</v>
      </c>
      <c r="O56">
        <v>3.03</v>
      </c>
      <c r="S56" s="10"/>
      <c r="T56">
        <v>33</v>
      </c>
      <c r="U56">
        <v>18</v>
      </c>
      <c r="V56">
        <v>1</v>
      </c>
    </row>
    <row r="57" spans="1:22" x14ac:dyDescent="0.3">
      <c r="A57" t="s">
        <v>52</v>
      </c>
      <c r="C57">
        <v>0</v>
      </c>
      <c r="D57">
        <v>2</v>
      </c>
      <c r="F57" s="3">
        <v>87.156194270000015</v>
      </c>
      <c r="G57" s="3">
        <v>85.135409073111134</v>
      </c>
      <c r="H57">
        <v>86.71</v>
      </c>
      <c r="I57">
        <v>0.6</v>
      </c>
      <c r="J57">
        <v>2050</v>
      </c>
      <c r="K57" t="s">
        <v>81</v>
      </c>
      <c r="L57" t="s">
        <v>98</v>
      </c>
      <c r="M57" t="s">
        <v>128</v>
      </c>
      <c r="S57" s="10"/>
      <c r="T57">
        <v>33</v>
      </c>
      <c r="V57">
        <v>1</v>
      </c>
    </row>
    <row r="58" spans="1:22" x14ac:dyDescent="0.3">
      <c r="A58" t="s">
        <v>53</v>
      </c>
      <c r="C58">
        <v>0</v>
      </c>
      <c r="D58">
        <v>2</v>
      </c>
      <c r="F58" s="3">
        <v>93.076194270000002</v>
      </c>
      <c r="G58" s="3">
        <v>91.055409073111122</v>
      </c>
      <c r="H58">
        <v>92.63</v>
      </c>
      <c r="I58">
        <v>0.49</v>
      </c>
      <c r="J58">
        <v>2150</v>
      </c>
      <c r="K58" t="s">
        <v>81</v>
      </c>
      <c r="L58" t="s">
        <v>98</v>
      </c>
      <c r="M58" t="s">
        <v>128</v>
      </c>
      <c r="S58" s="10"/>
      <c r="T58">
        <v>33</v>
      </c>
      <c r="V58">
        <v>1</v>
      </c>
    </row>
    <row r="59" spans="1:22" x14ac:dyDescent="0.3">
      <c r="A59" t="s">
        <v>54</v>
      </c>
      <c r="C59">
        <v>0</v>
      </c>
      <c r="D59">
        <v>1</v>
      </c>
      <c r="F59" s="3">
        <v>166.21178295499999</v>
      </c>
      <c r="G59" s="3">
        <v>163.79921287300002</v>
      </c>
      <c r="H59">
        <v>165.68</v>
      </c>
      <c r="I59">
        <v>0.49</v>
      </c>
      <c r="J59">
        <v>1300</v>
      </c>
      <c r="K59" t="s">
        <v>81</v>
      </c>
      <c r="L59" t="s">
        <v>96</v>
      </c>
      <c r="M59" t="s">
        <v>128</v>
      </c>
      <c r="S59" s="10"/>
      <c r="T59">
        <v>33</v>
      </c>
      <c r="V59">
        <v>1</v>
      </c>
    </row>
    <row r="60" spans="1:22" x14ac:dyDescent="0.3">
      <c r="A60" t="s">
        <v>55</v>
      </c>
      <c r="C60">
        <v>10</v>
      </c>
      <c r="D60">
        <v>1</v>
      </c>
      <c r="F60" s="3">
        <v>172.25115829700002</v>
      </c>
      <c r="G60" s="3">
        <v>169.2034842959778</v>
      </c>
      <c r="H60">
        <v>171.58</v>
      </c>
      <c r="I60">
        <v>0.58499999999999996</v>
      </c>
      <c r="J60">
        <v>1400</v>
      </c>
      <c r="K60" t="s">
        <v>81</v>
      </c>
      <c r="L60" t="s">
        <v>96</v>
      </c>
      <c r="M60" t="s">
        <v>128</v>
      </c>
      <c r="S60" s="10"/>
      <c r="T60">
        <v>33</v>
      </c>
      <c r="V60">
        <v>1</v>
      </c>
    </row>
    <row r="61" spans="1:22" x14ac:dyDescent="0.3">
      <c r="A61" t="s">
        <v>56</v>
      </c>
      <c r="C61">
        <v>0</v>
      </c>
      <c r="D61">
        <v>2</v>
      </c>
      <c r="E61">
        <v>368</v>
      </c>
      <c r="F61" s="3">
        <v>294.301235152</v>
      </c>
      <c r="G61" s="3">
        <v>291.72782706453336</v>
      </c>
      <c r="H61">
        <v>293.74</v>
      </c>
      <c r="I61">
        <v>0.73899999999999999</v>
      </c>
      <c r="J61">
        <v>2100</v>
      </c>
      <c r="K61" t="s">
        <v>81</v>
      </c>
      <c r="L61" t="s">
        <v>100</v>
      </c>
      <c r="M61" t="s">
        <v>128</v>
      </c>
      <c r="N61">
        <v>0.8</v>
      </c>
      <c r="O61">
        <v>2.65</v>
      </c>
      <c r="S61" s="10"/>
      <c r="T61">
        <v>33</v>
      </c>
      <c r="U61">
        <v>17</v>
      </c>
      <c r="V61">
        <v>1</v>
      </c>
    </row>
    <row r="62" spans="1:22" x14ac:dyDescent="0.3">
      <c r="A62" t="s">
        <v>57</v>
      </c>
      <c r="C62">
        <v>0</v>
      </c>
      <c r="D62">
        <v>2</v>
      </c>
      <c r="E62">
        <v>368</v>
      </c>
      <c r="F62" s="3">
        <v>294.301235152</v>
      </c>
      <c r="G62" s="3">
        <v>291.72782706453336</v>
      </c>
      <c r="H62">
        <v>293.74</v>
      </c>
      <c r="I62">
        <v>0.624</v>
      </c>
      <c r="J62">
        <v>2100</v>
      </c>
      <c r="K62" t="s">
        <v>81</v>
      </c>
      <c r="L62" t="s">
        <v>100</v>
      </c>
      <c r="M62" t="s">
        <v>128</v>
      </c>
      <c r="N62">
        <v>0.8</v>
      </c>
      <c r="O62">
        <v>2.65</v>
      </c>
      <c r="S62" s="10"/>
      <c r="T62">
        <v>33</v>
      </c>
      <c r="U62">
        <v>17</v>
      </c>
      <c r="V62">
        <v>1</v>
      </c>
    </row>
    <row r="63" spans="1:22" x14ac:dyDescent="0.3">
      <c r="A63" t="s">
        <v>58</v>
      </c>
      <c r="C63">
        <v>0</v>
      </c>
      <c r="D63">
        <v>1</v>
      </c>
      <c r="F63" s="3">
        <v>251.158443264</v>
      </c>
      <c r="G63" s="3">
        <v>247.99117177173338</v>
      </c>
      <c r="H63">
        <v>250.46</v>
      </c>
      <c r="I63">
        <v>0.624</v>
      </c>
      <c r="J63">
        <v>1300</v>
      </c>
      <c r="K63" t="s">
        <v>81</v>
      </c>
      <c r="L63" t="s">
        <v>96</v>
      </c>
      <c r="M63" t="s">
        <v>128</v>
      </c>
      <c r="S63" s="10"/>
      <c r="T63">
        <v>33</v>
      </c>
      <c r="V63">
        <v>1</v>
      </c>
    </row>
    <row r="64" spans="1:22" x14ac:dyDescent="0.3">
      <c r="A64" t="s">
        <v>59</v>
      </c>
      <c r="C64">
        <v>0</v>
      </c>
      <c r="D64">
        <v>1</v>
      </c>
      <c r="F64" s="3">
        <v>251.158443264</v>
      </c>
      <c r="G64" s="3">
        <v>247.99117177173338</v>
      </c>
      <c r="H64">
        <v>250.46</v>
      </c>
      <c r="I64">
        <v>0.76800000000000002</v>
      </c>
      <c r="J64">
        <v>1400</v>
      </c>
      <c r="K64" t="s">
        <v>81</v>
      </c>
      <c r="L64" t="s">
        <v>96</v>
      </c>
      <c r="M64" t="s">
        <v>128</v>
      </c>
      <c r="S64" s="10"/>
      <c r="T64">
        <v>33</v>
      </c>
      <c r="V64">
        <v>1</v>
      </c>
    </row>
    <row r="65" spans="1:22" x14ac:dyDescent="0.3">
      <c r="A65" s="14" t="s">
        <v>60</v>
      </c>
      <c r="C65">
        <v>0</v>
      </c>
      <c r="D65">
        <v>2</v>
      </c>
      <c r="F65" s="3">
        <v>104.50269596000001</v>
      </c>
      <c r="G65" s="3">
        <v>102.35818922044446</v>
      </c>
      <c r="H65">
        <v>104.03</v>
      </c>
      <c r="I65">
        <v>0.76800000000000002</v>
      </c>
      <c r="J65">
        <v>1650</v>
      </c>
      <c r="K65" t="s">
        <v>81</v>
      </c>
      <c r="L65" t="s">
        <v>98</v>
      </c>
      <c r="M65" t="s">
        <v>128</v>
      </c>
      <c r="S65" s="10"/>
      <c r="T65">
        <v>33</v>
      </c>
      <c r="V65">
        <v>1</v>
      </c>
    </row>
    <row r="66" spans="1:22" x14ac:dyDescent="0.3">
      <c r="A66" s="14" t="s">
        <v>145</v>
      </c>
      <c r="C66">
        <v>0</v>
      </c>
      <c r="D66">
        <v>2</v>
      </c>
      <c r="F66" s="3">
        <v>104.50269596000001</v>
      </c>
      <c r="G66" s="3">
        <v>102.35818922044446</v>
      </c>
      <c r="H66">
        <v>104.03</v>
      </c>
      <c r="I66">
        <v>0.76800000000000002</v>
      </c>
      <c r="J66">
        <v>1650</v>
      </c>
      <c r="K66" t="s">
        <v>81</v>
      </c>
      <c r="L66" t="s">
        <v>98</v>
      </c>
      <c r="M66" t="s">
        <v>128</v>
      </c>
      <c r="S66" s="10"/>
      <c r="T66">
        <v>33</v>
      </c>
      <c r="V66">
        <v>1</v>
      </c>
    </row>
    <row r="67" spans="1:22" x14ac:dyDescent="0.3">
      <c r="A67" t="s">
        <v>61</v>
      </c>
      <c r="C67">
        <v>0</v>
      </c>
      <c r="D67">
        <v>2</v>
      </c>
      <c r="F67" s="3">
        <v>119.35569934000002</v>
      </c>
      <c r="G67" s="3">
        <v>116.96374951511112</v>
      </c>
      <c r="H67">
        <v>118.83</v>
      </c>
      <c r="I67">
        <v>0.52</v>
      </c>
      <c r="J67">
        <v>2100</v>
      </c>
      <c r="K67" t="s">
        <v>81</v>
      </c>
      <c r="L67" t="s">
        <v>98</v>
      </c>
      <c r="M67" t="s">
        <v>128</v>
      </c>
      <c r="S67" s="10"/>
      <c r="T67">
        <v>33</v>
      </c>
      <c r="V67">
        <v>1</v>
      </c>
    </row>
    <row r="68" spans="1:22" x14ac:dyDescent="0.3">
      <c r="A68" t="s">
        <v>62</v>
      </c>
      <c r="C68">
        <v>0</v>
      </c>
      <c r="D68">
        <v>1</v>
      </c>
      <c r="E68">
        <v>516</v>
      </c>
      <c r="F68" s="3">
        <v>221.72</v>
      </c>
      <c r="G68" s="3">
        <v>219.6563357888889</v>
      </c>
      <c r="H68">
        <v>221.57</v>
      </c>
      <c r="I68">
        <v>0.57999999999999996</v>
      </c>
      <c r="J68">
        <v>1200</v>
      </c>
      <c r="K68" t="s">
        <v>81</v>
      </c>
      <c r="L68" t="s">
        <v>100</v>
      </c>
      <c r="M68" t="s">
        <v>128</v>
      </c>
      <c r="N68">
        <v>0.8</v>
      </c>
      <c r="O68">
        <v>2.87</v>
      </c>
      <c r="S68" s="10"/>
      <c r="T68">
        <v>33</v>
      </c>
      <c r="U68">
        <v>24</v>
      </c>
      <c r="V68">
        <v>1</v>
      </c>
    </row>
    <row r="69" spans="1:22" x14ac:dyDescent="0.3">
      <c r="A69" t="s">
        <v>84</v>
      </c>
      <c r="C69">
        <v>0</v>
      </c>
      <c r="D69">
        <v>1</v>
      </c>
      <c r="F69" s="3">
        <v>199.92</v>
      </c>
      <c r="G69" s="3">
        <v>199.92</v>
      </c>
      <c r="H69">
        <v>202.29</v>
      </c>
      <c r="I69">
        <v>0.52500000000000002</v>
      </c>
      <c r="J69">
        <v>1200</v>
      </c>
      <c r="K69" t="s">
        <v>81</v>
      </c>
      <c r="L69" t="s">
        <v>96</v>
      </c>
      <c r="M69" t="s">
        <v>128</v>
      </c>
      <c r="S69" s="10"/>
      <c r="T69">
        <v>33</v>
      </c>
      <c r="V69">
        <v>1</v>
      </c>
    </row>
    <row r="70" spans="1:22" x14ac:dyDescent="0.3">
      <c r="A70" t="s">
        <v>85</v>
      </c>
      <c r="C70">
        <v>0</v>
      </c>
      <c r="D70">
        <v>1</v>
      </c>
      <c r="F70" s="3">
        <v>200.99</v>
      </c>
      <c r="G70" s="3">
        <v>200.99</v>
      </c>
      <c r="H70">
        <v>203.19</v>
      </c>
      <c r="I70">
        <v>0.88</v>
      </c>
      <c r="J70">
        <v>1200</v>
      </c>
      <c r="K70" t="s">
        <v>81</v>
      </c>
      <c r="L70" t="s">
        <v>96</v>
      </c>
      <c r="M70" t="s">
        <v>128</v>
      </c>
      <c r="S70" s="10"/>
      <c r="T70">
        <v>33</v>
      </c>
      <c r="V70">
        <v>1</v>
      </c>
    </row>
    <row r="71" spans="1:22" x14ac:dyDescent="0.3">
      <c r="A71" t="s">
        <v>63</v>
      </c>
      <c r="C71">
        <v>0</v>
      </c>
      <c r="D71">
        <v>1</v>
      </c>
      <c r="F71" s="3">
        <v>0</v>
      </c>
      <c r="G71" s="3">
        <v>0</v>
      </c>
      <c r="H71">
        <v>209.77</v>
      </c>
      <c r="I71">
        <v>0.75</v>
      </c>
      <c r="J71">
        <v>1320</v>
      </c>
      <c r="K71" t="s">
        <v>81</v>
      </c>
      <c r="L71" t="s">
        <v>96</v>
      </c>
      <c r="M71" t="s">
        <v>128</v>
      </c>
      <c r="S71" s="10"/>
      <c r="T71">
        <v>33</v>
      </c>
      <c r="V71">
        <v>1</v>
      </c>
    </row>
    <row r="72" spans="1:22" x14ac:dyDescent="0.3">
      <c r="A72" t="s">
        <v>64</v>
      </c>
      <c r="C72">
        <v>0</v>
      </c>
      <c r="D72">
        <v>1</v>
      </c>
      <c r="F72" s="3">
        <v>0</v>
      </c>
      <c r="G72" s="3">
        <v>0</v>
      </c>
      <c r="H72">
        <v>204.25</v>
      </c>
      <c r="I72">
        <v>0.61</v>
      </c>
      <c r="J72">
        <v>1400</v>
      </c>
      <c r="K72" t="s">
        <v>81</v>
      </c>
      <c r="L72" t="s">
        <v>96</v>
      </c>
      <c r="M72" t="s">
        <v>128</v>
      </c>
      <c r="S72" s="10"/>
      <c r="T72">
        <v>33</v>
      </c>
      <c r="V72">
        <v>1</v>
      </c>
    </row>
    <row r="73" spans="1:22" x14ac:dyDescent="0.3">
      <c r="A73" s="1" t="s">
        <v>65</v>
      </c>
      <c r="B73" s="1"/>
      <c r="C73">
        <v>0</v>
      </c>
      <c r="D73">
        <v>1</v>
      </c>
      <c r="F73" s="3">
        <v>0</v>
      </c>
      <c r="G73" s="3">
        <v>0</v>
      </c>
      <c r="H73">
        <v>202.29</v>
      </c>
      <c r="I73">
        <v>0.77</v>
      </c>
      <c r="J73">
        <v>1300</v>
      </c>
      <c r="K73" t="s">
        <v>81</v>
      </c>
      <c r="L73" t="s">
        <v>96</v>
      </c>
      <c r="M73" t="s">
        <v>128</v>
      </c>
      <c r="S73" s="10"/>
      <c r="T73">
        <v>33</v>
      </c>
      <c r="V73">
        <v>1</v>
      </c>
    </row>
    <row r="74" spans="1:22" x14ac:dyDescent="0.3">
      <c r="A74" s="1" t="s">
        <v>66</v>
      </c>
      <c r="B74" s="1"/>
      <c r="C74">
        <v>0</v>
      </c>
      <c r="D74">
        <v>1</v>
      </c>
      <c r="F74" s="3">
        <v>0</v>
      </c>
      <c r="G74" s="3">
        <v>0</v>
      </c>
      <c r="H74">
        <v>194.44</v>
      </c>
      <c r="I74">
        <v>0.89</v>
      </c>
      <c r="J74">
        <v>1250</v>
      </c>
      <c r="K74" t="s">
        <v>81</v>
      </c>
      <c r="L74" t="s">
        <v>96</v>
      </c>
      <c r="M74" t="s">
        <v>128</v>
      </c>
      <c r="S74" s="10"/>
      <c r="T74">
        <v>33</v>
      </c>
      <c r="V74">
        <v>1</v>
      </c>
    </row>
    <row r="75" spans="1:22" x14ac:dyDescent="0.3">
      <c r="A75" t="s">
        <v>67</v>
      </c>
      <c r="C75">
        <v>0</v>
      </c>
      <c r="D75">
        <v>1</v>
      </c>
      <c r="F75" s="3">
        <v>0</v>
      </c>
      <c r="G75" s="3">
        <v>0</v>
      </c>
      <c r="H75">
        <v>186.58</v>
      </c>
      <c r="I75">
        <v>0.78500000000000003</v>
      </c>
      <c r="J75">
        <v>1280</v>
      </c>
      <c r="K75" t="s">
        <v>81</v>
      </c>
      <c r="L75" t="s">
        <v>96</v>
      </c>
      <c r="M75" t="s">
        <v>128</v>
      </c>
      <c r="S75" s="10"/>
      <c r="T75">
        <v>33</v>
      </c>
      <c r="V75">
        <v>1</v>
      </c>
    </row>
    <row r="76" spans="1:22" x14ac:dyDescent="0.3">
      <c r="A76" t="s">
        <v>68</v>
      </c>
      <c r="C76">
        <v>0</v>
      </c>
      <c r="D76">
        <v>1</v>
      </c>
      <c r="F76" s="3">
        <v>0</v>
      </c>
      <c r="G76" s="3">
        <v>0</v>
      </c>
      <c r="H76">
        <v>199.18</v>
      </c>
      <c r="I76">
        <v>0.78500000000000003</v>
      </c>
      <c r="J76">
        <v>1320</v>
      </c>
      <c r="K76" t="s">
        <v>81</v>
      </c>
      <c r="L76" t="s">
        <v>96</v>
      </c>
      <c r="M76" t="s">
        <v>128</v>
      </c>
      <c r="S76" s="10"/>
      <c r="T76">
        <v>33</v>
      </c>
      <c r="V76">
        <v>1</v>
      </c>
    </row>
    <row r="77" spans="1:22" x14ac:dyDescent="0.3">
      <c r="A77" t="s">
        <v>69</v>
      </c>
      <c r="C77">
        <v>0</v>
      </c>
      <c r="D77">
        <v>1</v>
      </c>
      <c r="F77" s="3">
        <v>0</v>
      </c>
      <c r="G77" s="3">
        <v>0</v>
      </c>
      <c r="H77">
        <v>204.43</v>
      </c>
      <c r="I77">
        <v>0.5</v>
      </c>
      <c r="J77">
        <v>1430</v>
      </c>
      <c r="K77" t="s">
        <v>81</v>
      </c>
      <c r="L77" t="s">
        <v>96</v>
      </c>
      <c r="M77" t="s">
        <v>128</v>
      </c>
      <c r="S77" s="10"/>
      <c r="T77">
        <v>33</v>
      </c>
      <c r="V77">
        <v>1</v>
      </c>
    </row>
    <row r="78" spans="1:22" x14ac:dyDescent="0.3">
      <c r="A78" t="s">
        <v>70</v>
      </c>
      <c r="C78">
        <v>0</v>
      </c>
      <c r="D78">
        <v>1</v>
      </c>
      <c r="F78" s="3">
        <v>0</v>
      </c>
      <c r="G78" s="3">
        <v>0</v>
      </c>
      <c r="H78">
        <v>178.69</v>
      </c>
      <c r="I78">
        <v>0.82</v>
      </c>
      <c r="J78">
        <v>1140</v>
      </c>
      <c r="K78" t="s">
        <v>81</v>
      </c>
      <c r="L78" t="s">
        <v>96</v>
      </c>
      <c r="M78" t="s">
        <v>128</v>
      </c>
      <c r="S78" s="10"/>
      <c r="T78">
        <v>33</v>
      </c>
      <c r="V78">
        <v>1</v>
      </c>
    </row>
    <row r="79" spans="1:22" x14ac:dyDescent="0.3">
      <c r="A79" t="s">
        <v>71</v>
      </c>
      <c r="C79">
        <v>0</v>
      </c>
      <c r="D79">
        <v>1</v>
      </c>
      <c r="F79" s="3">
        <v>0</v>
      </c>
      <c r="G79" s="3">
        <v>0</v>
      </c>
      <c r="H79">
        <v>145.1</v>
      </c>
      <c r="I79">
        <v>0.6</v>
      </c>
      <c r="J79">
        <v>1360</v>
      </c>
      <c r="K79" t="s">
        <v>81</v>
      </c>
      <c r="L79" t="s">
        <v>96</v>
      </c>
      <c r="M79" t="s">
        <v>128</v>
      </c>
      <c r="S79" s="10"/>
      <c r="T79">
        <v>33</v>
      </c>
      <c r="V79">
        <v>1</v>
      </c>
    </row>
    <row r="80" spans="1:22" x14ac:dyDescent="0.3">
      <c r="A80" t="s">
        <v>72</v>
      </c>
      <c r="C80">
        <v>0</v>
      </c>
      <c r="D80">
        <v>1</v>
      </c>
      <c r="F80" s="3">
        <v>0</v>
      </c>
      <c r="G80" s="3">
        <v>0</v>
      </c>
      <c r="H80">
        <v>138.96</v>
      </c>
      <c r="I80">
        <v>0.65</v>
      </c>
      <c r="J80">
        <v>1250</v>
      </c>
      <c r="K80" t="s">
        <v>81</v>
      </c>
      <c r="L80" t="s">
        <v>96</v>
      </c>
      <c r="M80" t="s">
        <v>128</v>
      </c>
      <c r="S80" s="10"/>
      <c r="T80">
        <v>33</v>
      </c>
      <c r="V80">
        <v>1</v>
      </c>
    </row>
    <row r="81" spans="1:22" x14ac:dyDescent="0.3">
      <c r="A81" t="s">
        <v>73</v>
      </c>
      <c r="C81">
        <v>0</v>
      </c>
      <c r="D81">
        <v>1</v>
      </c>
      <c r="F81" s="3">
        <v>0</v>
      </c>
      <c r="G81" s="3">
        <v>0</v>
      </c>
      <c r="H81">
        <v>157.9</v>
      </c>
      <c r="I81">
        <v>0.55000000000000004</v>
      </c>
      <c r="J81">
        <v>1520</v>
      </c>
      <c r="K81" t="s">
        <v>81</v>
      </c>
      <c r="L81" t="s">
        <v>96</v>
      </c>
      <c r="M81" t="s">
        <v>128</v>
      </c>
      <c r="S81" s="10"/>
      <c r="T81">
        <v>33</v>
      </c>
      <c r="V81">
        <v>1</v>
      </c>
    </row>
    <row r="82" spans="1:22" x14ac:dyDescent="0.3">
      <c r="A82" t="s">
        <v>74</v>
      </c>
      <c r="C82">
        <v>0</v>
      </c>
      <c r="D82">
        <v>1</v>
      </c>
      <c r="F82" s="3">
        <v>0</v>
      </c>
      <c r="G82" s="3">
        <v>0</v>
      </c>
      <c r="H82">
        <v>157.16</v>
      </c>
      <c r="I82">
        <v>0.62</v>
      </c>
      <c r="J82">
        <v>1290</v>
      </c>
      <c r="K82" t="s">
        <v>81</v>
      </c>
      <c r="L82" t="s">
        <v>96</v>
      </c>
      <c r="M82" t="s">
        <v>128</v>
      </c>
      <c r="S82" s="10"/>
      <c r="T82">
        <v>33</v>
      </c>
      <c r="V82">
        <v>1</v>
      </c>
    </row>
    <row r="83" spans="1:22" x14ac:dyDescent="0.3">
      <c r="A83" s="1" t="s">
        <v>75</v>
      </c>
      <c r="B83" s="1"/>
      <c r="C83">
        <v>0</v>
      </c>
      <c r="D83">
        <v>1</v>
      </c>
      <c r="E83">
        <v>532</v>
      </c>
      <c r="F83" s="3">
        <v>0</v>
      </c>
      <c r="G83" s="3">
        <v>0</v>
      </c>
      <c r="H83">
        <v>248.17</v>
      </c>
      <c r="I83">
        <v>0.61</v>
      </c>
      <c r="J83">
        <v>1590</v>
      </c>
      <c r="K83" t="s">
        <v>81</v>
      </c>
      <c r="L83" t="s">
        <v>100</v>
      </c>
      <c r="M83" t="s">
        <v>128</v>
      </c>
      <c r="N83">
        <v>0.8</v>
      </c>
      <c r="O83">
        <v>2.29</v>
      </c>
      <c r="S83" s="10"/>
      <c r="T83">
        <v>24</v>
      </c>
      <c r="U83">
        <v>20</v>
      </c>
      <c r="V83">
        <v>1</v>
      </c>
    </row>
    <row r="84" spans="1:22" x14ac:dyDescent="0.3">
      <c r="A84" s="1" t="s">
        <v>76</v>
      </c>
      <c r="B84" s="1"/>
      <c r="C84">
        <v>0</v>
      </c>
      <c r="D84">
        <v>1</v>
      </c>
      <c r="E84">
        <v>532</v>
      </c>
      <c r="F84" s="3">
        <v>0</v>
      </c>
      <c r="G84" s="3">
        <v>0</v>
      </c>
      <c r="H84">
        <v>225.83</v>
      </c>
      <c r="I84">
        <v>0.9</v>
      </c>
      <c r="J84">
        <v>1250</v>
      </c>
      <c r="K84" t="s">
        <v>81</v>
      </c>
      <c r="L84" t="s">
        <v>100</v>
      </c>
      <c r="M84" t="s">
        <v>128</v>
      </c>
      <c r="N84">
        <v>0.8</v>
      </c>
      <c r="O84">
        <v>4.53</v>
      </c>
      <c r="S84" s="10"/>
      <c r="T84">
        <v>33</v>
      </c>
      <c r="U84">
        <v>20</v>
      </c>
      <c r="V84">
        <v>1</v>
      </c>
    </row>
    <row r="85" spans="1:22" x14ac:dyDescent="0.3">
      <c r="A85" t="s">
        <v>83</v>
      </c>
      <c r="C85">
        <v>0</v>
      </c>
      <c r="D85">
        <v>6</v>
      </c>
      <c r="F85" s="3">
        <v>7.96</v>
      </c>
      <c r="G85" s="3">
        <v>7.96</v>
      </c>
      <c r="H85">
        <v>7.96</v>
      </c>
      <c r="I85">
        <v>1.4999999999999999E-2</v>
      </c>
      <c r="J85">
        <v>320</v>
      </c>
      <c r="K85" t="s">
        <v>81</v>
      </c>
      <c r="L85" t="s">
        <v>99</v>
      </c>
      <c r="M85" t="s">
        <v>128</v>
      </c>
      <c r="S85" s="10"/>
      <c r="T85">
        <v>33</v>
      </c>
      <c r="V85">
        <v>1</v>
      </c>
    </row>
    <row r="86" spans="1:22" x14ac:dyDescent="0.3">
      <c r="A86" s="2" t="s">
        <v>86</v>
      </c>
      <c r="B86" s="2"/>
      <c r="C86">
        <v>0</v>
      </c>
      <c r="D86">
        <v>4</v>
      </c>
      <c r="F86" s="3">
        <v>29.66</v>
      </c>
      <c r="G86" s="3">
        <v>29.66</v>
      </c>
      <c r="H86">
        <v>29.66</v>
      </c>
      <c r="I86">
        <v>0.14000000000000001</v>
      </c>
      <c r="J86">
        <v>1510</v>
      </c>
      <c r="K86" t="s">
        <v>81</v>
      </c>
      <c r="L86" t="s">
        <v>96</v>
      </c>
      <c r="M86" t="s">
        <v>128</v>
      </c>
      <c r="S86" s="10"/>
      <c r="T86">
        <v>33</v>
      </c>
      <c r="V86">
        <v>1</v>
      </c>
    </row>
    <row r="87" spans="1:22" x14ac:dyDescent="0.3">
      <c r="A87" t="s">
        <v>89</v>
      </c>
      <c r="C87">
        <v>0</v>
      </c>
      <c r="D87">
        <v>1</v>
      </c>
      <c r="F87">
        <v>188.1</v>
      </c>
      <c r="G87">
        <v>188.1</v>
      </c>
      <c r="H87">
        <v>188.1</v>
      </c>
      <c r="I87">
        <v>0.65</v>
      </c>
      <c r="J87">
        <v>1500</v>
      </c>
      <c r="K87" t="s">
        <v>81</v>
      </c>
      <c r="L87" t="s">
        <v>99</v>
      </c>
      <c r="M87" t="s">
        <v>128</v>
      </c>
      <c r="S87" s="10"/>
      <c r="T87">
        <v>33</v>
      </c>
      <c r="V87">
        <v>1</v>
      </c>
    </row>
    <row r="88" spans="1:22" x14ac:dyDescent="0.3">
      <c r="A88" s="7" t="s">
        <v>90</v>
      </c>
      <c r="B88" s="7"/>
      <c r="C88">
        <v>0</v>
      </c>
      <c r="D88" s="7">
        <v>4</v>
      </c>
      <c r="E88" s="7"/>
      <c r="F88" s="3">
        <v>29.66</v>
      </c>
      <c r="G88" s="3">
        <v>29.66</v>
      </c>
      <c r="H88">
        <v>29.66</v>
      </c>
      <c r="I88">
        <v>0.14000000000000001</v>
      </c>
      <c r="J88">
        <v>1510</v>
      </c>
      <c r="K88" t="s">
        <v>81</v>
      </c>
      <c r="L88" t="s">
        <v>99</v>
      </c>
      <c r="M88" t="s">
        <v>129</v>
      </c>
      <c r="S88" s="10"/>
      <c r="T88">
        <v>0</v>
      </c>
      <c r="V88">
        <v>1</v>
      </c>
    </row>
    <row r="89" spans="1:22" x14ac:dyDescent="0.3">
      <c r="A89" s="7" t="s">
        <v>110</v>
      </c>
      <c r="B89" s="7"/>
      <c r="C89">
        <v>0</v>
      </c>
      <c r="D89" s="7">
        <v>4</v>
      </c>
      <c r="E89" s="7"/>
      <c r="F89" s="3">
        <v>29.66</v>
      </c>
      <c r="G89" s="3">
        <v>29.66</v>
      </c>
      <c r="H89">
        <v>29.66</v>
      </c>
      <c r="I89">
        <v>0.14000000000000001</v>
      </c>
      <c r="J89">
        <v>1510</v>
      </c>
      <c r="K89" t="s">
        <v>81</v>
      </c>
      <c r="L89" t="s">
        <v>99</v>
      </c>
      <c r="M89" t="s">
        <v>129</v>
      </c>
      <c r="S89" s="10"/>
      <c r="T89">
        <v>0</v>
      </c>
      <c r="V89">
        <v>1</v>
      </c>
    </row>
    <row r="90" spans="1:22" x14ac:dyDescent="0.3">
      <c r="A90" s="7" t="s">
        <v>91</v>
      </c>
      <c r="B90" s="7"/>
      <c r="C90">
        <v>0</v>
      </c>
      <c r="D90" s="7">
        <v>6</v>
      </c>
      <c r="E90" s="7"/>
      <c r="F90" s="3">
        <v>7.96</v>
      </c>
      <c r="G90" s="3">
        <v>7.96</v>
      </c>
      <c r="H90">
        <v>7.96</v>
      </c>
      <c r="I90">
        <v>1.4999999999999999E-2</v>
      </c>
      <c r="J90">
        <v>320</v>
      </c>
      <c r="K90" t="s">
        <v>81</v>
      </c>
      <c r="L90" t="s">
        <v>99</v>
      </c>
      <c r="M90" t="s">
        <v>129</v>
      </c>
      <c r="S90" s="10"/>
      <c r="T90">
        <v>0</v>
      </c>
      <c r="V90">
        <v>1</v>
      </c>
    </row>
    <row r="91" spans="1:22" x14ac:dyDescent="0.3">
      <c r="A91" s="7" t="s">
        <v>83</v>
      </c>
      <c r="B91" s="7"/>
      <c r="C91">
        <v>0</v>
      </c>
      <c r="D91" s="7">
        <v>6</v>
      </c>
      <c r="E91" s="7"/>
      <c r="F91" s="3">
        <v>7.96</v>
      </c>
      <c r="G91" s="3">
        <v>7.96</v>
      </c>
      <c r="H91">
        <v>7.96</v>
      </c>
      <c r="I91">
        <v>1.4999999999999999E-2</v>
      </c>
      <c r="J91">
        <v>320</v>
      </c>
      <c r="K91" t="s">
        <v>81</v>
      </c>
      <c r="L91" t="s">
        <v>99</v>
      </c>
      <c r="M91" t="s">
        <v>129</v>
      </c>
      <c r="S91" s="10"/>
      <c r="T91">
        <v>0</v>
      </c>
      <c r="V91">
        <v>1</v>
      </c>
    </row>
    <row r="92" spans="1:22" x14ac:dyDescent="0.3">
      <c r="A92" s="4" t="s">
        <v>92</v>
      </c>
      <c r="B92" s="4"/>
      <c r="C92">
        <v>0</v>
      </c>
      <c r="D92" s="4">
        <v>4</v>
      </c>
      <c r="E92" s="4"/>
      <c r="F92" s="3">
        <v>29.66</v>
      </c>
      <c r="G92" s="3">
        <v>29.66</v>
      </c>
      <c r="H92">
        <v>29.66</v>
      </c>
      <c r="I92">
        <v>0.14000000000000001</v>
      </c>
      <c r="J92">
        <v>1510</v>
      </c>
      <c r="K92" t="s">
        <v>81</v>
      </c>
      <c r="L92" t="s">
        <v>99</v>
      </c>
      <c r="M92" t="s">
        <v>129</v>
      </c>
      <c r="S92" s="10"/>
      <c r="T92">
        <v>0</v>
      </c>
      <c r="V92">
        <v>1</v>
      </c>
    </row>
    <row r="93" spans="1:22" x14ac:dyDescent="0.3">
      <c r="A93" s="9" t="s">
        <v>82</v>
      </c>
      <c r="B93" s="9"/>
      <c r="C93">
        <v>0</v>
      </c>
      <c r="D93" s="4">
        <v>4</v>
      </c>
      <c r="E93" s="4"/>
      <c r="F93" s="3">
        <v>29.66</v>
      </c>
      <c r="G93" s="3">
        <v>29.66</v>
      </c>
      <c r="H93">
        <v>29.66</v>
      </c>
      <c r="I93">
        <v>0.14000000000000001</v>
      </c>
      <c r="J93">
        <v>1510</v>
      </c>
      <c r="K93" t="s">
        <v>81</v>
      </c>
      <c r="L93" t="s">
        <v>99</v>
      </c>
      <c r="M93" t="s">
        <v>129</v>
      </c>
      <c r="S93" s="10"/>
      <c r="T93">
        <v>0</v>
      </c>
      <c r="V93">
        <v>1</v>
      </c>
    </row>
    <row r="94" spans="1:22" x14ac:dyDescent="0.3">
      <c r="A94" s="6" t="s">
        <v>93</v>
      </c>
      <c r="B94" s="5"/>
      <c r="C94">
        <v>10</v>
      </c>
      <c r="D94" s="5">
        <v>1</v>
      </c>
      <c r="E94" s="5"/>
      <c r="F94" s="3">
        <v>212.07088685000002</v>
      </c>
      <c r="G94" s="3">
        <v>208.15303799888892</v>
      </c>
      <c r="H94">
        <v>211.21</v>
      </c>
      <c r="I94">
        <v>0.95</v>
      </c>
      <c r="J94">
        <v>1510</v>
      </c>
      <c r="K94" t="s">
        <v>80</v>
      </c>
      <c r="L94" t="s">
        <v>96</v>
      </c>
      <c r="M94" t="s">
        <v>128</v>
      </c>
      <c r="S94" s="10"/>
      <c r="T94">
        <v>0</v>
      </c>
      <c r="V94">
        <v>1</v>
      </c>
    </row>
    <row r="95" spans="1:22" x14ac:dyDescent="0.3">
      <c r="A95" t="s">
        <v>94</v>
      </c>
      <c r="C95">
        <v>0</v>
      </c>
      <c r="D95">
        <v>6</v>
      </c>
      <c r="F95" s="3">
        <v>7.96</v>
      </c>
      <c r="G95" s="3">
        <v>7.96</v>
      </c>
      <c r="H95">
        <v>7.96</v>
      </c>
      <c r="I95">
        <v>1.4999999999999999E-2</v>
      </c>
      <c r="J95">
        <v>320</v>
      </c>
      <c r="K95" t="s">
        <v>81</v>
      </c>
      <c r="L95" t="s">
        <v>99</v>
      </c>
      <c r="M95" t="s">
        <v>129</v>
      </c>
      <c r="S95" s="10"/>
      <c r="T95">
        <v>0</v>
      </c>
      <c r="V95">
        <v>1</v>
      </c>
    </row>
    <row r="96" spans="1:22" x14ac:dyDescent="0.3">
      <c r="A96" s="10" t="s">
        <v>102</v>
      </c>
      <c r="B96" s="10"/>
      <c r="C96">
        <v>0</v>
      </c>
      <c r="D96" s="10">
        <v>1</v>
      </c>
      <c r="E96" s="10">
        <v>102</v>
      </c>
      <c r="F96" s="3">
        <v>41</v>
      </c>
      <c r="G96" s="3">
        <v>41</v>
      </c>
      <c r="H96" s="3">
        <v>41</v>
      </c>
      <c r="I96" s="11">
        <f>39.06/1000</f>
        <v>3.9060000000000004E-2</v>
      </c>
      <c r="J96" s="13">
        <v>1000</v>
      </c>
      <c r="K96" t="s">
        <v>81</v>
      </c>
      <c r="L96" t="s">
        <v>105</v>
      </c>
      <c r="M96" t="s">
        <v>129</v>
      </c>
      <c r="O96" s="3">
        <v>0.22</v>
      </c>
      <c r="P96" s="3">
        <v>1.96</v>
      </c>
      <c r="S96" s="10"/>
      <c r="T96">
        <v>0</v>
      </c>
      <c r="U96">
        <f>35*3</f>
        <v>105</v>
      </c>
      <c r="V96">
        <v>0.2</v>
      </c>
    </row>
    <row r="97" spans="1:22" x14ac:dyDescent="0.3">
      <c r="A97" s="10" t="s">
        <v>103</v>
      </c>
      <c r="B97" s="10"/>
      <c r="C97">
        <v>0</v>
      </c>
      <c r="D97" s="10">
        <v>1</v>
      </c>
      <c r="E97" s="10">
        <v>51</v>
      </c>
      <c r="F97" s="3">
        <v>39.36</v>
      </c>
      <c r="G97" s="3">
        <v>39.36</v>
      </c>
      <c r="H97" s="3">
        <v>39.36</v>
      </c>
      <c r="I97" s="11">
        <f>45.03/1000</f>
        <v>4.5030000000000001E-2</v>
      </c>
      <c r="J97" s="13">
        <v>1000</v>
      </c>
      <c r="K97" t="s">
        <v>81</v>
      </c>
      <c r="L97" t="s">
        <v>105</v>
      </c>
      <c r="M97" t="s">
        <v>129</v>
      </c>
      <c r="O97" s="3">
        <v>0.21</v>
      </c>
      <c r="P97" s="3">
        <v>1</v>
      </c>
      <c r="S97" s="10"/>
      <c r="T97">
        <v>0</v>
      </c>
      <c r="U97" s="2">
        <f>70*3</f>
        <v>210</v>
      </c>
      <c r="V97">
        <v>0.2</v>
      </c>
    </row>
    <row r="98" spans="1:22" x14ac:dyDescent="0.3">
      <c r="A98" s="10" t="s">
        <v>104</v>
      </c>
      <c r="B98" s="10"/>
      <c r="C98">
        <v>0</v>
      </c>
      <c r="D98" s="10">
        <v>1</v>
      </c>
      <c r="E98" s="10">
        <v>51</v>
      </c>
      <c r="F98" s="3">
        <v>40</v>
      </c>
      <c r="G98" s="3">
        <v>40</v>
      </c>
      <c r="H98" s="3">
        <v>40</v>
      </c>
      <c r="I98" s="11">
        <f>28.16/1000</f>
        <v>2.8160000000000001E-2</v>
      </c>
      <c r="J98" s="13">
        <v>1000</v>
      </c>
      <c r="K98" t="s">
        <v>81</v>
      </c>
      <c r="L98" t="s">
        <v>105</v>
      </c>
      <c r="M98" t="s">
        <v>129</v>
      </c>
      <c r="O98" s="3">
        <v>0.22</v>
      </c>
      <c r="P98" s="3">
        <v>1.96</v>
      </c>
      <c r="S98" s="10"/>
      <c r="T98">
        <v>0</v>
      </c>
      <c r="U98">
        <f>35*3</f>
        <v>105</v>
      </c>
      <c r="V98">
        <v>0.2</v>
      </c>
    </row>
    <row r="99" spans="1:22" x14ac:dyDescent="0.3">
      <c r="A99" s="10" t="s">
        <v>137</v>
      </c>
      <c r="B99" s="10"/>
      <c r="C99">
        <v>0</v>
      </c>
      <c r="D99" s="10"/>
      <c r="E99" s="10"/>
      <c r="F99" s="3"/>
      <c r="G99" s="3"/>
      <c r="H99" s="3"/>
      <c r="I99" s="11">
        <f>27.3/1000</f>
        <v>2.7300000000000001E-2</v>
      </c>
      <c r="J99" s="13">
        <v>1000</v>
      </c>
      <c r="K99" t="s">
        <v>81</v>
      </c>
      <c r="M99" t="s">
        <v>129</v>
      </c>
      <c r="O99" s="3"/>
      <c r="P99" s="3"/>
      <c r="S99" s="10"/>
      <c r="V99">
        <v>1</v>
      </c>
    </row>
    <row r="100" spans="1:22" x14ac:dyDescent="0.3">
      <c r="A100" s="10" t="s">
        <v>138</v>
      </c>
      <c r="B100" s="10"/>
      <c r="C100">
        <v>0</v>
      </c>
      <c r="D100" s="10"/>
      <c r="E100" s="10"/>
      <c r="F100" s="3"/>
      <c r="G100" s="3"/>
      <c r="H100" s="3"/>
      <c r="I100" s="11">
        <f>27.3/1000</f>
        <v>2.7300000000000001E-2</v>
      </c>
      <c r="J100" s="13">
        <v>1000</v>
      </c>
      <c r="K100" t="s">
        <v>81</v>
      </c>
      <c r="M100" t="s">
        <v>129</v>
      </c>
      <c r="O100" s="3"/>
      <c r="P100" s="3"/>
      <c r="S100" s="10"/>
      <c r="V100">
        <v>1</v>
      </c>
    </row>
    <row r="101" spans="1:22" x14ac:dyDescent="0.3">
      <c r="A101" s="6" t="s">
        <v>106</v>
      </c>
      <c r="B101" s="6"/>
      <c r="C101">
        <v>0</v>
      </c>
      <c r="D101" s="10">
        <v>1</v>
      </c>
      <c r="E101" s="10">
        <v>64.5</v>
      </c>
      <c r="F101" s="3">
        <v>9</v>
      </c>
      <c r="G101" s="3">
        <v>9</v>
      </c>
      <c r="H101" s="3">
        <v>9</v>
      </c>
      <c r="I101" s="3">
        <v>0</v>
      </c>
      <c r="J101" s="12"/>
      <c r="K101" s="3" t="s">
        <v>107</v>
      </c>
      <c r="L101" t="s">
        <v>105</v>
      </c>
      <c r="M101" t="s">
        <v>129</v>
      </c>
      <c r="N101">
        <v>0.1</v>
      </c>
      <c r="O101" s="3">
        <v>0.43</v>
      </c>
      <c r="P101" s="3"/>
      <c r="S101" s="10"/>
      <c r="T101">
        <v>0</v>
      </c>
      <c r="U101">
        <f>75*3</f>
        <v>225</v>
      </c>
      <c r="V101">
        <v>0.2</v>
      </c>
    </row>
    <row r="102" spans="1:22" x14ac:dyDescent="0.3">
      <c r="A102" s="8" t="s">
        <v>111</v>
      </c>
      <c r="B102" s="8"/>
      <c r="C102">
        <v>0</v>
      </c>
      <c r="D102" s="10">
        <v>1</v>
      </c>
      <c r="E102" s="10">
        <v>64.5</v>
      </c>
      <c r="F102" s="3">
        <v>9</v>
      </c>
      <c r="G102" s="3">
        <v>9</v>
      </c>
      <c r="H102" s="3">
        <v>9</v>
      </c>
      <c r="I102" s="3">
        <v>0</v>
      </c>
      <c r="J102" s="12"/>
      <c r="K102" s="3" t="s">
        <v>107</v>
      </c>
      <c r="L102" t="s">
        <v>105</v>
      </c>
      <c r="M102" t="s">
        <v>129</v>
      </c>
      <c r="N102">
        <v>0.1</v>
      </c>
      <c r="O102" s="3">
        <v>0.43</v>
      </c>
      <c r="P102" s="3"/>
      <c r="S102" s="10"/>
      <c r="T102">
        <v>0</v>
      </c>
      <c r="U102">
        <f>75*3</f>
        <v>225</v>
      </c>
      <c r="V102">
        <v>0.2</v>
      </c>
    </row>
    <row r="103" spans="1:22" x14ac:dyDescent="0.3">
      <c r="A103" s="5" t="s">
        <v>108</v>
      </c>
      <c r="B103" s="5"/>
      <c r="C103">
        <v>0</v>
      </c>
      <c r="D103" s="10">
        <v>1</v>
      </c>
      <c r="E103" s="10">
        <v>146</v>
      </c>
      <c r="F103" s="3">
        <v>5</v>
      </c>
      <c r="G103" s="3">
        <v>5</v>
      </c>
      <c r="H103" s="3">
        <v>5</v>
      </c>
      <c r="I103">
        <v>0.71</v>
      </c>
      <c r="J103" s="12"/>
      <c r="K103" t="s">
        <v>81</v>
      </c>
      <c r="L103" t="s">
        <v>100</v>
      </c>
      <c r="M103" t="s">
        <v>128</v>
      </c>
      <c r="N103">
        <v>0.8</v>
      </c>
      <c r="O103" s="3">
        <v>0.32</v>
      </c>
      <c r="P103" s="3"/>
      <c r="S103" s="10"/>
      <c r="T103">
        <v>0</v>
      </c>
      <c r="U103">
        <f>72*3</f>
        <v>216</v>
      </c>
      <c r="V103">
        <v>0.2</v>
      </c>
    </row>
    <row r="104" spans="1:22" x14ac:dyDescent="0.3">
      <c r="A104" s="4" t="s">
        <v>112</v>
      </c>
      <c r="B104" s="4"/>
      <c r="C104">
        <v>0</v>
      </c>
      <c r="D104">
        <v>2</v>
      </c>
      <c r="I104" s="1">
        <v>0.42</v>
      </c>
      <c r="J104" s="1">
        <v>1250</v>
      </c>
      <c r="L104" t="s">
        <v>127</v>
      </c>
      <c r="M104" t="s">
        <v>128</v>
      </c>
      <c r="S104" s="10"/>
      <c r="T104">
        <v>0</v>
      </c>
      <c r="V104">
        <v>1</v>
      </c>
    </row>
    <row r="105" spans="1:22" x14ac:dyDescent="0.3">
      <c r="A105" s="4" t="s">
        <v>113</v>
      </c>
      <c r="B105" s="4"/>
      <c r="C105">
        <v>0</v>
      </c>
      <c r="D105">
        <v>2</v>
      </c>
      <c r="I105" s="1">
        <v>0.42</v>
      </c>
      <c r="J105" s="1">
        <v>1250</v>
      </c>
      <c r="L105" t="s">
        <v>127</v>
      </c>
      <c r="M105" t="s">
        <v>128</v>
      </c>
      <c r="S105" s="10"/>
      <c r="T105">
        <v>0</v>
      </c>
      <c r="V105">
        <v>1</v>
      </c>
    </row>
    <row r="106" spans="1:22" x14ac:dyDescent="0.3">
      <c r="A106" s="4" t="s">
        <v>114</v>
      </c>
      <c r="B106" s="4"/>
      <c r="C106">
        <v>0</v>
      </c>
      <c r="D106">
        <v>2</v>
      </c>
      <c r="I106" s="1">
        <v>0.46</v>
      </c>
      <c r="J106" s="1">
        <v>1250</v>
      </c>
      <c r="L106" t="s">
        <v>127</v>
      </c>
      <c r="M106" t="s">
        <v>128</v>
      </c>
      <c r="S106" s="10"/>
      <c r="T106">
        <v>0</v>
      </c>
      <c r="V106">
        <v>1</v>
      </c>
    </row>
    <row r="107" spans="1:22" x14ac:dyDescent="0.3">
      <c r="A107" s="4" t="s">
        <v>115</v>
      </c>
      <c r="B107" s="4"/>
      <c r="C107">
        <v>0</v>
      </c>
      <c r="D107">
        <v>2</v>
      </c>
      <c r="I107" s="1">
        <v>0.46</v>
      </c>
      <c r="J107" s="1">
        <v>1250</v>
      </c>
      <c r="L107" t="s">
        <v>127</v>
      </c>
      <c r="M107" t="s">
        <v>128</v>
      </c>
      <c r="S107" s="10"/>
      <c r="T107">
        <v>0</v>
      </c>
      <c r="V107">
        <v>1</v>
      </c>
    </row>
    <row r="108" spans="1:22" x14ac:dyDescent="0.3">
      <c r="A108" s="4" t="s">
        <v>139</v>
      </c>
      <c r="B108" s="4"/>
      <c r="C108">
        <v>0</v>
      </c>
      <c r="D108">
        <v>2</v>
      </c>
      <c r="I108" s="1">
        <v>0.42</v>
      </c>
      <c r="J108" s="1">
        <v>1250</v>
      </c>
      <c r="L108" t="s">
        <v>127</v>
      </c>
      <c r="M108" t="s">
        <v>128</v>
      </c>
      <c r="S108" s="10"/>
      <c r="T108">
        <v>0</v>
      </c>
      <c r="V108">
        <v>1</v>
      </c>
    </row>
    <row r="109" spans="1:22" x14ac:dyDescent="0.3">
      <c r="A109" s="4" t="s">
        <v>140</v>
      </c>
      <c r="B109" s="4"/>
      <c r="C109">
        <v>0</v>
      </c>
      <c r="D109">
        <v>2</v>
      </c>
      <c r="I109" s="1">
        <v>0.42</v>
      </c>
      <c r="J109" s="1">
        <v>1250</v>
      </c>
      <c r="L109" t="s">
        <v>127</v>
      </c>
      <c r="M109" t="s">
        <v>128</v>
      </c>
    </row>
    <row r="110" spans="1:22" x14ac:dyDescent="0.3">
      <c r="A110" s="4" t="s">
        <v>141</v>
      </c>
      <c r="B110" s="4"/>
      <c r="C110">
        <v>0</v>
      </c>
      <c r="D110">
        <v>2</v>
      </c>
      <c r="I110" s="1">
        <v>0.46</v>
      </c>
      <c r="J110" s="1">
        <v>1250</v>
      </c>
      <c r="L110" t="s">
        <v>127</v>
      </c>
      <c r="M110" t="s">
        <v>128</v>
      </c>
    </row>
    <row r="111" spans="1:22" x14ac:dyDescent="0.3">
      <c r="A111" s="4" t="s">
        <v>142</v>
      </c>
      <c r="B111" s="4"/>
      <c r="C111">
        <v>0</v>
      </c>
      <c r="D111">
        <v>2</v>
      </c>
      <c r="I111" s="1">
        <v>0.46</v>
      </c>
      <c r="J111" s="1">
        <v>1250</v>
      </c>
      <c r="L111" t="s">
        <v>127</v>
      </c>
      <c r="M111" t="s">
        <v>128</v>
      </c>
    </row>
    <row r="112" spans="1:22" x14ac:dyDescent="0.3">
      <c r="A112" t="s">
        <v>121</v>
      </c>
      <c r="C112">
        <v>0</v>
      </c>
      <c r="D112" s="10">
        <v>1</v>
      </c>
      <c r="E112" s="10">
        <v>146</v>
      </c>
      <c r="F112" s="3">
        <v>5</v>
      </c>
      <c r="G112" s="3">
        <v>5</v>
      </c>
      <c r="H112" s="3">
        <v>5</v>
      </c>
      <c r="I112">
        <v>0.71</v>
      </c>
      <c r="J112">
        <v>1530</v>
      </c>
      <c r="K112" t="s">
        <v>81</v>
      </c>
      <c r="L112" t="s">
        <v>100</v>
      </c>
      <c r="M112" t="s">
        <v>128</v>
      </c>
      <c r="N112">
        <v>0.8</v>
      </c>
      <c r="O112" s="3">
        <v>0.32</v>
      </c>
      <c r="P112" s="3"/>
      <c r="V112">
        <v>0.2</v>
      </c>
    </row>
    <row r="113" spans="1:22" x14ac:dyDescent="0.3">
      <c r="A113" t="s">
        <v>35</v>
      </c>
      <c r="C113">
        <v>10</v>
      </c>
      <c r="D113" s="10">
        <v>1</v>
      </c>
      <c r="E113" s="10">
        <v>146</v>
      </c>
      <c r="F113" s="3">
        <v>230.10387333000003</v>
      </c>
      <c r="G113" s="3">
        <v>227.17579682022222</v>
      </c>
      <c r="H113">
        <v>229.46</v>
      </c>
      <c r="I113">
        <v>0.71</v>
      </c>
      <c r="J113">
        <v>1530</v>
      </c>
      <c r="K113" t="s">
        <v>81</v>
      </c>
      <c r="L113" t="s">
        <v>148</v>
      </c>
      <c r="M113" t="s">
        <v>128</v>
      </c>
      <c r="N113">
        <v>0.8</v>
      </c>
      <c r="O113" s="3">
        <v>0.32</v>
      </c>
      <c r="P113" s="3"/>
      <c r="V113">
        <v>0.2</v>
      </c>
    </row>
  </sheetData>
  <autoFilter ref="A1:V113" xr:uid="{C7A0FE1E-6DE7-4A94-A20A-61DF7F638EE3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9DA6-BDB1-4DD8-B7A8-601C4A5B95DE}">
  <dimension ref="A1:B1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</cols>
  <sheetData>
    <row r="1" spans="1:2" x14ac:dyDescent="0.3">
      <c r="A1" t="s">
        <v>19</v>
      </c>
      <c r="B1" t="s">
        <v>114</v>
      </c>
    </row>
    <row r="2" spans="1:2" x14ac:dyDescent="0.3">
      <c r="A2" t="s">
        <v>20</v>
      </c>
      <c r="B2" t="s">
        <v>112</v>
      </c>
    </row>
    <row r="3" spans="1:2" x14ac:dyDescent="0.3">
      <c r="A3" t="s">
        <v>21</v>
      </c>
      <c r="B3" t="s">
        <v>112</v>
      </c>
    </row>
    <row r="4" spans="1:2" x14ac:dyDescent="0.3">
      <c r="A4" t="s">
        <v>22</v>
      </c>
      <c r="B4" t="s">
        <v>113</v>
      </c>
    </row>
    <row r="5" spans="1:2" x14ac:dyDescent="0.3">
      <c r="A5" t="s">
        <v>23</v>
      </c>
      <c r="B5" t="s">
        <v>113</v>
      </c>
    </row>
    <row r="6" spans="1:2" x14ac:dyDescent="0.3">
      <c r="A6" t="s">
        <v>24</v>
      </c>
      <c r="B6" t="s">
        <v>132</v>
      </c>
    </row>
    <row r="7" spans="1:2" x14ac:dyDescent="0.3">
      <c r="A7" t="s">
        <v>25</v>
      </c>
      <c r="B7" t="s">
        <v>115</v>
      </c>
    </row>
    <row r="8" spans="1:2" x14ac:dyDescent="0.3">
      <c r="A8" t="s">
        <v>26</v>
      </c>
      <c r="B8" t="s">
        <v>115</v>
      </c>
    </row>
    <row r="9" spans="1:2" x14ac:dyDescent="0.3">
      <c r="A9" t="s">
        <v>27</v>
      </c>
      <c r="B9" t="s">
        <v>131</v>
      </c>
    </row>
    <row r="10" spans="1:2" x14ac:dyDescent="0.3">
      <c r="A10" t="s">
        <v>28</v>
      </c>
      <c r="B10" t="s">
        <v>133</v>
      </c>
    </row>
    <row r="11" spans="1:2" x14ac:dyDescent="0.3">
      <c r="A11" t="s">
        <v>29</v>
      </c>
      <c r="B11" t="s">
        <v>112</v>
      </c>
    </row>
    <row r="12" spans="1:2" x14ac:dyDescent="0.3">
      <c r="A12" t="s">
        <v>30</v>
      </c>
      <c r="B12" t="s">
        <v>112</v>
      </c>
    </row>
    <row r="13" spans="1:2" x14ac:dyDescent="0.3">
      <c r="A13" t="s">
        <v>50</v>
      </c>
      <c r="B1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2022-08-07T07:48:18Z</dcterms:created>
  <dcterms:modified xsi:type="dcterms:W3CDTF">2023-12-17T08:02:48Z</dcterms:modified>
</cp:coreProperties>
</file>