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176" documentId="8_{234E3143-87F1-4842-8025-4513346A511E}" xr6:coauthVersionLast="47" xr6:coauthVersionMax="47" xr10:uidLastSave="{4BCFA06E-8941-4D23-BA85-6F13002A666B}"/>
  <bookViews>
    <workbookView xWindow="14295" yWindow="0" windowWidth="14610" windowHeight="15585" xr2:uid="{C2469414-3BE7-4EBF-AEC1-F9E92F787D49}"/>
  </bookViews>
  <sheets>
    <sheet name="Seminar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K51" i="1"/>
  <c r="N41" i="1"/>
  <c r="M41" i="1"/>
  <c r="M40" i="1"/>
  <c r="N40" i="1" s="1"/>
  <c r="M42" i="1"/>
  <c r="N42" i="1" s="1"/>
</calcChain>
</file>

<file path=xl/sharedStrings.xml><?xml version="1.0" encoding="utf-8"?>
<sst xmlns="http://schemas.openxmlformats.org/spreadsheetml/2006/main" count="104" uniqueCount="104">
  <si>
    <t>Question 1:</t>
  </si>
  <si>
    <t>Explain the term 'substance over legal form' within</t>
  </si>
  <si>
    <t>the context of IFRS 15.</t>
  </si>
  <si>
    <t xml:space="preserve">Under IFRS 15, revenue is recognised when the </t>
  </si>
  <si>
    <t xml:space="preserve">control of goods or services is transferred to the </t>
  </si>
  <si>
    <t xml:space="preserve">customer, not necessarily when legal title or </t>
  </si>
  <si>
    <t>possession is transferred.</t>
  </si>
  <si>
    <t xml:space="preserve">For example, if a company ships goods but retains </t>
  </si>
  <si>
    <t xml:space="preserve">significant risks or rwards of ownership until the </t>
  </si>
  <si>
    <t xml:space="preserve">goods are accepted by the customer, revenue </t>
  </si>
  <si>
    <t>recognition may be delayed until acceptance, reflecting</t>
  </si>
  <si>
    <t>the substance of the transaction.</t>
  </si>
  <si>
    <t>This standard requires entities to identify performance</t>
  </si>
  <si>
    <t>obligations in a given contract. If they lack substance (i.e.,</t>
  </si>
  <si>
    <t>if the actions don't provide a distinct good or service), they</t>
  </si>
  <si>
    <t>might not be recognised as separate performance obligations.</t>
  </si>
  <si>
    <t>Question 2:</t>
  </si>
  <si>
    <t>On 1 January 2021, Angelo enters into a 12 month</t>
  </si>
  <si>
    <t>pay monthly' contract for a mobile phone. The</t>
  </si>
  <si>
    <t>contract is with TeleSouth and terms of the plan are:</t>
  </si>
  <si>
    <t>b) Angelo pays a monthly fee of £200 which includes</t>
  </si>
  <si>
    <t>unlimited free minutes. Angelo is billed on the last</t>
  </si>
  <si>
    <t>day of each month.</t>
  </si>
  <si>
    <t>TeleSouth for £500 without the payment plan. They may</t>
  </si>
  <si>
    <t>also enter into the payment plan without the handset,</t>
  </si>
  <si>
    <t>in which case the plan costs them 175 per month.</t>
  </si>
  <si>
    <t xml:space="preserve">Customers may purchase the same handset from </t>
  </si>
  <si>
    <t>a) Angelo receives a free handset on 1 January 2021</t>
  </si>
  <si>
    <t>The company's year end is 31 July 2021.</t>
  </si>
  <si>
    <t>In accordance with IFRS 15, show how Telesouth should</t>
  </si>
  <si>
    <t>recognise revenue from this plan for the year ended</t>
  </si>
  <si>
    <t>31/07/2021.</t>
  </si>
  <si>
    <t>In this case its important to follow the steps:</t>
  </si>
  <si>
    <t>1) Identify the contract</t>
  </si>
  <si>
    <t>- TeleSouth has a 12 month contract with Angelo</t>
  </si>
  <si>
    <t>2) Identify the separate performance obligations</t>
  </si>
  <si>
    <t>1. The obligation to deliver the handset</t>
  </si>
  <si>
    <t>2. The obligation to provide network services for 12 months.</t>
  </si>
  <si>
    <t>3) Determine the transaction price</t>
  </si>
  <si>
    <t>£200 * 12 months = £2,400</t>
  </si>
  <si>
    <t>4) Allocate the transaction price to the separate performance</t>
  </si>
  <si>
    <t>obligations</t>
  </si>
  <si>
    <t xml:space="preserve">Performance </t>
  </si>
  <si>
    <t>Obligation</t>
  </si>
  <si>
    <t xml:space="preserve">Stand-alone </t>
  </si>
  <si>
    <t>Selling Price £</t>
  </si>
  <si>
    <t>% of Total</t>
  </si>
  <si>
    <t xml:space="preserve">Revenue </t>
  </si>
  <si>
    <t>£</t>
  </si>
  <si>
    <t>Handset</t>
  </si>
  <si>
    <t>Network Services</t>
  </si>
  <si>
    <t>Total</t>
  </si>
  <si>
    <t>5) Recognise revenue as the entity satisfies a performance obligation</t>
  </si>
  <si>
    <t>1. The handset has been provided, so recognise the £461.54 revenue.</t>
  </si>
  <si>
    <t xml:space="preserve">2. The revenue for the network services should only be recognised </t>
  </si>
  <si>
    <t>according to the length in time it's been provided throughout the year:</t>
  </si>
  <si>
    <t xml:space="preserve">£1,938.46 * (7/12) = </t>
  </si>
  <si>
    <t>So the total revenue recognised for the year ended should be:</t>
  </si>
  <si>
    <t>£1,130.77 + £461.54</t>
  </si>
  <si>
    <t>Question 3:</t>
  </si>
  <si>
    <t>On 1 March 2021, Tree sold a property to a bank for £5</t>
  </si>
  <si>
    <t>million. The market value of the property at the date of</t>
  </si>
  <si>
    <t>the sale was £10 million. Tree continues to occupy the</t>
  </si>
  <si>
    <t>property rent free.</t>
  </si>
  <si>
    <t>Tree has the option to buy the property back from the bank</t>
  </si>
  <si>
    <t>at the end of every month from 31 March 2021 until</t>
  </si>
  <si>
    <t>28 February 2026. Tree has not yet exercised this option.</t>
  </si>
  <si>
    <t xml:space="preserve">The repurchase price will be £5m plus £50,000 for every </t>
  </si>
  <si>
    <t>month that has elapsed from the date of the sale to the date</t>
  </si>
  <si>
    <t>of the repurchase.</t>
  </si>
  <si>
    <t>The bank cannot require Tree to repurchase the property</t>
  </si>
  <si>
    <t>after 28 February 2026.</t>
  </si>
  <si>
    <t>The firectors of Tree expect property prices to rise at around 5%</t>
  </si>
  <si>
    <t>for the foreseeable future.</t>
  </si>
  <si>
    <t>Explain how Tree should deal with this transaction within its</t>
  </si>
  <si>
    <t>financial statements for the year ended 31 August 2021.</t>
  </si>
  <si>
    <t>Liability Recognition:</t>
  </si>
  <si>
    <t>Given that Tree retains the risks and rewards of ownership,</t>
  </si>
  <si>
    <t>this transaction shouldn't qualify as a sale for accounting</t>
  </si>
  <si>
    <t>purposes. Instead, it should be treated as a financing arrangement.</t>
  </si>
  <si>
    <t>Risk Recognition:</t>
  </si>
  <si>
    <t>Tree should recognise this as a financial liability for the obligation</t>
  </si>
  <si>
    <t xml:space="preserve">to repurchase the property. The initial amount of this liability </t>
  </si>
  <si>
    <t>would be £5m, as this represents the amount Tree would need</t>
  </si>
  <si>
    <t>to pay to repurchase the property on 31 March 2021.</t>
  </si>
  <si>
    <t>Asset Recognition:</t>
  </si>
  <si>
    <t>The property should continue to be recognised on Tree's balance</t>
  </si>
  <si>
    <t>sheet as its carrying amount before the transaction.</t>
  </si>
  <si>
    <t xml:space="preserve">Tree should disclose the nature of the transaction, the terms of </t>
  </si>
  <si>
    <t>the repurchase option, the carrying amount of the property, and</t>
  </si>
  <si>
    <t xml:space="preserve">the financial liability in the notes to the financial statemenets. </t>
  </si>
  <si>
    <t>The risk of significant changes due to the expected increase in</t>
  </si>
  <si>
    <t>property prices should also be discussed.</t>
  </si>
  <si>
    <t>Balance Sheet:</t>
  </si>
  <si>
    <t>- Property, Plant, Equipment: Continue showing the property as its</t>
  </si>
  <si>
    <t>carrying amount less depreciation + impariment</t>
  </si>
  <si>
    <t xml:space="preserve">- Financial Liability: Recognise the liability at £5m plus accrued </t>
  </si>
  <si>
    <t>interest for the period 1 March to 31 August 2021.</t>
  </si>
  <si>
    <t>Income Statement:</t>
  </si>
  <si>
    <t>- Finance Costs: Recognise interest expense for the accrued increase</t>
  </si>
  <si>
    <t>in the repurchase price as a finance cost.</t>
  </si>
  <si>
    <t>Cash Flow Statement:</t>
  </si>
  <si>
    <t>- There would be no cash inflow from the sale of the property as it's  not</t>
  </si>
  <si>
    <t>treated as a sale, but shown as a cash inflow.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</si>
</sst>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164" formatCode="0.0%"/>
    <numFmt numFmtId="167" formatCode="&quot;£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0" xfId="0" applyFont="1" applyFill="1"/>
    <xf numFmtId="0" fontId="2" fillId="2" borderId="0" xfId="0" quotePrefix="1" applyFont="1" applyFill="1"/>
    <xf numFmtId="0" fontId="2" fillId="0" borderId="0" xfId="0" applyFont="1" applyFill="1"/>
    <xf numFmtId="0" fontId="0" fillId="0" borderId="0" xfId="0" applyFont="1" applyFill="1"/>
    <xf numFmtId="6" fontId="0" fillId="0" borderId="0" xfId="0" applyNumberFormat="1"/>
    <xf numFmtId="164" fontId="0" fillId="0" borderId="0" xfId="1" applyNumberFormat="1" applyFont="1"/>
    <xf numFmtId="0" fontId="2" fillId="0" borderId="0" xfId="0" applyFont="1" applyBorder="1"/>
    <xf numFmtId="0" fontId="3" fillId="0" borderId="0" xfId="0" applyFont="1"/>
    <xf numFmtId="44" fontId="0" fillId="0" borderId="0" xfId="0" applyNumberFormat="1"/>
    <xf numFmtId="44" fontId="2" fillId="0" borderId="0" xfId="0" applyNumberFormat="1" applyFont="1"/>
    <xf numFmtId="167" fontId="2" fillId="0" borderId="0" xfId="0" quotePrefix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7E32-9C77-4BAD-92DA-584501B7C5FC}">
  <dimension ref="B2:N78"/>
  <sheetViews>
    <sheetView tabSelected="1" topLeftCell="A47" zoomScale="110" workbookViewId="0">
      <selection activeCell="B79" sqref="B79"/>
    </sheetView>
  </sheetViews>
  <sheetFormatPr defaultRowHeight="15" x14ac:dyDescent="0.25"/>
  <cols>
    <col min="11" max="11" width="10.7109375" bestFit="1" customWidth="1"/>
    <col min="13" max="13" width="10.42578125" customWidth="1"/>
    <col min="14" max="14" width="10.7109375" bestFit="1" customWidth="1"/>
  </cols>
  <sheetData>
    <row r="2" spans="2:14" x14ac:dyDescent="0.25">
      <c r="B2" s="1" t="s">
        <v>0</v>
      </c>
      <c r="I2" s="1" t="s">
        <v>16</v>
      </c>
    </row>
    <row r="3" spans="2:14" x14ac:dyDescent="0.25">
      <c r="B3" s="3" t="s">
        <v>1</v>
      </c>
      <c r="C3" s="3"/>
      <c r="D3" s="3"/>
      <c r="E3" s="3"/>
      <c r="F3" s="3"/>
      <c r="I3" s="3" t="s">
        <v>17</v>
      </c>
      <c r="J3" s="3"/>
      <c r="K3" s="3"/>
      <c r="L3" s="3"/>
      <c r="M3" s="3"/>
      <c r="N3" s="3"/>
    </row>
    <row r="4" spans="2:14" x14ac:dyDescent="0.25">
      <c r="B4" s="3" t="s">
        <v>2</v>
      </c>
      <c r="C4" s="3"/>
      <c r="D4" s="3"/>
      <c r="E4" s="3"/>
      <c r="F4" s="3"/>
      <c r="I4" s="4" t="s">
        <v>18</v>
      </c>
      <c r="J4" s="3"/>
      <c r="K4" s="3"/>
      <c r="L4" s="3"/>
      <c r="M4" s="3"/>
      <c r="N4" s="3"/>
    </row>
    <row r="5" spans="2:14" x14ac:dyDescent="0.25">
      <c r="I5" s="3" t="s">
        <v>19</v>
      </c>
      <c r="J5" s="3"/>
      <c r="K5" s="3"/>
      <c r="L5" s="3"/>
      <c r="M5" s="3"/>
      <c r="N5" s="3"/>
    </row>
    <row r="6" spans="2:14" x14ac:dyDescent="0.25">
      <c r="B6" t="s">
        <v>3</v>
      </c>
      <c r="I6" s="3"/>
      <c r="J6" s="3"/>
      <c r="K6" s="3"/>
      <c r="L6" s="3"/>
      <c r="M6" s="3"/>
      <c r="N6" s="3"/>
    </row>
    <row r="7" spans="2:14" x14ac:dyDescent="0.25">
      <c r="B7" t="s">
        <v>4</v>
      </c>
      <c r="I7" s="3" t="s">
        <v>27</v>
      </c>
      <c r="J7" s="3"/>
      <c r="K7" s="3"/>
      <c r="L7" s="3"/>
      <c r="M7" s="3"/>
      <c r="N7" s="3"/>
    </row>
    <row r="8" spans="2:14" x14ac:dyDescent="0.25">
      <c r="B8" t="s">
        <v>5</v>
      </c>
      <c r="I8" s="3" t="s">
        <v>20</v>
      </c>
      <c r="J8" s="3"/>
      <c r="K8" s="3"/>
      <c r="L8" s="3"/>
      <c r="M8" s="3"/>
      <c r="N8" s="3"/>
    </row>
    <row r="9" spans="2:14" x14ac:dyDescent="0.25">
      <c r="B9" t="s">
        <v>6</v>
      </c>
      <c r="I9" s="3" t="s">
        <v>21</v>
      </c>
      <c r="J9" s="3"/>
      <c r="K9" s="3"/>
      <c r="L9" s="3"/>
      <c r="M9" s="3"/>
      <c r="N9" s="3"/>
    </row>
    <row r="10" spans="2:14" x14ac:dyDescent="0.25">
      <c r="I10" s="3" t="s">
        <v>22</v>
      </c>
      <c r="J10" s="3"/>
      <c r="K10" s="3"/>
      <c r="L10" s="3"/>
      <c r="M10" s="3"/>
      <c r="N10" s="3"/>
    </row>
    <row r="11" spans="2:14" x14ac:dyDescent="0.25">
      <c r="B11" t="s">
        <v>7</v>
      </c>
      <c r="I11" s="3"/>
      <c r="J11" s="3"/>
      <c r="K11" s="3"/>
      <c r="L11" s="3"/>
      <c r="M11" s="3"/>
      <c r="N11" s="3"/>
    </row>
    <row r="12" spans="2:14" x14ac:dyDescent="0.25">
      <c r="B12" t="s">
        <v>8</v>
      </c>
      <c r="I12" s="3" t="s">
        <v>26</v>
      </c>
      <c r="J12" s="3"/>
      <c r="K12" s="3"/>
      <c r="L12" s="3"/>
      <c r="M12" s="3"/>
      <c r="N12" s="3"/>
    </row>
    <row r="13" spans="2:14" x14ac:dyDescent="0.25">
      <c r="B13" t="s">
        <v>9</v>
      </c>
      <c r="I13" s="3" t="s">
        <v>23</v>
      </c>
      <c r="J13" s="3"/>
      <c r="K13" s="3"/>
      <c r="L13" s="3"/>
      <c r="M13" s="3"/>
      <c r="N13" s="3"/>
    </row>
    <row r="14" spans="2:14" x14ac:dyDescent="0.25">
      <c r="B14" t="s">
        <v>10</v>
      </c>
      <c r="I14" s="3" t="s">
        <v>24</v>
      </c>
      <c r="J14" s="3"/>
      <c r="K14" s="3"/>
      <c r="L14" s="3"/>
      <c r="M14" s="3"/>
      <c r="N14" s="3"/>
    </row>
    <row r="15" spans="2:14" x14ac:dyDescent="0.25">
      <c r="B15" t="s">
        <v>11</v>
      </c>
      <c r="I15" s="3" t="s">
        <v>25</v>
      </c>
      <c r="J15" s="3"/>
      <c r="K15" s="3"/>
      <c r="L15" s="3"/>
      <c r="M15" s="3"/>
      <c r="N15" s="3"/>
    </row>
    <row r="16" spans="2:14" x14ac:dyDescent="0.25">
      <c r="I16" s="3"/>
      <c r="J16" s="3"/>
      <c r="K16" s="3"/>
      <c r="L16" s="3"/>
      <c r="M16" s="3"/>
      <c r="N16" s="3"/>
    </row>
    <row r="17" spans="2:14" x14ac:dyDescent="0.25">
      <c r="B17" t="s">
        <v>12</v>
      </c>
      <c r="I17" s="3" t="s">
        <v>28</v>
      </c>
      <c r="J17" s="3"/>
      <c r="K17" s="3"/>
      <c r="L17" s="3"/>
      <c r="M17" s="3"/>
      <c r="N17" s="3"/>
    </row>
    <row r="18" spans="2:14" x14ac:dyDescent="0.25">
      <c r="B18" t="s">
        <v>13</v>
      </c>
      <c r="I18" s="3"/>
      <c r="J18" s="3"/>
      <c r="K18" s="3"/>
      <c r="L18" s="3"/>
      <c r="M18" s="3"/>
      <c r="N18" s="3"/>
    </row>
    <row r="19" spans="2:14" x14ac:dyDescent="0.25">
      <c r="B19" t="s">
        <v>14</v>
      </c>
      <c r="I19" s="3" t="s">
        <v>29</v>
      </c>
      <c r="J19" s="3"/>
      <c r="K19" s="3"/>
      <c r="L19" s="3"/>
      <c r="M19" s="3"/>
      <c r="N19" s="3"/>
    </row>
    <row r="20" spans="2:14" x14ac:dyDescent="0.25">
      <c r="B20" t="s">
        <v>15</v>
      </c>
      <c r="I20" s="3" t="s">
        <v>30</v>
      </c>
      <c r="J20" s="3"/>
      <c r="K20" s="3"/>
      <c r="L20" s="3"/>
      <c r="M20" s="3"/>
      <c r="N20" s="3"/>
    </row>
    <row r="21" spans="2:14" x14ac:dyDescent="0.25">
      <c r="I21" s="3" t="s">
        <v>31</v>
      </c>
      <c r="J21" s="3"/>
      <c r="K21" s="3"/>
      <c r="L21" s="3"/>
      <c r="M21" s="3"/>
      <c r="N21" s="3"/>
    </row>
    <row r="23" spans="2:14" x14ac:dyDescent="0.25">
      <c r="B23" s="1" t="s">
        <v>59</v>
      </c>
      <c r="I23" s="5" t="s">
        <v>32</v>
      </c>
    </row>
    <row r="24" spans="2:14" x14ac:dyDescent="0.25">
      <c r="B24" s="3" t="s">
        <v>60</v>
      </c>
      <c r="C24" s="3"/>
      <c r="D24" s="3"/>
      <c r="E24" s="3"/>
      <c r="F24" s="3"/>
      <c r="G24" s="3"/>
    </row>
    <row r="25" spans="2:14" x14ac:dyDescent="0.25">
      <c r="B25" s="3" t="s">
        <v>61</v>
      </c>
      <c r="C25" s="3"/>
      <c r="D25" s="3"/>
      <c r="E25" s="3"/>
      <c r="F25" s="3"/>
      <c r="G25" s="3"/>
      <c r="I25" s="1" t="s">
        <v>33</v>
      </c>
    </row>
    <row r="26" spans="2:14" x14ac:dyDescent="0.25">
      <c r="B26" s="3" t="s">
        <v>62</v>
      </c>
      <c r="C26" s="3"/>
      <c r="D26" s="3"/>
      <c r="E26" s="3"/>
      <c r="F26" s="3"/>
      <c r="G26" s="3"/>
      <c r="I26" s="2" t="s">
        <v>34</v>
      </c>
    </row>
    <row r="27" spans="2:14" x14ac:dyDescent="0.25">
      <c r="B27" s="3" t="s">
        <v>63</v>
      </c>
      <c r="C27" s="3"/>
      <c r="D27" s="3"/>
      <c r="E27" s="3"/>
      <c r="F27" s="3"/>
      <c r="G27" s="3"/>
    </row>
    <row r="28" spans="2:14" x14ac:dyDescent="0.25">
      <c r="B28" s="3"/>
      <c r="C28" s="3"/>
      <c r="D28" s="3"/>
      <c r="E28" s="3"/>
      <c r="F28" s="3"/>
      <c r="G28" s="3"/>
      <c r="I28" s="1" t="s">
        <v>35</v>
      </c>
    </row>
    <row r="29" spans="2:14" x14ac:dyDescent="0.25">
      <c r="B29" s="3" t="s">
        <v>64</v>
      </c>
      <c r="C29" s="3"/>
      <c r="D29" s="3"/>
      <c r="E29" s="3"/>
      <c r="F29" s="3"/>
      <c r="G29" s="3"/>
      <c r="I29" t="s">
        <v>36</v>
      </c>
    </row>
    <row r="30" spans="2:14" x14ac:dyDescent="0.25">
      <c r="B30" s="3" t="s">
        <v>65</v>
      </c>
      <c r="C30" s="3"/>
      <c r="D30" s="3"/>
      <c r="E30" s="3"/>
      <c r="F30" s="3"/>
      <c r="G30" s="3"/>
      <c r="I30" t="s">
        <v>37</v>
      </c>
    </row>
    <row r="31" spans="2:14" x14ac:dyDescent="0.25">
      <c r="B31" s="3" t="s">
        <v>66</v>
      </c>
      <c r="C31" s="3"/>
      <c r="D31" s="3"/>
      <c r="E31" s="3"/>
      <c r="F31" s="3"/>
      <c r="G31" s="3"/>
    </row>
    <row r="32" spans="2:14" x14ac:dyDescent="0.25">
      <c r="B32" s="3" t="s">
        <v>67</v>
      </c>
      <c r="C32" s="3"/>
      <c r="D32" s="3"/>
      <c r="E32" s="3"/>
      <c r="F32" s="3"/>
      <c r="G32" s="3"/>
      <c r="I32" s="1" t="s">
        <v>38</v>
      </c>
    </row>
    <row r="33" spans="2:14" x14ac:dyDescent="0.25">
      <c r="B33" s="3" t="s">
        <v>68</v>
      </c>
      <c r="C33" s="3"/>
      <c r="D33" s="3"/>
      <c r="E33" s="3"/>
      <c r="F33" s="3"/>
      <c r="G33" s="3"/>
      <c r="I33" t="s">
        <v>39</v>
      </c>
      <c r="M33" s="10">
        <v>2400</v>
      </c>
    </row>
    <row r="34" spans="2:14" x14ac:dyDescent="0.25">
      <c r="B34" s="3" t="s">
        <v>69</v>
      </c>
      <c r="C34" s="3"/>
      <c r="D34" s="3"/>
      <c r="E34" s="3"/>
      <c r="F34" s="3"/>
      <c r="G34" s="3"/>
    </row>
    <row r="35" spans="2:14" x14ac:dyDescent="0.25">
      <c r="B35" s="3"/>
      <c r="C35" s="3"/>
      <c r="D35" s="3"/>
      <c r="E35" s="3"/>
      <c r="F35" s="3"/>
      <c r="G35" s="3"/>
      <c r="I35" s="1" t="s">
        <v>40</v>
      </c>
    </row>
    <row r="36" spans="2:14" x14ac:dyDescent="0.25">
      <c r="B36" s="3" t="s">
        <v>70</v>
      </c>
      <c r="C36" s="3"/>
      <c r="D36" s="3"/>
      <c r="E36" s="3"/>
      <c r="F36" s="3"/>
      <c r="G36" s="3"/>
      <c r="I36" s="1" t="s">
        <v>41</v>
      </c>
    </row>
    <row r="37" spans="2:14" x14ac:dyDescent="0.25">
      <c r="B37" s="3" t="s">
        <v>71</v>
      </c>
      <c r="C37" s="3"/>
      <c r="D37" s="3"/>
      <c r="E37" s="3"/>
      <c r="F37" s="3"/>
      <c r="G37" s="3"/>
    </row>
    <row r="38" spans="2:14" x14ac:dyDescent="0.25">
      <c r="B38" s="3"/>
      <c r="C38" s="3"/>
      <c r="D38" s="3"/>
      <c r="E38" s="3"/>
      <c r="F38" s="3"/>
      <c r="G38" s="3"/>
      <c r="I38" s="9" t="s">
        <v>42</v>
      </c>
      <c r="J38" s="9"/>
      <c r="K38" s="9" t="s">
        <v>44</v>
      </c>
      <c r="L38" s="9"/>
      <c r="M38" s="9" t="s">
        <v>46</v>
      </c>
      <c r="N38" s="9" t="s">
        <v>47</v>
      </c>
    </row>
    <row r="39" spans="2:14" x14ac:dyDescent="0.25">
      <c r="B39" s="3" t="s">
        <v>72</v>
      </c>
      <c r="C39" s="3"/>
      <c r="D39" s="3"/>
      <c r="E39" s="3"/>
      <c r="F39" s="3"/>
      <c r="G39" s="3"/>
      <c r="I39" s="1" t="s">
        <v>43</v>
      </c>
      <c r="J39" s="1"/>
      <c r="K39" s="1" t="s">
        <v>45</v>
      </c>
      <c r="L39" s="1"/>
      <c r="M39" s="1"/>
      <c r="N39" s="1" t="s">
        <v>48</v>
      </c>
    </row>
    <row r="40" spans="2:14" x14ac:dyDescent="0.25">
      <c r="B40" s="3" t="s">
        <v>73</v>
      </c>
      <c r="C40" s="3"/>
      <c r="D40" s="3"/>
      <c r="E40" s="3"/>
      <c r="F40" s="3"/>
      <c r="G40" s="3"/>
      <c r="I40" t="s">
        <v>49</v>
      </c>
      <c r="K40" s="7">
        <v>500</v>
      </c>
      <c r="M40" s="8">
        <f>K40/K42</f>
        <v>0.19230769230769232</v>
      </c>
      <c r="N40" s="11">
        <f>M33*M40</f>
        <v>461.53846153846155</v>
      </c>
    </row>
    <row r="41" spans="2:14" x14ac:dyDescent="0.25">
      <c r="B41" s="3"/>
      <c r="C41" s="3"/>
      <c r="D41" s="3"/>
      <c r="E41" s="3"/>
      <c r="F41" s="3"/>
      <c r="G41" s="3"/>
      <c r="I41" t="s">
        <v>50</v>
      </c>
      <c r="K41" s="7">
        <v>2100</v>
      </c>
      <c r="M41" s="8">
        <f>K41/K42</f>
        <v>0.80769230769230771</v>
      </c>
      <c r="N41" s="11">
        <f>M33*M41</f>
        <v>1938.4615384615386</v>
      </c>
    </row>
    <row r="42" spans="2:14" x14ac:dyDescent="0.25">
      <c r="B42" s="3" t="s">
        <v>74</v>
      </c>
      <c r="C42" s="3"/>
      <c r="D42" s="3"/>
      <c r="E42" s="3"/>
      <c r="F42" s="3"/>
      <c r="G42" s="3"/>
      <c r="I42" t="s">
        <v>51</v>
      </c>
      <c r="K42" s="7">
        <v>2600</v>
      </c>
      <c r="M42" s="8">
        <f>K42/K42</f>
        <v>1</v>
      </c>
      <c r="N42" s="11">
        <f>M33*M42</f>
        <v>2400</v>
      </c>
    </row>
    <row r="43" spans="2:14" x14ac:dyDescent="0.25">
      <c r="B43" s="3" t="s">
        <v>75</v>
      </c>
      <c r="C43" s="3"/>
      <c r="D43" s="3"/>
      <c r="E43" s="3"/>
      <c r="F43" s="3"/>
      <c r="G43" s="3"/>
    </row>
    <row r="44" spans="2:14" x14ac:dyDescent="0.25">
      <c r="I44" s="1" t="s">
        <v>52</v>
      </c>
    </row>
    <row r="45" spans="2:14" x14ac:dyDescent="0.25">
      <c r="B45" s="5" t="s">
        <v>80</v>
      </c>
    </row>
    <row r="46" spans="2:14" x14ac:dyDescent="0.25">
      <c r="B46" s="6" t="s">
        <v>77</v>
      </c>
      <c r="I46" t="s">
        <v>53</v>
      </c>
    </row>
    <row r="47" spans="2:14" x14ac:dyDescent="0.25">
      <c r="B47" s="6" t="s">
        <v>78</v>
      </c>
    </row>
    <row r="48" spans="2:14" x14ac:dyDescent="0.25">
      <c r="B48" s="6" t="s">
        <v>79</v>
      </c>
      <c r="I48" t="s">
        <v>54</v>
      </c>
    </row>
    <row r="49" spans="2:11" x14ac:dyDescent="0.25">
      <c r="I49" t="s">
        <v>55</v>
      </c>
    </row>
    <row r="50" spans="2:11" x14ac:dyDescent="0.25">
      <c r="B50" s="1" t="s">
        <v>76</v>
      </c>
    </row>
    <row r="51" spans="2:11" x14ac:dyDescent="0.25">
      <c r="B51" t="s">
        <v>81</v>
      </c>
      <c r="I51" s="1" t="s">
        <v>56</v>
      </c>
      <c r="J51" s="1"/>
      <c r="K51" s="12">
        <f>1938.46*(7/12)</f>
        <v>1130.7683333333334</v>
      </c>
    </row>
    <row r="52" spans="2:11" x14ac:dyDescent="0.25">
      <c r="B52" t="s">
        <v>82</v>
      </c>
    </row>
    <row r="53" spans="2:11" x14ac:dyDescent="0.25">
      <c r="B53" t="s">
        <v>83</v>
      </c>
      <c r="I53" t="s">
        <v>57</v>
      </c>
    </row>
    <row r="54" spans="2:11" x14ac:dyDescent="0.25">
      <c r="B54" t="s">
        <v>84</v>
      </c>
      <c r="I54" t="s">
        <v>58</v>
      </c>
    </row>
    <row r="56" spans="2:11" x14ac:dyDescent="0.25">
      <c r="B56" s="1" t="s">
        <v>85</v>
      </c>
      <c r="I56" s="13">
        <f xml:space="preserve"> 1130.77+461.54</f>
        <v>1592.31</v>
      </c>
    </row>
    <row r="57" spans="2:11" x14ac:dyDescent="0.25">
      <c r="B57" t="s">
        <v>86</v>
      </c>
    </row>
    <row r="58" spans="2:11" x14ac:dyDescent="0.25">
      <c r="B58" t="s">
        <v>87</v>
      </c>
    </row>
    <row r="60" spans="2:11" x14ac:dyDescent="0.25">
      <c r="B60" t="s">
        <v>88</v>
      </c>
    </row>
    <row r="61" spans="2:11" x14ac:dyDescent="0.25">
      <c r="B61" t="s">
        <v>89</v>
      </c>
    </row>
    <row r="62" spans="2:11" x14ac:dyDescent="0.25">
      <c r="B62" t="s">
        <v>90</v>
      </c>
    </row>
    <row r="63" spans="2:11" x14ac:dyDescent="0.25">
      <c r="B63" t="s">
        <v>91</v>
      </c>
    </row>
    <row r="64" spans="2:11" x14ac:dyDescent="0.25">
      <c r="B64" t="s">
        <v>92</v>
      </c>
    </row>
    <row r="66" spans="2:2" x14ac:dyDescent="0.25">
      <c r="B66" s="1" t="s">
        <v>93</v>
      </c>
    </row>
    <row r="67" spans="2:2" x14ac:dyDescent="0.25">
      <c r="B67" s="2" t="s">
        <v>94</v>
      </c>
    </row>
    <row r="68" spans="2:2" x14ac:dyDescent="0.25">
      <c r="B68" t="s">
        <v>95</v>
      </c>
    </row>
    <row r="69" spans="2:2" x14ac:dyDescent="0.25">
      <c r="B69" s="2" t="s">
        <v>96</v>
      </c>
    </row>
    <row r="70" spans="2:2" x14ac:dyDescent="0.25">
      <c r="B70" t="s">
        <v>97</v>
      </c>
    </row>
    <row r="72" spans="2:2" x14ac:dyDescent="0.25">
      <c r="B72" s="1" t="s">
        <v>98</v>
      </c>
    </row>
    <row r="73" spans="2:2" x14ac:dyDescent="0.25">
      <c r="B73" s="2" t="s">
        <v>99</v>
      </c>
    </row>
    <row r="74" spans="2:2" x14ac:dyDescent="0.25">
      <c r="B74" t="s">
        <v>100</v>
      </c>
    </row>
    <row r="76" spans="2:2" x14ac:dyDescent="0.25">
      <c r="B76" s="1" t="s">
        <v>101</v>
      </c>
    </row>
    <row r="77" spans="2:2" x14ac:dyDescent="0.25">
      <c r="B77" s="2" t="s">
        <v>102</v>
      </c>
    </row>
    <row r="78" spans="2:2" x14ac:dyDescent="0.25">
      <c r="B78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Props1.xml><?xml version="1.0" encoding="utf-8"?>
<ds:datastoreItem xmlns:ds="http://schemas.openxmlformats.org/officeDocument/2006/customXml" ds:itemID="{94070B68-1B06-4A8B-94A5-E48F6370E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E05C6A-8B1D-4D86-8A37-163F21507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9E0401-8279-4456-A823-B2287B09FFE4}">
  <ds:schemaRefs>
    <ds:schemaRef ds:uri="http://www.w3.org/XML/1998/namespace"/>
    <ds:schemaRef ds:uri="9ad45b7a-dbde-452b-a4a7-7cb6f25a272a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fc68bb02-cea7-47a7-8486-5fa5775c5400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Seminar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Uta</cp:lastModifiedBy>
  <dcterms:created xsi:type="dcterms:W3CDTF">2025-02-05T13:03:32Z</dcterms:created>
  <dcterms:modified xsi:type="dcterms:W3CDTF">2025-02-05T13:34:45Z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