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har\Documents\CPES Saclay\COURS CPES\HEC CPES\Data modeling with Excel\Exercices Excel\"/>
    </mc:Choice>
  </mc:AlternateContent>
  <xr:revisionPtr revIDLastSave="0" documentId="13_ncr:1_{2BD12F31-774C-4142-A01B-B61D48D35D52}" xr6:coauthVersionLast="47" xr6:coauthVersionMax="47" xr10:uidLastSave="{00000000-0000-0000-0000-000000000000}"/>
  <bookViews>
    <workbookView xWindow="-90" yWindow="-90" windowWidth="19380" windowHeight="11460" firstSheet="1" activeTab="4" xr2:uid="{00000000-000D-0000-FFFF-FFFF00000000}"/>
  </bookViews>
  <sheets>
    <sheet name="Exercice 2" sheetId="4" r:id="rId1"/>
    <sheet name="Solution" sheetId="5" r:id="rId2"/>
    <sheet name="Graphique1" sheetId="7" r:id="rId3"/>
    <sheet name="Graphique3" sheetId="9" r:id="rId4"/>
    <sheet name="Part 2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6" l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B70" i="6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45" i="6"/>
  <c r="B46" i="6"/>
  <c r="B47" i="6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44" i="6"/>
  <c r="C30" i="6"/>
  <c r="C26" i="6"/>
  <c r="C42" i="6" s="1"/>
  <c r="D31" i="6"/>
  <c r="D29" i="6"/>
  <c r="D28" i="6"/>
  <c r="D30" i="6"/>
  <c r="D26" i="6"/>
  <c r="C28" i="6" l="1"/>
  <c r="C29" i="6"/>
  <c r="C30" i="5"/>
  <c r="C26" i="5"/>
  <c r="C29" i="5" s="1"/>
  <c r="D26" i="5"/>
  <c r="D31" i="5"/>
  <c r="D28" i="5"/>
  <c r="D30" i="5"/>
  <c r="D29" i="5"/>
  <c r="C31" i="6" l="1"/>
  <c r="F42" i="6" s="1"/>
  <c r="C28" i="5"/>
  <c r="C31" i="5" s="1"/>
  <c r="D42" i="6" l="1"/>
</calcChain>
</file>

<file path=xl/sharedStrings.xml><?xml version="1.0" encoding="utf-8"?>
<sst xmlns="http://schemas.openxmlformats.org/spreadsheetml/2006/main" count="56" uniqueCount="35">
  <si>
    <t>Vous vendez des ventilateurs éléctriques à 100 € l'unité</t>
  </si>
  <si>
    <t>Données du cas :</t>
  </si>
  <si>
    <t>Vous en vendez 5 000 par mois</t>
  </si>
  <si>
    <t>Chaque ventilateur vous coûte 32 € à fabriquer</t>
  </si>
  <si>
    <t>Par ailleurs, vous avez un montant de frais fixes mensuels de 200 000 euros</t>
  </si>
  <si>
    <t>Vous estimez que si vous baissez votre prix de vente de 1 €, vous serez en mesure de vendre 90 ventilateurs de plus (c'est ce qu'on appelle l'élasticité)</t>
  </si>
  <si>
    <t>Le cas échéant, vos coûts variables et vos coûts fixes ne bougent pas</t>
  </si>
  <si>
    <t>Est-ce que baisser le prix est une bonne stratégie, si vous souhaitez optimiser votre marge ?</t>
  </si>
  <si>
    <t>(Pour répondre, construisez un modèle calculant la marge de l'activité pour un niveau de prix cible)</t>
  </si>
  <si>
    <t>Outil d'optimisation de la marge</t>
  </si>
  <si>
    <t>Créé par Alexis Joulié</t>
  </si>
  <si>
    <t>Contact : alexis.joulie@venturistic.io</t>
  </si>
  <si>
    <t>Objectif de l'outil :</t>
  </si>
  <si>
    <t>Cet outil permet de calculer la marge mensuelle de l'entreprise, en jouant sur le prix de vente des ventilateurs</t>
  </si>
  <si>
    <t>Table d'hypothèses :</t>
  </si>
  <si>
    <t>Prix actuel de vente d'un ventilateur (€)</t>
  </si>
  <si>
    <t>Cellules d'hypothèses modifiables</t>
  </si>
  <si>
    <t>Frais fixes mensuels (€)</t>
  </si>
  <si>
    <t>Coût unitaire de production (€)</t>
  </si>
  <si>
    <t>Elasticité (#)</t>
  </si>
  <si>
    <t>Le nombre d'unités supplémentaires vendues en cas de baisse du prix de 1€</t>
  </si>
  <si>
    <t># d'unités actuellement vendues (# par mois)</t>
  </si>
  <si>
    <t>Nouveau prix testé par ventilateur (€)</t>
  </si>
  <si>
    <t>Output / Partie calculatoire / Calcul de la marge mensuelle</t>
  </si>
  <si>
    <t>Chiffre d'affaires</t>
  </si>
  <si>
    <t># de ventilateurs vendus au nouveau prix testé</t>
  </si>
  <si>
    <t>Coûts directs / Coûts de production</t>
  </si>
  <si>
    <t>Coûts fixes</t>
  </si>
  <si>
    <t>Marge nette</t>
  </si>
  <si>
    <t>Oui, en baissant légèrement le prix (sans doute 5-10 €) on peut améliorer la marge nette. Attention à ne pas trop baisser les prix (&gt;15 €), ce qui dégraderait la marge</t>
  </si>
  <si>
    <t>Partie 2 :</t>
  </si>
  <si>
    <t>Préparez deux tables de données :</t>
  </si>
  <si>
    <t>Une à un paramètre (le prix, entre 100€ et 60€ par palier de 1€) pour mesurer les quantités vendues et la marge</t>
  </si>
  <si>
    <t>Une à deux paramètres (le prix, entre 100€ et 60€ par palier de 1€, et l'élasticité - 110, 100, 90 et 80) pour mesurer la marge</t>
  </si>
  <si>
    <t>Et préparez des graphiques pour illustrer vos analyses (un graphique par table de données)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</si>
</sst>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  <font>
      <b/>
      <u/>
      <sz val="10"/>
      <name val="Segoe UI"/>
      <family val="2"/>
    </font>
    <font>
      <b/>
      <sz val="12"/>
      <name val="Segoe UI"/>
      <family val="2"/>
    </font>
    <font>
      <i/>
      <sz val="10"/>
      <color rgb="FFFF0000"/>
      <name val="Segoe UI"/>
      <family val="2"/>
    </font>
    <font>
      <b/>
      <sz val="10"/>
      <color rgb="FFFF0000"/>
      <name val="Segoe UI"/>
      <family val="2"/>
    </font>
    <font>
      <u/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3" fontId="2" fillId="3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3" fontId="2" fillId="4" borderId="0" xfId="0" applyNumberFormat="1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3" fontId="2" fillId="2" borderId="2" xfId="0" applyNumberFormat="1" applyFont="1" applyFill="1" applyBorder="1" applyAlignment="1">
      <alignment vertical="center"/>
    </xf>
    <xf numFmtId="3" fontId="2" fillId="2" borderId="3" xfId="0" applyNumberFormat="1" applyFont="1" applyFill="1" applyBorder="1" applyAlignment="1">
      <alignment vertical="center"/>
    </xf>
    <xf numFmtId="3" fontId="1" fillId="3" borderId="4" xfId="0" applyNumberFormat="1" applyFont="1" applyFill="1" applyBorder="1" applyAlignment="1">
      <alignment horizontal="center" vertical="center"/>
    </xf>
    <xf numFmtId="3" fontId="1" fillId="3" borderId="6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vertical="center"/>
    </xf>
    <xf numFmtId="3" fontId="1" fillId="0" borderId="5" xfId="0" applyNumberFormat="1" applyFont="1" applyBorder="1" applyAlignment="1">
      <alignment vertical="center"/>
    </xf>
    <xf numFmtId="3" fontId="1" fillId="0" borderId="7" xfId="0" applyNumberFormat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Marge nette (€)  et Quantité Vendue (#) en fonction du prix de vente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Marge Nette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'Part 2'!$B$43:$B$83</c:f>
              <c:numCache>
                <c:formatCode>#,##0</c:formatCode>
                <c:ptCount val="4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</c:numCache>
            </c:numRef>
          </c:cat>
          <c:val>
            <c:numRef>
              <c:f>'Part 2'!$D$43:$D$83</c:f>
              <c:numCache>
                <c:formatCode>#,##0</c:formatCode>
                <c:ptCount val="41"/>
                <c:pt idx="0">
                  <c:v>140000</c:v>
                </c:pt>
                <c:pt idx="1">
                  <c:v>141030</c:v>
                </c:pt>
                <c:pt idx="2">
                  <c:v>141880</c:v>
                </c:pt>
                <c:pt idx="3">
                  <c:v>142550</c:v>
                </c:pt>
                <c:pt idx="4">
                  <c:v>143040</c:v>
                </c:pt>
                <c:pt idx="5">
                  <c:v>143350</c:v>
                </c:pt>
                <c:pt idx="6">
                  <c:v>143480</c:v>
                </c:pt>
                <c:pt idx="7">
                  <c:v>143430</c:v>
                </c:pt>
                <c:pt idx="8">
                  <c:v>143200</c:v>
                </c:pt>
                <c:pt idx="9">
                  <c:v>142790</c:v>
                </c:pt>
                <c:pt idx="10">
                  <c:v>142200</c:v>
                </c:pt>
                <c:pt idx="11">
                  <c:v>141430</c:v>
                </c:pt>
                <c:pt idx="12">
                  <c:v>140480</c:v>
                </c:pt>
                <c:pt idx="13">
                  <c:v>139350</c:v>
                </c:pt>
                <c:pt idx="14">
                  <c:v>138040</c:v>
                </c:pt>
                <c:pt idx="15">
                  <c:v>136550</c:v>
                </c:pt>
                <c:pt idx="16">
                  <c:v>134880</c:v>
                </c:pt>
                <c:pt idx="17">
                  <c:v>133030</c:v>
                </c:pt>
                <c:pt idx="18">
                  <c:v>131000</c:v>
                </c:pt>
                <c:pt idx="19">
                  <c:v>128790</c:v>
                </c:pt>
                <c:pt idx="20">
                  <c:v>126400</c:v>
                </c:pt>
                <c:pt idx="21">
                  <c:v>123830</c:v>
                </c:pt>
                <c:pt idx="22">
                  <c:v>121080</c:v>
                </c:pt>
                <c:pt idx="23">
                  <c:v>118150</c:v>
                </c:pt>
                <c:pt idx="24">
                  <c:v>115040</c:v>
                </c:pt>
                <c:pt idx="25">
                  <c:v>111750</c:v>
                </c:pt>
                <c:pt idx="26">
                  <c:v>108280</c:v>
                </c:pt>
                <c:pt idx="27">
                  <c:v>104630</c:v>
                </c:pt>
                <c:pt idx="28">
                  <c:v>100800</c:v>
                </c:pt>
                <c:pt idx="29">
                  <c:v>96790</c:v>
                </c:pt>
                <c:pt idx="30">
                  <c:v>92600</c:v>
                </c:pt>
                <c:pt idx="31">
                  <c:v>88230</c:v>
                </c:pt>
                <c:pt idx="32">
                  <c:v>83680</c:v>
                </c:pt>
                <c:pt idx="33">
                  <c:v>78950</c:v>
                </c:pt>
                <c:pt idx="34">
                  <c:v>74040</c:v>
                </c:pt>
                <c:pt idx="35">
                  <c:v>68950</c:v>
                </c:pt>
                <c:pt idx="36">
                  <c:v>63680</c:v>
                </c:pt>
                <c:pt idx="37">
                  <c:v>58230</c:v>
                </c:pt>
                <c:pt idx="38">
                  <c:v>52600</c:v>
                </c:pt>
                <c:pt idx="39">
                  <c:v>46790</c:v>
                </c:pt>
                <c:pt idx="40">
                  <c:v>40800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ED-4B61-A26A-ED37D17BD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720512"/>
        <c:axId val="301719072"/>
      </c:lineChart>
      <c:lineChart>
        <c:grouping val="standard"/>
        <c:varyColors val="0"/>
        <c:ser>
          <c:idx val="0"/>
          <c:order val="0"/>
          <c:tx>
            <c:v>Quantité Vendue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'Part 2'!$B$43:$B$83</c:f>
              <c:numCache>
                <c:formatCode>#,##0</c:formatCode>
                <c:ptCount val="4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</c:numCache>
            </c:numRef>
          </c:cat>
          <c:val>
            <c:numRef>
              <c:f>'Part 2'!$C$43:$C$83</c:f>
              <c:numCache>
                <c:formatCode>#,##0</c:formatCode>
                <c:ptCount val="41"/>
                <c:pt idx="0">
                  <c:v>5000</c:v>
                </c:pt>
                <c:pt idx="1">
                  <c:v>5090</c:v>
                </c:pt>
                <c:pt idx="2">
                  <c:v>5180</c:v>
                </c:pt>
                <c:pt idx="3">
                  <c:v>5270</c:v>
                </c:pt>
                <c:pt idx="4">
                  <c:v>5360</c:v>
                </c:pt>
                <c:pt idx="5">
                  <c:v>5450</c:v>
                </c:pt>
                <c:pt idx="6">
                  <c:v>5540</c:v>
                </c:pt>
                <c:pt idx="7">
                  <c:v>5630</c:v>
                </c:pt>
                <c:pt idx="8">
                  <c:v>5720</c:v>
                </c:pt>
                <c:pt idx="9">
                  <c:v>5810</c:v>
                </c:pt>
                <c:pt idx="10">
                  <c:v>5900</c:v>
                </c:pt>
                <c:pt idx="11">
                  <c:v>5990</c:v>
                </c:pt>
                <c:pt idx="12">
                  <c:v>6080</c:v>
                </c:pt>
                <c:pt idx="13">
                  <c:v>6170</c:v>
                </c:pt>
                <c:pt idx="14">
                  <c:v>6260</c:v>
                </c:pt>
                <c:pt idx="15">
                  <c:v>6350</c:v>
                </c:pt>
                <c:pt idx="16">
                  <c:v>6440</c:v>
                </c:pt>
                <c:pt idx="17">
                  <c:v>6530</c:v>
                </c:pt>
                <c:pt idx="18">
                  <c:v>6620</c:v>
                </c:pt>
                <c:pt idx="19">
                  <c:v>6710</c:v>
                </c:pt>
                <c:pt idx="20">
                  <c:v>6800</c:v>
                </c:pt>
                <c:pt idx="21">
                  <c:v>6890</c:v>
                </c:pt>
                <c:pt idx="22">
                  <c:v>6980</c:v>
                </c:pt>
                <c:pt idx="23">
                  <c:v>7070</c:v>
                </c:pt>
                <c:pt idx="24">
                  <c:v>7160</c:v>
                </c:pt>
                <c:pt idx="25">
                  <c:v>7250</c:v>
                </c:pt>
                <c:pt idx="26">
                  <c:v>7340</c:v>
                </c:pt>
                <c:pt idx="27">
                  <c:v>7430</c:v>
                </c:pt>
                <c:pt idx="28">
                  <c:v>7520</c:v>
                </c:pt>
                <c:pt idx="29">
                  <c:v>7610</c:v>
                </c:pt>
                <c:pt idx="30">
                  <c:v>7700</c:v>
                </c:pt>
                <c:pt idx="31">
                  <c:v>7790</c:v>
                </c:pt>
                <c:pt idx="32">
                  <c:v>7880</c:v>
                </c:pt>
                <c:pt idx="33">
                  <c:v>7970</c:v>
                </c:pt>
                <c:pt idx="34">
                  <c:v>8060</c:v>
                </c:pt>
                <c:pt idx="35">
                  <c:v>8150</c:v>
                </c:pt>
                <c:pt idx="36">
                  <c:v>8240</c:v>
                </c:pt>
                <c:pt idx="37">
                  <c:v>8330</c:v>
                </c:pt>
                <c:pt idx="38">
                  <c:v>8420</c:v>
                </c:pt>
                <c:pt idx="39">
                  <c:v>8510</c:v>
                </c:pt>
                <c:pt idx="40">
                  <c:v>8600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ED-4B61-A26A-ED37D17BD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01920"/>
        <c:axId val="165500480"/>
      </c:lineChart>
      <c:catAx>
        <c:axId val="30172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Prix de vente d'un ventilateur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719072"/>
        <c:crosses val="autoZero"/>
        <c:auto val="1"/>
        <c:lblAlgn val="ctr"/>
        <c:lblOffset val="100"/>
        <c:noMultiLvlLbl val="0"/>
      </c:catAx>
      <c:valAx>
        <c:axId val="3017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>
                    <a:solidFill>
                      <a:srgbClr val="FF0000"/>
                    </a:solidFill>
                  </a:rPr>
                  <a:t>Marge nette (€)</a:t>
                </a:r>
              </a:p>
            </c:rich>
          </c:tx>
          <c:overlay val="0"/>
          <c:spPr>
            <a:noFill/>
            <a:ln>
              <a:solidFill>
                <a:schemeClr val="bg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720512"/>
        <c:crosses val="autoZero"/>
        <c:crossBetween val="between"/>
      </c:valAx>
      <c:valAx>
        <c:axId val="1655004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>
                    <a:solidFill>
                      <a:srgbClr val="0070C0"/>
                    </a:solidFill>
                  </a:rPr>
                  <a:t>Quantités vendues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501920"/>
        <c:crosses val="max"/>
        <c:crossBetween val="between"/>
      </c:valAx>
      <c:catAx>
        <c:axId val="165501920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165500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Marge nette (€) et Quantité Vendue (#) en fonction de l'élasticité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'Part 2'!$F$43:$F$83</c:f>
              <c:numCache>
                <c:formatCode>#,##0</c:formatCode>
                <c:ptCount val="4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</c:numCache>
            </c:numRef>
          </c:cat>
          <c:val>
            <c:numRef>
              <c:f>'Part 2'!$G$43:$G$83</c:f>
              <c:numCache>
                <c:formatCode>#,##0</c:formatCode>
                <c:ptCount val="41"/>
                <c:pt idx="0">
                  <c:v>140000</c:v>
                </c:pt>
                <c:pt idx="1">
                  <c:v>142370</c:v>
                </c:pt>
                <c:pt idx="2">
                  <c:v>144520</c:v>
                </c:pt>
                <c:pt idx="3">
                  <c:v>146450</c:v>
                </c:pt>
                <c:pt idx="4">
                  <c:v>148160</c:v>
                </c:pt>
                <c:pt idx="5">
                  <c:v>149650</c:v>
                </c:pt>
                <c:pt idx="6">
                  <c:v>150920</c:v>
                </c:pt>
                <c:pt idx="7">
                  <c:v>151970</c:v>
                </c:pt>
                <c:pt idx="8">
                  <c:v>152800</c:v>
                </c:pt>
                <c:pt idx="9">
                  <c:v>153410</c:v>
                </c:pt>
                <c:pt idx="10">
                  <c:v>153800</c:v>
                </c:pt>
                <c:pt idx="11">
                  <c:v>153970</c:v>
                </c:pt>
                <c:pt idx="12">
                  <c:v>153920</c:v>
                </c:pt>
                <c:pt idx="13">
                  <c:v>153650</c:v>
                </c:pt>
                <c:pt idx="14">
                  <c:v>153160</c:v>
                </c:pt>
                <c:pt idx="15">
                  <c:v>152450</c:v>
                </c:pt>
                <c:pt idx="16">
                  <c:v>151520</c:v>
                </c:pt>
                <c:pt idx="17">
                  <c:v>150370</c:v>
                </c:pt>
                <c:pt idx="18">
                  <c:v>149000</c:v>
                </c:pt>
                <c:pt idx="19">
                  <c:v>147410</c:v>
                </c:pt>
                <c:pt idx="20">
                  <c:v>145600</c:v>
                </c:pt>
                <c:pt idx="21">
                  <c:v>143570</c:v>
                </c:pt>
                <c:pt idx="22">
                  <c:v>141320</c:v>
                </c:pt>
                <c:pt idx="23">
                  <c:v>138850</c:v>
                </c:pt>
                <c:pt idx="24">
                  <c:v>136160</c:v>
                </c:pt>
                <c:pt idx="25">
                  <c:v>133250</c:v>
                </c:pt>
                <c:pt idx="26">
                  <c:v>130120</c:v>
                </c:pt>
                <c:pt idx="27">
                  <c:v>126770</c:v>
                </c:pt>
                <c:pt idx="28">
                  <c:v>123200</c:v>
                </c:pt>
                <c:pt idx="29">
                  <c:v>119410</c:v>
                </c:pt>
                <c:pt idx="30">
                  <c:v>115400</c:v>
                </c:pt>
                <c:pt idx="31">
                  <c:v>111170</c:v>
                </c:pt>
                <c:pt idx="32">
                  <c:v>106720</c:v>
                </c:pt>
                <c:pt idx="33">
                  <c:v>102050</c:v>
                </c:pt>
                <c:pt idx="34">
                  <c:v>97160</c:v>
                </c:pt>
                <c:pt idx="35">
                  <c:v>92050</c:v>
                </c:pt>
                <c:pt idx="36">
                  <c:v>86720</c:v>
                </c:pt>
                <c:pt idx="37">
                  <c:v>81170</c:v>
                </c:pt>
                <c:pt idx="38">
                  <c:v>75400</c:v>
                </c:pt>
                <c:pt idx="39">
                  <c:v>69410</c:v>
                </c:pt>
                <c:pt idx="40">
                  <c:v>63200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1-437A-97E5-50C8C1825025}"/>
            </c:ext>
          </c:extLst>
        </c:ser>
        <c:ser>
          <c:idx val="1"/>
          <c:order val="1"/>
          <c:tx>
            <c:v>100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'Part 2'!$F$43:$F$83</c:f>
              <c:numCache>
                <c:formatCode>#,##0</c:formatCode>
                <c:ptCount val="4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</c:numCache>
            </c:numRef>
          </c:cat>
          <c:val>
            <c:numRef>
              <c:f>'Part 2'!$H$43:$H$83</c:f>
              <c:numCache>
                <c:formatCode>#,##0</c:formatCode>
                <c:ptCount val="41"/>
                <c:pt idx="0">
                  <c:v>140000</c:v>
                </c:pt>
                <c:pt idx="1">
                  <c:v>141700</c:v>
                </c:pt>
                <c:pt idx="2">
                  <c:v>143200</c:v>
                </c:pt>
                <c:pt idx="3">
                  <c:v>144500</c:v>
                </c:pt>
                <c:pt idx="4">
                  <c:v>145600</c:v>
                </c:pt>
                <c:pt idx="5">
                  <c:v>146500</c:v>
                </c:pt>
                <c:pt idx="6">
                  <c:v>147200</c:v>
                </c:pt>
                <c:pt idx="7">
                  <c:v>147700</c:v>
                </c:pt>
                <c:pt idx="8">
                  <c:v>148000</c:v>
                </c:pt>
                <c:pt idx="9">
                  <c:v>148100</c:v>
                </c:pt>
                <c:pt idx="10">
                  <c:v>148000</c:v>
                </c:pt>
                <c:pt idx="11">
                  <c:v>147700</c:v>
                </c:pt>
                <c:pt idx="12">
                  <c:v>147200</c:v>
                </c:pt>
                <c:pt idx="13">
                  <c:v>146500</c:v>
                </c:pt>
                <c:pt idx="14">
                  <c:v>145600</c:v>
                </c:pt>
                <c:pt idx="15">
                  <c:v>144500</c:v>
                </c:pt>
                <c:pt idx="16">
                  <c:v>143200</c:v>
                </c:pt>
                <c:pt idx="17">
                  <c:v>141700</c:v>
                </c:pt>
                <c:pt idx="18">
                  <c:v>140000</c:v>
                </c:pt>
                <c:pt idx="19">
                  <c:v>138100</c:v>
                </c:pt>
                <c:pt idx="20">
                  <c:v>136000</c:v>
                </c:pt>
                <c:pt idx="21">
                  <c:v>133700</c:v>
                </c:pt>
                <c:pt idx="22">
                  <c:v>131200</c:v>
                </c:pt>
                <c:pt idx="23">
                  <c:v>128500</c:v>
                </c:pt>
                <c:pt idx="24">
                  <c:v>125600</c:v>
                </c:pt>
                <c:pt idx="25">
                  <c:v>122500</c:v>
                </c:pt>
                <c:pt idx="26">
                  <c:v>119200</c:v>
                </c:pt>
                <c:pt idx="27">
                  <c:v>115700</c:v>
                </c:pt>
                <c:pt idx="28">
                  <c:v>112000</c:v>
                </c:pt>
                <c:pt idx="29">
                  <c:v>108100</c:v>
                </c:pt>
                <c:pt idx="30">
                  <c:v>104000</c:v>
                </c:pt>
                <c:pt idx="31">
                  <c:v>99700</c:v>
                </c:pt>
                <c:pt idx="32">
                  <c:v>95200</c:v>
                </c:pt>
                <c:pt idx="33">
                  <c:v>90500</c:v>
                </c:pt>
                <c:pt idx="34">
                  <c:v>85600</c:v>
                </c:pt>
                <c:pt idx="35">
                  <c:v>80500</c:v>
                </c:pt>
                <c:pt idx="36">
                  <c:v>75200</c:v>
                </c:pt>
                <c:pt idx="37">
                  <c:v>69700</c:v>
                </c:pt>
                <c:pt idx="38">
                  <c:v>64000</c:v>
                </c:pt>
                <c:pt idx="39">
                  <c:v>58100</c:v>
                </c:pt>
                <c:pt idx="40">
                  <c:v>52000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B1-437A-97E5-50C8C1825025}"/>
            </c:ext>
          </c:extLst>
        </c:ser>
        <c:ser>
          <c:idx val="2"/>
          <c:order val="2"/>
          <c:tx>
            <c:v>90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'Part 2'!$F$43:$F$83</c:f>
              <c:numCache>
                <c:formatCode>#,##0</c:formatCode>
                <c:ptCount val="4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</c:numCache>
            </c:numRef>
          </c:cat>
          <c:val>
            <c:numRef>
              <c:f>'Part 2'!$I$43:$I$83</c:f>
              <c:numCache>
                <c:formatCode>#,##0</c:formatCode>
                <c:ptCount val="41"/>
                <c:pt idx="0">
                  <c:v>140000</c:v>
                </c:pt>
                <c:pt idx="1">
                  <c:v>141030</c:v>
                </c:pt>
                <c:pt idx="2">
                  <c:v>141880</c:v>
                </c:pt>
                <c:pt idx="3">
                  <c:v>142550</c:v>
                </c:pt>
                <c:pt idx="4">
                  <c:v>143040</c:v>
                </c:pt>
                <c:pt idx="5">
                  <c:v>143350</c:v>
                </c:pt>
                <c:pt idx="6">
                  <c:v>143480</c:v>
                </c:pt>
                <c:pt idx="7">
                  <c:v>143430</c:v>
                </c:pt>
                <c:pt idx="8">
                  <c:v>143200</c:v>
                </c:pt>
                <c:pt idx="9">
                  <c:v>142790</c:v>
                </c:pt>
                <c:pt idx="10">
                  <c:v>142200</c:v>
                </c:pt>
                <c:pt idx="11">
                  <c:v>141430</c:v>
                </c:pt>
                <c:pt idx="12">
                  <c:v>140480</c:v>
                </c:pt>
                <c:pt idx="13">
                  <c:v>139350</c:v>
                </c:pt>
                <c:pt idx="14">
                  <c:v>138040</c:v>
                </c:pt>
                <c:pt idx="15">
                  <c:v>136550</c:v>
                </c:pt>
                <c:pt idx="16">
                  <c:v>134880</c:v>
                </c:pt>
                <c:pt idx="17">
                  <c:v>133030</c:v>
                </c:pt>
                <c:pt idx="18">
                  <c:v>131000</c:v>
                </c:pt>
                <c:pt idx="19">
                  <c:v>128790</c:v>
                </c:pt>
                <c:pt idx="20">
                  <c:v>126400</c:v>
                </c:pt>
                <c:pt idx="21">
                  <c:v>123830</c:v>
                </c:pt>
                <c:pt idx="22">
                  <c:v>121080</c:v>
                </c:pt>
                <c:pt idx="23">
                  <c:v>118150</c:v>
                </c:pt>
                <c:pt idx="24">
                  <c:v>115040</c:v>
                </c:pt>
                <c:pt idx="25">
                  <c:v>111750</c:v>
                </c:pt>
                <c:pt idx="26">
                  <c:v>108280</c:v>
                </c:pt>
                <c:pt idx="27">
                  <c:v>104630</c:v>
                </c:pt>
                <c:pt idx="28">
                  <c:v>100800</c:v>
                </c:pt>
                <c:pt idx="29">
                  <c:v>96790</c:v>
                </c:pt>
                <c:pt idx="30">
                  <c:v>92600</c:v>
                </c:pt>
                <c:pt idx="31">
                  <c:v>88230</c:v>
                </c:pt>
                <c:pt idx="32">
                  <c:v>83680</c:v>
                </c:pt>
                <c:pt idx="33">
                  <c:v>78950</c:v>
                </c:pt>
                <c:pt idx="34">
                  <c:v>74040</c:v>
                </c:pt>
                <c:pt idx="35">
                  <c:v>68950</c:v>
                </c:pt>
                <c:pt idx="36">
                  <c:v>63680</c:v>
                </c:pt>
                <c:pt idx="37">
                  <c:v>58230</c:v>
                </c:pt>
                <c:pt idx="38">
                  <c:v>52600</c:v>
                </c:pt>
                <c:pt idx="39">
                  <c:v>46790</c:v>
                </c:pt>
                <c:pt idx="40">
                  <c:v>40800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B1-437A-97E5-50C8C1825025}"/>
            </c:ext>
          </c:extLst>
        </c:ser>
        <c:ser>
          <c:idx val="3"/>
          <c:order val="3"/>
          <c:tx>
            <c:v>80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'Part 2'!$F$43:$F$83</c:f>
              <c:numCache>
                <c:formatCode>#,##0</c:formatCode>
                <c:ptCount val="4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</c:numCache>
            </c:numRef>
          </c:cat>
          <c:val>
            <c:numRef>
              <c:f>'Part 2'!$J$43:$J$83</c:f>
              <c:numCache>
                <c:formatCode>#,##0</c:formatCode>
                <c:ptCount val="41"/>
                <c:pt idx="0">
                  <c:v>140000</c:v>
                </c:pt>
                <c:pt idx="1">
                  <c:v>140360</c:v>
                </c:pt>
                <c:pt idx="2">
                  <c:v>140560</c:v>
                </c:pt>
                <c:pt idx="3">
                  <c:v>140600</c:v>
                </c:pt>
                <c:pt idx="4">
                  <c:v>140480</c:v>
                </c:pt>
                <c:pt idx="5">
                  <c:v>140200</c:v>
                </c:pt>
                <c:pt idx="6">
                  <c:v>139760</c:v>
                </c:pt>
                <c:pt idx="7">
                  <c:v>139160</c:v>
                </c:pt>
                <c:pt idx="8">
                  <c:v>138400</c:v>
                </c:pt>
                <c:pt idx="9">
                  <c:v>137480</c:v>
                </c:pt>
                <c:pt idx="10">
                  <c:v>136400</c:v>
                </c:pt>
                <c:pt idx="11">
                  <c:v>135160</c:v>
                </c:pt>
                <c:pt idx="12">
                  <c:v>133760</c:v>
                </c:pt>
                <c:pt idx="13">
                  <c:v>132200</c:v>
                </c:pt>
                <c:pt idx="14">
                  <c:v>130480</c:v>
                </c:pt>
                <c:pt idx="15">
                  <c:v>128600</c:v>
                </c:pt>
                <c:pt idx="16">
                  <c:v>126560</c:v>
                </c:pt>
                <c:pt idx="17">
                  <c:v>124360</c:v>
                </c:pt>
                <c:pt idx="18">
                  <c:v>122000</c:v>
                </c:pt>
                <c:pt idx="19">
                  <c:v>119480</c:v>
                </c:pt>
                <c:pt idx="20">
                  <c:v>116800</c:v>
                </c:pt>
                <c:pt idx="21">
                  <c:v>113960</c:v>
                </c:pt>
                <c:pt idx="22">
                  <c:v>110960</c:v>
                </c:pt>
                <c:pt idx="23">
                  <c:v>107800</c:v>
                </c:pt>
                <c:pt idx="24">
                  <c:v>104480</c:v>
                </c:pt>
                <c:pt idx="25">
                  <c:v>101000</c:v>
                </c:pt>
                <c:pt idx="26">
                  <c:v>97360</c:v>
                </c:pt>
                <c:pt idx="27">
                  <c:v>93560</c:v>
                </c:pt>
                <c:pt idx="28">
                  <c:v>89600</c:v>
                </c:pt>
                <c:pt idx="29">
                  <c:v>85480</c:v>
                </c:pt>
                <c:pt idx="30">
                  <c:v>81200</c:v>
                </c:pt>
                <c:pt idx="31">
                  <c:v>76760</c:v>
                </c:pt>
                <c:pt idx="32">
                  <c:v>72160</c:v>
                </c:pt>
                <c:pt idx="33">
                  <c:v>67400</c:v>
                </c:pt>
                <c:pt idx="34">
                  <c:v>62480</c:v>
                </c:pt>
                <c:pt idx="35">
                  <c:v>57400</c:v>
                </c:pt>
                <c:pt idx="36">
                  <c:v>52160</c:v>
                </c:pt>
                <c:pt idx="37">
                  <c:v>46760</c:v>
                </c:pt>
                <c:pt idx="38">
                  <c:v>41200</c:v>
                </c:pt>
                <c:pt idx="39">
                  <c:v>35480</c:v>
                </c:pt>
                <c:pt idx="40">
                  <c:v>29600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B1-437A-97E5-50C8C1825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270880"/>
        <c:axId val="458271360"/>
      </c:lineChart>
      <c:catAx>
        <c:axId val="458270880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8271360"/>
        <c:crosses val="autoZero"/>
        <c:auto val="1"/>
        <c:lblAlgn val="ctr"/>
        <c:lblOffset val="100"/>
        <c:noMultiLvlLbl val="0"/>
      </c:catAx>
      <c:valAx>
        <c:axId val="4582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Marge</a:t>
                </a:r>
                <a:r>
                  <a:rPr lang="fr-FR" baseline="0"/>
                  <a:t> nette (€)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827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D0DFC5-72C7-4823-9BD7-EED7C66BCA5F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CF4708-F7A6-4DC8-B89C-6F88BCDE33D5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4610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8969FC1-211B-C425-0DDD-6C4116C26F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4610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74B5FB0-6F7E-DE80-15A3-AFCA53A9AB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"/>
  <sheetViews>
    <sheetView showGridLines="0" zoomScale="130" zoomScaleNormal="130" workbookViewId="0"/>
  </sheetViews>
  <sheetFormatPr baseColWidth="10" defaultColWidth="11.7265625" defaultRowHeight="15" customHeight="1" x14ac:dyDescent="0.6"/>
  <cols>
    <col min="1" max="1" width="2.7265625" style="1" customWidth="1"/>
    <col min="2" max="2" width="25.86328125" style="1" customWidth="1"/>
    <col min="3" max="6" width="15.7265625" style="1" customWidth="1"/>
    <col min="7" max="16384" width="11.7265625" style="1"/>
  </cols>
  <sheetData>
    <row r="2" spans="2:3" ht="15" customHeight="1" x14ac:dyDescent="0.6">
      <c r="B2" s="3" t="s">
        <v>1</v>
      </c>
      <c r="C2" s="2"/>
    </row>
    <row r="3" spans="2:3" ht="15" customHeight="1" x14ac:dyDescent="0.6">
      <c r="B3" s="1" t="s">
        <v>0</v>
      </c>
    </row>
    <row r="4" spans="2:3" ht="15" customHeight="1" x14ac:dyDescent="0.6">
      <c r="B4" s="1" t="s">
        <v>2</v>
      </c>
    </row>
    <row r="5" spans="2:3" ht="15" customHeight="1" x14ac:dyDescent="0.6">
      <c r="B5" s="1" t="s">
        <v>3</v>
      </c>
    </row>
    <row r="6" spans="2:3" ht="15" customHeight="1" x14ac:dyDescent="0.6">
      <c r="B6" s="1" t="s">
        <v>4</v>
      </c>
    </row>
    <row r="8" spans="2:3" ht="15" customHeight="1" x14ac:dyDescent="0.6">
      <c r="B8" s="1" t="s">
        <v>5</v>
      </c>
    </row>
    <row r="9" spans="2:3" ht="15" customHeight="1" x14ac:dyDescent="0.6">
      <c r="B9" s="1" t="s">
        <v>6</v>
      </c>
    </row>
    <row r="11" spans="2:3" ht="15" customHeight="1" x14ac:dyDescent="0.6">
      <c r="B11" s="2" t="s">
        <v>7</v>
      </c>
    </row>
    <row r="13" spans="2:3" ht="15" customHeight="1" x14ac:dyDescent="0.6">
      <c r="B1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632E-85E1-4337-A41E-8791E5B38216}">
  <dimension ref="B2:D33"/>
  <sheetViews>
    <sheetView showGridLines="0" zoomScaleNormal="100" workbookViewId="0"/>
  </sheetViews>
  <sheetFormatPr baseColWidth="10" defaultColWidth="11.7265625" defaultRowHeight="15" customHeight="1" x14ac:dyDescent="0.6"/>
  <cols>
    <col min="1" max="1" width="2.7265625" style="1" customWidth="1"/>
    <col min="2" max="2" width="43.54296875" style="1" customWidth="1"/>
    <col min="3" max="16384" width="11.7265625" style="1"/>
  </cols>
  <sheetData>
    <row r="2" spans="2:3" ht="15" customHeight="1" x14ac:dyDescent="0.6">
      <c r="B2" s="4" t="s">
        <v>9</v>
      </c>
      <c r="C2" s="5"/>
    </row>
    <row r="4" spans="2:3" ht="15" customHeight="1" x14ac:dyDescent="0.6">
      <c r="B4" s="1" t="s">
        <v>10</v>
      </c>
    </row>
    <row r="5" spans="2:3" ht="15" customHeight="1" x14ac:dyDescent="0.6">
      <c r="B5" s="1" t="s">
        <v>11</v>
      </c>
    </row>
    <row r="7" spans="2:3" ht="15" customHeight="1" x14ac:dyDescent="0.6">
      <c r="B7" s="9" t="s">
        <v>12</v>
      </c>
      <c r="C7" s="5"/>
    </row>
    <row r="9" spans="2:3" ht="15" customHeight="1" x14ac:dyDescent="0.6">
      <c r="B9" s="1" t="s">
        <v>13</v>
      </c>
    </row>
    <row r="11" spans="2:3" ht="15" customHeight="1" x14ac:dyDescent="0.6">
      <c r="B11" s="1" t="s">
        <v>16</v>
      </c>
      <c r="C11" s="6"/>
    </row>
    <row r="13" spans="2:3" ht="15" customHeight="1" x14ac:dyDescent="0.6">
      <c r="B13" s="9" t="s">
        <v>14</v>
      </c>
      <c r="C13" s="5"/>
    </row>
    <row r="15" spans="2:3" ht="15" customHeight="1" x14ac:dyDescent="0.6">
      <c r="B15" s="1" t="s">
        <v>15</v>
      </c>
      <c r="C15" s="6">
        <v>100</v>
      </c>
    </row>
    <row r="16" spans="2:3" ht="15" customHeight="1" x14ac:dyDescent="0.6">
      <c r="B16" s="1" t="s">
        <v>18</v>
      </c>
      <c r="C16" s="6">
        <v>32</v>
      </c>
    </row>
    <row r="17" spans="2:4" ht="15" customHeight="1" x14ac:dyDescent="0.6">
      <c r="B17" s="1" t="s">
        <v>17</v>
      </c>
      <c r="C17" s="7">
        <v>200000</v>
      </c>
    </row>
    <row r="19" spans="2:4" ht="15" customHeight="1" x14ac:dyDescent="0.6">
      <c r="B19" s="1" t="s">
        <v>19</v>
      </c>
      <c r="C19" s="7">
        <v>90</v>
      </c>
      <c r="D19" s="8" t="s">
        <v>20</v>
      </c>
    </row>
    <row r="20" spans="2:4" ht="15" customHeight="1" x14ac:dyDescent="0.6">
      <c r="B20" s="1" t="s">
        <v>21</v>
      </c>
      <c r="C20" s="7">
        <v>5000</v>
      </c>
    </row>
    <row r="22" spans="2:4" ht="15" customHeight="1" x14ac:dyDescent="0.6">
      <c r="B22" s="2" t="s">
        <v>22</v>
      </c>
      <c r="C22" s="10">
        <v>95</v>
      </c>
    </row>
    <row r="24" spans="2:4" ht="15" customHeight="1" x14ac:dyDescent="0.6">
      <c r="B24" s="9" t="s">
        <v>23</v>
      </c>
      <c r="C24" s="5"/>
    </row>
    <row r="26" spans="2:4" ht="15" customHeight="1" x14ac:dyDescent="0.6">
      <c r="B26" s="2" t="s">
        <v>25</v>
      </c>
      <c r="C26" s="11">
        <f>C20+(C15-C22)*C19</f>
        <v>5450</v>
      </c>
      <c r="D26" s="1" t="str">
        <f ca="1">_xlfn.FORMULATEXT(C26)</f>
        <v>=C20+(C15-C22)*C19</v>
      </c>
    </row>
    <row r="28" spans="2:4" ht="15" customHeight="1" x14ac:dyDescent="0.6">
      <c r="B28" s="1" t="s">
        <v>24</v>
      </c>
      <c r="C28" s="12">
        <f>C22*C26</f>
        <v>517750</v>
      </c>
      <c r="D28" s="1" t="str">
        <f ca="1">_xlfn.FORMULATEXT(C28)</f>
        <v>=C22*C26</v>
      </c>
    </row>
    <row r="29" spans="2:4" ht="15" customHeight="1" x14ac:dyDescent="0.6">
      <c r="B29" s="1" t="s">
        <v>26</v>
      </c>
      <c r="C29" s="12">
        <f>-C16*C26</f>
        <v>-174400</v>
      </c>
      <c r="D29" s="1" t="str">
        <f ca="1">_xlfn.FORMULATEXT(C29)</f>
        <v>=-C16*C26</v>
      </c>
    </row>
    <row r="30" spans="2:4" ht="15" customHeight="1" x14ac:dyDescent="0.6">
      <c r="B30" s="1" t="s">
        <v>27</v>
      </c>
      <c r="C30" s="12">
        <f>-C17</f>
        <v>-200000</v>
      </c>
      <c r="D30" s="1" t="str">
        <f ca="1">_xlfn.FORMULATEXT(C30)</f>
        <v>=-C17</v>
      </c>
    </row>
    <row r="31" spans="2:4" ht="15" customHeight="1" x14ac:dyDescent="0.6">
      <c r="B31" s="13" t="s">
        <v>28</v>
      </c>
      <c r="C31" s="14">
        <f>SUM(C28:C30)</f>
        <v>143350</v>
      </c>
      <c r="D31" s="1" t="str">
        <f ca="1">_xlfn.FORMULATEXT(C31)</f>
        <v>=SOMME(C28:C30)</v>
      </c>
    </row>
    <row r="33" spans="2:2" ht="15" customHeight="1" x14ac:dyDescent="0.6">
      <c r="B33" s="15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56E5-E806-451A-91F6-D9E8AE3D7F50}">
  <dimension ref="B2:M83"/>
  <sheetViews>
    <sheetView showGridLines="0" tabSelected="1" topLeftCell="B37" zoomScaleNormal="100" workbookViewId="0">
      <selection activeCell="F43" sqref="F43"/>
    </sheetView>
  </sheetViews>
  <sheetFormatPr baseColWidth="10" defaultColWidth="11.7265625" defaultRowHeight="15" customHeight="1" x14ac:dyDescent="0.6"/>
  <cols>
    <col min="1" max="1" width="2.7265625" style="1" customWidth="1"/>
    <col min="2" max="2" width="43.54296875" style="1" customWidth="1"/>
    <col min="3" max="16384" width="11.7265625" style="1"/>
  </cols>
  <sheetData>
    <row r="2" spans="2:3" ht="15" customHeight="1" x14ac:dyDescent="0.6">
      <c r="B2" s="4" t="s">
        <v>9</v>
      </c>
      <c r="C2" s="5"/>
    </row>
    <row r="4" spans="2:3" ht="15" customHeight="1" x14ac:dyDescent="0.6">
      <c r="B4" s="1" t="s">
        <v>10</v>
      </c>
    </row>
    <row r="5" spans="2:3" ht="15" customHeight="1" x14ac:dyDescent="0.6">
      <c r="B5" s="1" t="s">
        <v>11</v>
      </c>
    </row>
    <row r="7" spans="2:3" ht="15" customHeight="1" x14ac:dyDescent="0.6">
      <c r="B7" s="9" t="s">
        <v>12</v>
      </c>
      <c r="C7" s="5"/>
    </row>
    <row r="9" spans="2:3" ht="15" customHeight="1" x14ac:dyDescent="0.6">
      <c r="B9" s="1" t="s">
        <v>13</v>
      </c>
    </row>
    <row r="11" spans="2:3" ht="15" customHeight="1" x14ac:dyDescent="0.6">
      <c r="B11" s="1" t="s">
        <v>16</v>
      </c>
      <c r="C11" s="6"/>
    </row>
    <row r="13" spans="2:3" ht="15" customHeight="1" x14ac:dyDescent="0.6">
      <c r="B13" s="9" t="s">
        <v>14</v>
      </c>
      <c r="C13" s="5"/>
    </row>
    <row r="15" spans="2:3" ht="15" customHeight="1" x14ac:dyDescent="0.6">
      <c r="B15" s="1" t="s">
        <v>15</v>
      </c>
      <c r="C15" s="6">
        <v>100</v>
      </c>
    </row>
    <row r="16" spans="2:3" ht="15" customHeight="1" x14ac:dyDescent="0.6">
      <c r="B16" s="1" t="s">
        <v>18</v>
      </c>
      <c r="C16" s="6">
        <v>32</v>
      </c>
    </row>
    <row r="17" spans="2:4" ht="15" customHeight="1" x14ac:dyDescent="0.6">
      <c r="B17" s="1" t="s">
        <v>17</v>
      </c>
      <c r="C17" s="7">
        <v>200000</v>
      </c>
    </row>
    <row r="19" spans="2:4" ht="15" customHeight="1" x14ac:dyDescent="0.6">
      <c r="B19" s="1" t="s">
        <v>19</v>
      </c>
      <c r="C19" s="7">
        <v>90</v>
      </c>
      <c r="D19" s="8" t="s">
        <v>20</v>
      </c>
    </row>
    <row r="20" spans="2:4" ht="15" customHeight="1" x14ac:dyDescent="0.6">
      <c r="B20" s="1" t="s">
        <v>21</v>
      </c>
      <c r="C20" s="7">
        <v>5000</v>
      </c>
    </row>
    <row r="22" spans="2:4" ht="15" customHeight="1" x14ac:dyDescent="0.6">
      <c r="B22" s="2" t="s">
        <v>22</v>
      </c>
      <c r="C22" s="10">
        <v>95</v>
      </c>
    </row>
    <row r="24" spans="2:4" ht="15" customHeight="1" x14ac:dyDescent="0.6">
      <c r="B24" s="9" t="s">
        <v>23</v>
      </c>
      <c r="C24" s="5"/>
    </row>
    <row r="26" spans="2:4" ht="15" customHeight="1" x14ac:dyDescent="0.6">
      <c r="B26" s="2" t="s">
        <v>25</v>
      </c>
      <c r="C26" s="11">
        <f>C20+(C15-C22)*C19</f>
        <v>5450</v>
      </c>
      <c r="D26" s="1" t="str">
        <f ca="1">_xlfn.FORMULATEXT(C26)</f>
        <v>=C20+(C15-C22)*C19</v>
      </c>
    </row>
    <row r="28" spans="2:4" ht="15" customHeight="1" x14ac:dyDescent="0.6">
      <c r="B28" s="1" t="s">
        <v>24</v>
      </c>
      <c r="C28" s="12">
        <f>C22*C26</f>
        <v>517750</v>
      </c>
      <c r="D28" s="1" t="str">
        <f ca="1">_xlfn.FORMULATEXT(C28)</f>
        <v>=C22*C26</v>
      </c>
    </row>
    <row r="29" spans="2:4" ht="15" customHeight="1" x14ac:dyDescent="0.6">
      <c r="B29" s="1" t="s">
        <v>26</v>
      </c>
      <c r="C29" s="12">
        <f>-C16*C26</f>
        <v>-174400</v>
      </c>
      <c r="D29" s="1" t="str">
        <f ca="1">_xlfn.FORMULATEXT(C29)</f>
        <v>=-C16*C26</v>
      </c>
    </row>
    <row r="30" spans="2:4" ht="15" customHeight="1" x14ac:dyDescent="0.6">
      <c r="B30" s="1" t="s">
        <v>27</v>
      </c>
      <c r="C30" s="12">
        <f>-C17</f>
        <v>-200000</v>
      </c>
      <c r="D30" s="1" t="str">
        <f ca="1">_xlfn.FORMULATEXT(C30)</f>
        <v>=-C17</v>
      </c>
    </row>
    <row r="31" spans="2:4" ht="15" customHeight="1" x14ac:dyDescent="0.6">
      <c r="B31" s="13" t="s">
        <v>28</v>
      </c>
      <c r="C31" s="14">
        <f>SUM(C28:C30)</f>
        <v>143350</v>
      </c>
      <c r="D31" s="1" t="str">
        <f ca="1">_xlfn.FORMULATEXT(C31)</f>
        <v>=SOMME(C28:C30)</v>
      </c>
    </row>
    <row r="33" spans="2:13" ht="15" customHeight="1" x14ac:dyDescent="0.6">
      <c r="B33" s="15" t="s">
        <v>29</v>
      </c>
    </row>
    <row r="35" spans="2:13" ht="15" customHeight="1" x14ac:dyDescent="0.6">
      <c r="B35" s="15" t="s">
        <v>30</v>
      </c>
    </row>
    <row r="36" spans="2:13" ht="15" customHeight="1" x14ac:dyDescent="0.6">
      <c r="B36" s="16" t="s">
        <v>31</v>
      </c>
    </row>
    <row r="37" spans="2:13" ht="15" customHeight="1" x14ac:dyDescent="0.6">
      <c r="B37" s="1" t="s">
        <v>32</v>
      </c>
    </row>
    <row r="38" spans="2:13" ht="15" customHeight="1" x14ac:dyDescent="0.6">
      <c r="B38" s="1" t="s">
        <v>33</v>
      </c>
    </row>
    <row r="40" spans="2:13" ht="15" customHeight="1" x14ac:dyDescent="0.6">
      <c r="B40" s="1" t="s">
        <v>34</v>
      </c>
    </row>
    <row r="41" spans="2:13" ht="15" customHeight="1" thickBot="1" x14ac:dyDescent="0.75"/>
    <row r="42" spans="2:13" ht="15" customHeight="1" x14ac:dyDescent="0.6">
      <c r="B42" s="17"/>
      <c r="C42" s="18">
        <f>C26</f>
        <v>5450</v>
      </c>
      <c r="D42" s="19">
        <f>C31</f>
        <v>143350</v>
      </c>
      <c r="F42" s="26">
        <f>C31</f>
        <v>143350</v>
      </c>
      <c r="G42" s="27">
        <v>110</v>
      </c>
      <c r="H42" s="27">
        <v>100</v>
      </c>
      <c r="I42" s="27">
        <v>90</v>
      </c>
      <c r="J42" s="28">
        <v>80</v>
      </c>
      <c r="L42" s="22"/>
      <c r="M42" s="22"/>
    </row>
    <row r="43" spans="2:13" ht="15" customHeight="1" x14ac:dyDescent="0.6">
      <c r="B43" s="20">
        <v>100</v>
      </c>
      <c r="C43" s="22">
        <f t="dataTable" ref="C43:D83" dt2D="0" dtr="0" r1="C22" ca="1"/>
        <v>5000</v>
      </c>
      <c r="D43" s="23">
        <v>140000</v>
      </c>
      <c r="F43" s="20">
        <v>100</v>
      </c>
      <c r="G43" s="12">
        <f t="dataTable" ref="G43:J83" dt2D="1" dtr="1" r1="C19" r2="C22"/>
        <v>140000</v>
      </c>
      <c r="H43" s="12">
        <v>140000</v>
      </c>
      <c r="I43" s="12">
        <v>140000</v>
      </c>
      <c r="J43" s="29">
        <v>140000</v>
      </c>
    </row>
    <row r="44" spans="2:13" ht="15" customHeight="1" x14ac:dyDescent="0.6">
      <c r="B44" s="20">
        <f>B43-1</f>
        <v>99</v>
      </c>
      <c r="C44" s="22">
        <v>5090</v>
      </c>
      <c r="D44" s="23">
        <v>141030</v>
      </c>
      <c r="F44" s="20">
        <f>F43-1</f>
        <v>99</v>
      </c>
      <c r="G44" s="12">
        <v>142370</v>
      </c>
      <c r="H44" s="12">
        <v>141700</v>
      </c>
      <c r="I44" s="12">
        <v>141030</v>
      </c>
      <c r="J44" s="29">
        <v>140360</v>
      </c>
    </row>
    <row r="45" spans="2:13" ht="15" customHeight="1" x14ac:dyDescent="0.6">
      <c r="B45" s="20">
        <f t="shared" ref="B45:B83" si="0">B44-1</f>
        <v>98</v>
      </c>
      <c r="C45" s="22">
        <v>5180</v>
      </c>
      <c r="D45" s="23">
        <v>141880</v>
      </c>
      <c r="F45" s="20">
        <f t="shared" ref="F45:F83" si="1">F44-1</f>
        <v>98</v>
      </c>
      <c r="G45" s="12">
        <v>144520</v>
      </c>
      <c r="H45" s="12">
        <v>143200</v>
      </c>
      <c r="I45" s="12">
        <v>141880</v>
      </c>
      <c r="J45" s="29">
        <v>140560</v>
      </c>
    </row>
    <row r="46" spans="2:13" ht="15" customHeight="1" x14ac:dyDescent="0.6">
      <c r="B46" s="20">
        <f t="shared" si="0"/>
        <v>97</v>
      </c>
      <c r="C46" s="22">
        <v>5270</v>
      </c>
      <c r="D46" s="23">
        <v>142550</v>
      </c>
      <c r="F46" s="20">
        <f t="shared" si="1"/>
        <v>97</v>
      </c>
      <c r="G46" s="12">
        <v>146450</v>
      </c>
      <c r="H46" s="12">
        <v>144500</v>
      </c>
      <c r="I46" s="12">
        <v>142550</v>
      </c>
      <c r="J46" s="29">
        <v>140600</v>
      </c>
    </row>
    <row r="47" spans="2:13" ht="15" customHeight="1" x14ac:dyDescent="0.6">
      <c r="B47" s="20">
        <f t="shared" si="0"/>
        <v>96</v>
      </c>
      <c r="C47" s="22">
        <v>5360</v>
      </c>
      <c r="D47" s="23">
        <v>143040</v>
      </c>
      <c r="F47" s="20">
        <f t="shared" si="1"/>
        <v>96</v>
      </c>
      <c r="G47" s="12">
        <v>148160</v>
      </c>
      <c r="H47" s="12">
        <v>145600</v>
      </c>
      <c r="I47" s="12">
        <v>143040</v>
      </c>
      <c r="J47" s="29">
        <v>140480</v>
      </c>
    </row>
    <row r="48" spans="2:13" ht="15" customHeight="1" x14ac:dyDescent="0.6">
      <c r="B48" s="20">
        <f t="shared" si="0"/>
        <v>95</v>
      </c>
      <c r="C48" s="22">
        <v>5450</v>
      </c>
      <c r="D48" s="23">
        <v>143350</v>
      </c>
      <c r="F48" s="20">
        <f t="shared" si="1"/>
        <v>95</v>
      </c>
      <c r="G48" s="12">
        <v>149650</v>
      </c>
      <c r="H48" s="12">
        <v>146500</v>
      </c>
      <c r="I48" s="12">
        <v>143350</v>
      </c>
      <c r="J48" s="29">
        <v>140200</v>
      </c>
    </row>
    <row r="49" spans="2:10" ht="15" customHeight="1" x14ac:dyDescent="0.6">
      <c r="B49" s="20">
        <f t="shared" si="0"/>
        <v>94</v>
      </c>
      <c r="C49" s="22">
        <v>5540</v>
      </c>
      <c r="D49" s="23">
        <v>143480</v>
      </c>
      <c r="F49" s="20">
        <f t="shared" si="1"/>
        <v>94</v>
      </c>
      <c r="G49" s="12">
        <v>150920</v>
      </c>
      <c r="H49" s="12">
        <v>147200</v>
      </c>
      <c r="I49" s="12">
        <v>143480</v>
      </c>
      <c r="J49" s="29">
        <v>139760</v>
      </c>
    </row>
    <row r="50" spans="2:10" ht="15" customHeight="1" x14ac:dyDescent="0.6">
      <c r="B50" s="20">
        <f t="shared" si="0"/>
        <v>93</v>
      </c>
      <c r="C50" s="22">
        <v>5630</v>
      </c>
      <c r="D50" s="23">
        <v>143430</v>
      </c>
      <c r="F50" s="20">
        <f t="shared" si="1"/>
        <v>93</v>
      </c>
      <c r="G50" s="12">
        <v>151970</v>
      </c>
      <c r="H50" s="12">
        <v>147700</v>
      </c>
      <c r="I50" s="12">
        <v>143430</v>
      </c>
      <c r="J50" s="29">
        <v>139160</v>
      </c>
    </row>
    <row r="51" spans="2:10" ht="15" customHeight="1" x14ac:dyDescent="0.6">
      <c r="B51" s="20">
        <f t="shared" si="0"/>
        <v>92</v>
      </c>
      <c r="C51" s="22">
        <v>5720</v>
      </c>
      <c r="D51" s="23">
        <v>143200</v>
      </c>
      <c r="F51" s="20">
        <f t="shared" si="1"/>
        <v>92</v>
      </c>
      <c r="G51" s="12">
        <v>152800</v>
      </c>
      <c r="H51" s="12">
        <v>148000</v>
      </c>
      <c r="I51" s="12">
        <v>143200</v>
      </c>
      <c r="J51" s="29">
        <v>138400</v>
      </c>
    </row>
    <row r="52" spans="2:10" ht="15" customHeight="1" x14ac:dyDescent="0.6">
      <c r="B52" s="20">
        <f t="shared" si="0"/>
        <v>91</v>
      </c>
      <c r="C52" s="22">
        <v>5810</v>
      </c>
      <c r="D52" s="23">
        <v>142790</v>
      </c>
      <c r="F52" s="20">
        <f t="shared" si="1"/>
        <v>91</v>
      </c>
      <c r="G52" s="12">
        <v>153410</v>
      </c>
      <c r="H52" s="12">
        <v>148100</v>
      </c>
      <c r="I52" s="12">
        <v>142790</v>
      </c>
      <c r="J52" s="29">
        <v>137480</v>
      </c>
    </row>
    <row r="53" spans="2:10" ht="15" customHeight="1" x14ac:dyDescent="0.6">
      <c r="B53" s="20">
        <f t="shared" si="0"/>
        <v>90</v>
      </c>
      <c r="C53" s="22">
        <v>5900</v>
      </c>
      <c r="D53" s="23">
        <v>142200</v>
      </c>
      <c r="F53" s="20">
        <f t="shared" si="1"/>
        <v>90</v>
      </c>
      <c r="G53" s="12">
        <v>153800</v>
      </c>
      <c r="H53" s="12">
        <v>148000</v>
      </c>
      <c r="I53" s="12">
        <v>142200</v>
      </c>
      <c r="J53" s="29">
        <v>136400</v>
      </c>
    </row>
    <row r="54" spans="2:10" ht="15" customHeight="1" x14ac:dyDescent="0.6">
      <c r="B54" s="20">
        <f t="shared" si="0"/>
        <v>89</v>
      </c>
      <c r="C54" s="22">
        <v>5990</v>
      </c>
      <c r="D54" s="23">
        <v>141430</v>
      </c>
      <c r="F54" s="20">
        <f t="shared" si="1"/>
        <v>89</v>
      </c>
      <c r="G54" s="12">
        <v>153970</v>
      </c>
      <c r="H54" s="12">
        <v>147700</v>
      </c>
      <c r="I54" s="12">
        <v>141430</v>
      </c>
      <c r="J54" s="29">
        <v>135160</v>
      </c>
    </row>
    <row r="55" spans="2:10" ht="15" customHeight="1" x14ac:dyDescent="0.6">
      <c r="B55" s="20">
        <f t="shared" si="0"/>
        <v>88</v>
      </c>
      <c r="C55" s="22">
        <v>6080</v>
      </c>
      <c r="D55" s="23">
        <v>140480</v>
      </c>
      <c r="F55" s="20">
        <f t="shared" si="1"/>
        <v>88</v>
      </c>
      <c r="G55" s="12">
        <v>153920</v>
      </c>
      <c r="H55" s="12">
        <v>147200</v>
      </c>
      <c r="I55" s="12">
        <v>140480</v>
      </c>
      <c r="J55" s="29">
        <v>133760</v>
      </c>
    </row>
    <row r="56" spans="2:10" ht="15" customHeight="1" x14ac:dyDescent="0.6">
      <c r="B56" s="20">
        <f t="shared" si="0"/>
        <v>87</v>
      </c>
      <c r="C56" s="22">
        <v>6170</v>
      </c>
      <c r="D56" s="23">
        <v>139350</v>
      </c>
      <c r="F56" s="20">
        <f t="shared" si="1"/>
        <v>87</v>
      </c>
      <c r="G56" s="12">
        <v>153650</v>
      </c>
      <c r="H56" s="12">
        <v>146500</v>
      </c>
      <c r="I56" s="12">
        <v>139350</v>
      </c>
      <c r="J56" s="29">
        <v>132200</v>
      </c>
    </row>
    <row r="57" spans="2:10" ht="15" customHeight="1" x14ac:dyDescent="0.6">
      <c r="B57" s="20">
        <f t="shared" si="0"/>
        <v>86</v>
      </c>
      <c r="C57" s="22">
        <v>6260</v>
      </c>
      <c r="D57" s="23">
        <v>138040</v>
      </c>
      <c r="F57" s="20">
        <f t="shared" si="1"/>
        <v>86</v>
      </c>
      <c r="G57" s="12">
        <v>153160</v>
      </c>
      <c r="H57" s="12">
        <v>145600</v>
      </c>
      <c r="I57" s="12">
        <v>138040</v>
      </c>
      <c r="J57" s="29">
        <v>130480</v>
      </c>
    </row>
    <row r="58" spans="2:10" ht="15" customHeight="1" x14ac:dyDescent="0.6">
      <c r="B58" s="20">
        <f t="shared" si="0"/>
        <v>85</v>
      </c>
      <c r="C58" s="22">
        <v>6350</v>
      </c>
      <c r="D58" s="23">
        <v>136550</v>
      </c>
      <c r="F58" s="20">
        <f t="shared" si="1"/>
        <v>85</v>
      </c>
      <c r="G58" s="12">
        <v>152450</v>
      </c>
      <c r="H58" s="12">
        <v>144500</v>
      </c>
      <c r="I58" s="12">
        <v>136550</v>
      </c>
      <c r="J58" s="29">
        <v>128600</v>
      </c>
    </row>
    <row r="59" spans="2:10" ht="15" customHeight="1" x14ac:dyDescent="0.6">
      <c r="B59" s="20">
        <f t="shared" si="0"/>
        <v>84</v>
      </c>
      <c r="C59" s="22">
        <v>6440</v>
      </c>
      <c r="D59" s="23">
        <v>134880</v>
      </c>
      <c r="F59" s="20">
        <f t="shared" si="1"/>
        <v>84</v>
      </c>
      <c r="G59" s="12">
        <v>151520</v>
      </c>
      <c r="H59" s="12">
        <v>143200</v>
      </c>
      <c r="I59" s="12">
        <v>134880</v>
      </c>
      <c r="J59" s="29">
        <v>126560</v>
      </c>
    </row>
    <row r="60" spans="2:10" ht="15" customHeight="1" x14ac:dyDescent="0.6">
      <c r="B60" s="20">
        <f t="shared" si="0"/>
        <v>83</v>
      </c>
      <c r="C60" s="22">
        <v>6530</v>
      </c>
      <c r="D60" s="23">
        <v>133030</v>
      </c>
      <c r="F60" s="20">
        <f t="shared" si="1"/>
        <v>83</v>
      </c>
      <c r="G60" s="12">
        <v>150370</v>
      </c>
      <c r="H60" s="12">
        <v>141700</v>
      </c>
      <c r="I60" s="12">
        <v>133030</v>
      </c>
      <c r="J60" s="29">
        <v>124360</v>
      </c>
    </row>
    <row r="61" spans="2:10" ht="15" customHeight="1" x14ac:dyDescent="0.6">
      <c r="B61" s="20">
        <f t="shared" si="0"/>
        <v>82</v>
      </c>
      <c r="C61" s="22">
        <v>6620</v>
      </c>
      <c r="D61" s="23">
        <v>131000</v>
      </c>
      <c r="F61" s="20">
        <f t="shared" si="1"/>
        <v>82</v>
      </c>
      <c r="G61" s="12">
        <v>149000</v>
      </c>
      <c r="H61" s="12">
        <v>140000</v>
      </c>
      <c r="I61" s="12">
        <v>131000</v>
      </c>
      <c r="J61" s="29">
        <v>122000</v>
      </c>
    </row>
    <row r="62" spans="2:10" ht="15" customHeight="1" x14ac:dyDescent="0.6">
      <c r="B62" s="20">
        <f t="shared" si="0"/>
        <v>81</v>
      </c>
      <c r="C62" s="22">
        <v>6710</v>
      </c>
      <c r="D62" s="23">
        <v>128790</v>
      </c>
      <c r="F62" s="20">
        <f t="shared" si="1"/>
        <v>81</v>
      </c>
      <c r="G62" s="12">
        <v>147410</v>
      </c>
      <c r="H62" s="12">
        <v>138100</v>
      </c>
      <c r="I62" s="12">
        <v>128790</v>
      </c>
      <c r="J62" s="29">
        <v>119480</v>
      </c>
    </row>
    <row r="63" spans="2:10" ht="15" customHeight="1" x14ac:dyDescent="0.6">
      <c r="B63" s="20">
        <f t="shared" si="0"/>
        <v>80</v>
      </c>
      <c r="C63" s="22">
        <v>6800</v>
      </c>
      <c r="D63" s="23">
        <v>126400</v>
      </c>
      <c r="F63" s="20">
        <f t="shared" si="1"/>
        <v>80</v>
      </c>
      <c r="G63" s="12">
        <v>145600</v>
      </c>
      <c r="H63" s="12">
        <v>136000</v>
      </c>
      <c r="I63" s="12">
        <v>126400</v>
      </c>
      <c r="J63" s="29">
        <v>116800</v>
      </c>
    </row>
    <row r="64" spans="2:10" ht="15" customHeight="1" x14ac:dyDescent="0.6">
      <c r="B64" s="20">
        <f t="shared" si="0"/>
        <v>79</v>
      </c>
      <c r="C64" s="22">
        <v>6890</v>
      </c>
      <c r="D64" s="23">
        <v>123830</v>
      </c>
      <c r="F64" s="20">
        <f t="shared" si="1"/>
        <v>79</v>
      </c>
      <c r="G64" s="12">
        <v>143570</v>
      </c>
      <c r="H64" s="12">
        <v>133700</v>
      </c>
      <c r="I64" s="12">
        <v>123830</v>
      </c>
      <c r="J64" s="29">
        <v>113960</v>
      </c>
    </row>
    <row r="65" spans="2:10" ht="15" customHeight="1" x14ac:dyDescent="0.6">
      <c r="B65" s="20">
        <f t="shared" si="0"/>
        <v>78</v>
      </c>
      <c r="C65" s="22">
        <v>6980</v>
      </c>
      <c r="D65" s="23">
        <v>121080</v>
      </c>
      <c r="F65" s="20">
        <f t="shared" si="1"/>
        <v>78</v>
      </c>
      <c r="G65" s="12">
        <v>141320</v>
      </c>
      <c r="H65" s="12">
        <v>131200</v>
      </c>
      <c r="I65" s="12">
        <v>121080</v>
      </c>
      <c r="J65" s="29">
        <v>110960</v>
      </c>
    </row>
    <row r="66" spans="2:10" ht="15" customHeight="1" x14ac:dyDescent="0.6">
      <c r="B66" s="20">
        <f t="shared" si="0"/>
        <v>77</v>
      </c>
      <c r="C66" s="22">
        <v>7070</v>
      </c>
      <c r="D66" s="23">
        <v>118150</v>
      </c>
      <c r="F66" s="20">
        <f t="shared" si="1"/>
        <v>77</v>
      </c>
      <c r="G66" s="12">
        <v>138850</v>
      </c>
      <c r="H66" s="12">
        <v>128500</v>
      </c>
      <c r="I66" s="12">
        <v>118150</v>
      </c>
      <c r="J66" s="29">
        <v>107800</v>
      </c>
    </row>
    <row r="67" spans="2:10" ht="15" customHeight="1" x14ac:dyDescent="0.6">
      <c r="B67" s="20">
        <f t="shared" si="0"/>
        <v>76</v>
      </c>
      <c r="C67" s="22">
        <v>7160</v>
      </c>
      <c r="D67" s="23">
        <v>115040</v>
      </c>
      <c r="F67" s="20">
        <f t="shared" si="1"/>
        <v>76</v>
      </c>
      <c r="G67" s="12">
        <v>136160</v>
      </c>
      <c r="H67" s="12">
        <v>125600</v>
      </c>
      <c r="I67" s="12">
        <v>115040</v>
      </c>
      <c r="J67" s="29">
        <v>104480</v>
      </c>
    </row>
    <row r="68" spans="2:10" ht="15" customHeight="1" x14ac:dyDescent="0.6">
      <c r="B68" s="20">
        <f t="shared" si="0"/>
        <v>75</v>
      </c>
      <c r="C68" s="22">
        <v>7250</v>
      </c>
      <c r="D68" s="23">
        <v>111750</v>
      </c>
      <c r="F68" s="20">
        <f t="shared" si="1"/>
        <v>75</v>
      </c>
      <c r="G68" s="12">
        <v>133250</v>
      </c>
      <c r="H68" s="12">
        <v>122500</v>
      </c>
      <c r="I68" s="12">
        <v>111750</v>
      </c>
      <c r="J68" s="29">
        <v>101000</v>
      </c>
    </row>
    <row r="69" spans="2:10" ht="15" customHeight="1" x14ac:dyDescent="0.6">
      <c r="B69" s="20">
        <f t="shared" si="0"/>
        <v>74</v>
      </c>
      <c r="C69" s="22">
        <v>7340</v>
      </c>
      <c r="D69" s="23">
        <v>108280</v>
      </c>
      <c r="F69" s="20">
        <f t="shared" si="1"/>
        <v>74</v>
      </c>
      <c r="G69" s="12">
        <v>130120</v>
      </c>
      <c r="H69" s="12">
        <v>119200</v>
      </c>
      <c r="I69" s="12">
        <v>108280</v>
      </c>
      <c r="J69" s="29">
        <v>97360</v>
      </c>
    </row>
    <row r="70" spans="2:10" ht="15" customHeight="1" x14ac:dyDescent="0.6">
      <c r="B70" s="20">
        <f>B69-1</f>
        <v>73</v>
      </c>
      <c r="C70" s="22">
        <v>7430</v>
      </c>
      <c r="D70" s="23">
        <v>104630</v>
      </c>
      <c r="F70" s="20">
        <f t="shared" si="1"/>
        <v>73</v>
      </c>
      <c r="G70" s="12">
        <v>126770</v>
      </c>
      <c r="H70" s="12">
        <v>115700</v>
      </c>
      <c r="I70" s="12">
        <v>104630</v>
      </c>
      <c r="J70" s="29">
        <v>93560</v>
      </c>
    </row>
    <row r="71" spans="2:10" ht="15" customHeight="1" x14ac:dyDescent="0.6">
      <c r="B71" s="20">
        <f t="shared" si="0"/>
        <v>72</v>
      </c>
      <c r="C71" s="22">
        <v>7520</v>
      </c>
      <c r="D71" s="23">
        <v>100800</v>
      </c>
      <c r="F71" s="20">
        <f t="shared" si="1"/>
        <v>72</v>
      </c>
      <c r="G71" s="12">
        <v>123200</v>
      </c>
      <c r="H71" s="12">
        <v>112000</v>
      </c>
      <c r="I71" s="12">
        <v>100800</v>
      </c>
      <c r="J71" s="29">
        <v>89600</v>
      </c>
    </row>
    <row r="72" spans="2:10" ht="15" customHeight="1" x14ac:dyDescent="0.6">
      <c r="B72" s="20">
        <f t="shared" si="0"/>
        <v>71</v>
      </c>
      <c r="C72" s="22">
        <v>7610</v>
      </c>
      <c r="D72" s="23">
        <v>96790</v>
      </c>
      <c r="F72" s="20">
        <f t="shared" si="1"/>
        <v>71</v>
      </c>
      <c r="G72" s="12">
        <v>119410</v>
      </c>
      <c r="H72" s="12">
        <v>108100</v>
      </c>
      <c r="I72" s="12">
        <v>96790</v>
      </c>
      <c r="J72" s="29">
        <v>85480</v>
      </c>
    </row>
    <row r="73" spans="2:10" ht="15" customHeight="1" x14ac:dyDescent="0.6">
      <c r="B73" s="20">
        <f t="shared" si="0"/>
        <v>70</v>
      </c>
      <c r="C73" s="22">
        <v>7700</v>
      </c>
      <c r="D73" s="23">
        <v>92600</v>
      </c>
      <c r="F73" s="20">
        <f t="shared" si="1"/>
        <v>70</v>
      </c>
      <c r="G73" s="12">
        <v>115400</v>
      </c>
      <c r="H73" s="12">
        <v>104000</v>
      </c>
      <c r="I73" s="12">
        <v>92600</v>
      </c>
      <c r="J73" s="29">
        <v>81200</v>
      </c>
    </row>
    <row r="74" spans="2:10" ht="15" customHeight="1" x14ac:dyDescent="0.6">
      <c r="B74" s="20">
        <f t="shared" si="0"/>
        <v>69</v>
      </c>
      <c r="C74" s="22">
        <v>7790</v>
      </c>
      <c r="D74" s="23">
        <v>88230</v>
      </c>
      <c r="F74" s="20">
        <f t="shared" si="1"/>
        <v>69</v>
      </c>
      <c r="G74" s="12">
        <v>111170</v>
      </c>
      <c r="H74" s="12">
        <v>99700</v>
      </c>
      <c r="I74" s="12">
        <v>88230</v>
      </c>
      <c r="J74" s="29">
        <v>76760</v>
      </c>
    </row>
    <row r="75" spans="2:10" ht="15" customHeight="1" x14ac:dyDescent="0.6">
      <c r="B75" s="20">
        <f>B74-1</f>
        <v>68</v>
      </c>
      <c r="C75" s="22">
        <v>7880</v>
      </c>
      <c r="D75" s="23">
        <v>83680</v>
      </c>
      <c r="F75" s="20">
        <f t="shared" si="1"/>
        <v>68</v>
      </c>
      <c r="G75" s="12">
        <v>106720</v>
      </c>
      <c r="H75" s="12">
        <v>95200</v>
      </c>
      <c r="I75" s="12">
        <v>83680</v>
      </c>
      <c r="J75" s="29">
        <v>72160</v>
      </c>
    </row>
    <row r="76" spans="2:10" ht="15" customHeight="1" x14ac:dyDescent="0.6">
      <c r="B76" s="20">
        <f t="shared" si="0"/>
        <v>67</v>
      </c>
      <c r="C76" s="22">
        <v>7970</v>
      </c>
      <c r="D76" s="23">
        <v>78950</v>
      </c>
      <c r="F76" s="20">
        <f t="shared" si="1"/>
        <v>67</v>
      </c>
      <c r="G76" s="12">
        <v>102050</v>
      </c>
      <c r="H76" s="12">
        <v>90500</v>
      </c>
      <c r="I76" s="12">
        <v>78950</v>
      </c>
      <c r="J76" s="29">
        <v>67400</v>
      </c>
    </row>
    <row r="77" spans="2:10" ht="15" customHeight="1" x14ac:dyDescent="0.6">
      <c r="B77" s="20">
        <f t="shared" si="0"/>
        <v>66</v>
      </c>
      <c r="C77" s="22">
        <v>8060</v>
      </c>
      <c r="D77" s="23">
        <v>74040</v>
      </c>
      <c r="F77" s="20">
        <f t="shared" si="1"/>
        <v>66</v>
      </c>
      <c r="G77" s="12">
        <v>97160</v>
      </c>
      <c r="H77" s="12">
        <v>85600</v>
      </c>
      <c r="I77" s="12">
        <v>74040</v>
      </c>
      <c r="J77" s="29">
        <v>62480</v>
      </c>
    </row>
    <row r="78" spans="2:10" ht="15" customHeight="1" x14ac:dyDescent="0.6">
      <c r="B78" s="20">
        <f t="shared" si="0"/>
        <v>65</v>
      </c>
      <c r="C78" s="22">
        <v>8150</v>
      </c>
      <c r="D78" s="23">
        <v>68950</v>
      </c>
      <c r="F78" s="20">
        <f t="shared" si="1"/>
        <v>65</v>
      </c>
      <c r="G78" s="12">
        <v>92050</v>
      </c>
      <c r="H78" s="12">
        <v>80500</v>
      </c>
      <c r="I78" s="12">
        <v>68950</v>
      </c>
      <c r="J78" s="29">
        <v>57400</v>
      </c>
    </row>
    <row r="79" spans="2:10" ht="15" customHeight="1" x14ac:dyDescent="0.6">
      <c r="B79" s="20">
        <f t="shared" si="0"/>
        <v>64</v>
      </c>
      <c r="C79" s="22">
        <v>8240</v>
      </c>
      <c r="D79" s="23">
        <v>63680</v>
      </c>
      <c r="F79" s="20">
        <f t="shared" si="1"/>
        <v>64</v>
      </c>
      <c r="G79" s="12">
        <v>86720</v>
      </c>
      <c r="H79" s="12">
        <v>75200</v>
      </c>
      <c r="I79" s="12">
        <v>63680</v>
      </c>
      <c r="J79" s="29">
        <v>52160</v>
      </c>
    </row>
    <row r="80" spans="2:10" ht="15" customHeight="1" x14ac:dyDescent="0.6">
      <c r="B80" s="20">
        <f>B79-1</f>
        <v>63</v>
      </c>
      <c r="C80" s="22">
        <v>8330</v>
      </c>
      <c r="D80" s="23">
        <v>58230</v>
      </c>
      <c r="F80" s="20">
        <f t="shared" si="1"/>
        <v>63</v>
      </c>
      <c r="G80" s="12">
        <v>81170</v>
      </c>
      <c r="H80" s="12">
        <v>69700</v>
      </c>
      <c r="I80" s="12">
        <v>58230</v>
      </c>
      <c r="J80" s="29">
        <v>46760</v>
      </c>
    </row>
    <row r="81" spans="2:10" ht="15" customHeight="1" x14ac:dyDescent="0.6">
      <c r="B81" s="20">
        <f t="shared" si="0"/>
        <v>62</v>
      </c>
      <c r="C81" s="22">
        <v>8420</v>
      </c>
      <c r="D81" s="23">
        <v>52600</v>
      </c>
      <c r="F81" s="20">
        <f t="shared" si="1"/>
        <v>62</v>
      </c>
      <c r="G81" s="12">
        <v>75400</v>
      </c>
      <c r="H81" s="12">
        <v>64000</v>
      </c>
      <c r="I81" s="12">
        <v>52600</v>
      </c>
      <c r="J81" s="29">
        <v>41200</v>
      </c>
    </row>
    <row r="82" spans="2:10" ht="15" customHeight="1" x14ac:dyDescent="0.6">
      <c r="B82" s="20">
        <f t="shared" si="0"/>
        <v>61</v>
      </c>
      <c r="C82" s="22">
        <v>8510</v>
      </c>
      <c r="D82" s="23">
        <v>46790</v>
      </c>
      <c r="F82" s="20">
        <f t="shared" si="1"/>
        <v>61</v>
      </c>
      <c r="G82" s="12">
        <v>69410</v>
      </c>
      <c r="H82" s="12">
        <v>58100</v>
      </c>
      <c r="I82" s="12">
        <v>46790</v>
      </c>
      <c r="J82" s="29">
        <v>35480</v>
      </c>
    </row>
    <row r="83" spans="2:10" ht="15" customHeight="1" thickBot="1" x14ac:dyDescent="0.75">
      <c r="B83" s="21">
        <f t="shared" si="0"/>
        <v>60</v>
      </c>
      <c r="C83" s="24">
        <v>8600</v>
      </c>
      <c r="D83" s="25">
        <v>40800</v>
      </c>
      <c r="F83" s="21">
        <f t="shared" si="1"/>
        <v>60</v>
      </c>
      <c r="G83" s="30">
        <v>63200</v>
      </c>
      <c r="H83" s="30">
        <v>52000</v>
      </c>
      <c r="I83" s="30">
        <v>40800</v>
      </c>
      <c r="J83" s="31">
        <v>29600</v>
      </c>
    </row>
  </sheetData>
  <conditionalFormatting sqref="D43:D83">
    <cfRule type="top10" dxfId="4" priority="5" rank="3"/>
  </conditionalFormatting>
  <conditionalFormatting sqref="G43:G83">
    <cfRule type="top10" dxfId="3" priority="4" rank="3"/>
  </conditionalFormatting>
  <conditionalFormatting sqref="H43:H83">
    <cfRule type="top10" dxfId="2" priority="3" rank="3"/>
  </conditionalFormatting>
  <conditionalFormatting sqref="I43:I83">
    <cfRule type="top10" dxfId="1" priority="2" rank="3"/>
  </conditionalFormatting>
  <conditionalFormatting sqref="J43:J83">
    <cfRule type="top10" dxfId="0" priority="1" rank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2</vt:i4>
      </vt:variant>
    </vt:vector>
  </HeadingPairs>
  <TitlesOfParts>
    <vt:vector size="5" baseType="lpstr">
      <vt:lpstr>Exercice 2</vt:lpstr>
      <vt:lpstr>Solution</vt:lpstr>
      <vt:lpstr>Part 2</vt:lpstr>
      <vt:lpstr>Graphique1</vt:lpstr>
      <vt:lpstr>Graphique3</vt:lpstr>
    </vt:vector>
  </TitlesOfParts>
  <Company>Groupe 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Delmond</dc:creator>
  <cp:lastModifiedBy>Tharushan UTHAYAKUMAR</cp:lastModifiedBy>
  <cp:lastPrinted>2009-01-08T10:30:09Z</cp:lastPrinted>
  <dcterms:created xsi:type="dcterms:W3CDTF">2008-01-03T13:19:52Z</dcterms:created>
  <dcterms:modified xsi:type="dcterms:W3CDTF">2025-05-25T21:22:21Z</dcterms:modified>
</cp:coreProperties>
</file>