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Cours Excel\"/>
    </mc:Choice>
  </mc:AlternateContent>
  <xr:revisionPtr revIDLastSave="0" documentId="13_ncr:1_{1C36C286-0EFF-4355-BDC4-909A2969A0A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le de 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21" i="1" l="1"/>
  <c r="F21" i="1" s="1"/>
  <c r="G21" i="1" s="1"/>
  <c r="H21" i="1" s="1"/>
  <c r="D17" i="1"/>
  <c r="E12" i="1"/>
  <c r="F12" i="1" s="1"/>
  <c r="G12" i="1" s="1"/>
  <c r="H12" i="1" s="1"/>
  <c r="E9" i="1"/>
  <c r="F9" i="1" s="1"/>
  <c r="F15" i="1" l="1"/>
  <c r="G9" i="1"/>
  <c r="H9" i="1" s="1"/>
  <c r="H15" i="1" s="1"/>
  <c r="D31" i="1" s="1"/>
  <c r="E15" i="1"/>
  <c r="D19" i="1"/>
  <c r="D24" i="1" s="1"/>
  <c r="G15" i="1" l="1"/>
  <c r="H17" i="1"/>
  <c r="H19" i="1" s="1"/>
  <c r="H24" i="1" s="1"/>
  <c r="E17" i="1"/>
  <c r="E19" i="1" s="1"/>
  <c r="E24" i="1" s="1"/>
  <c r="F17" i="1"/>
  <c r="F19" i="1" s="1"/>
  <c r="F24" i="1" s="1"/>
  <c r="G17" i="1" l="1"/>
  <c r="G19" i="1" s="1"/>
  <c r="G24" i="1" s="1"/>
  <c r="C26" i="1" l="1"/>
  <c r="C31" i="1" l="1"/>
  <c r="B41" i="1"/>
</calcChain>
</file>

<file path=xl/sharedStrings.xml><?xml version="1.0" encoding="utf-8"?>
<sst xmlns="http://schemas.openxmlformats.org/spreadsheetml/2006/main" count="25" uniqueCount="23">
  <si>
    <t>Table de données</t>
  </si>
  <si>
    <t>Data Tables</t>
  </si>
  <si>
    <t>Egalement "Table de sensibilité" - Sensitivity Analysis</t>
  </si>
  <si>
    <t>Année 1</t>
  </si>
  <si>
    <t>Année 2</t>
  </si>
  <si>
    <t>Année 3</t>
  </si>
  <si>
    <t>Année 4</t>
  </si>
  <si>
    <t>Année 5</t>
  </si>
  <si>
    <t>Quantité initiale</t>
  </si>
  <si>
    <t>P&amp;L / Compte de Résultat</t>
  </si>
  <si>
    <t>Prix initial</t>
  </si>
  <si>
    <t>Croissance annuelle à venir</t>
  </si>
  <si>
    <t>Chiffre d'affaires</t>
  </si>
  <si>
    <t>Coûts Directs</t>
  </si>
  <si>
    <t>Marge Brute</t>
  </si>
  <si>
    <t>Coûts Fixes</t>
  </si>
  <si>
    <t>EBITDA</t>
  </si>
  <si>
    <t>TRI de l'investisseur</t>
  </si>
  <si>
    <t>Table de données à 1 paramètre</t>
  </si>
  <si>
    <t>Table de données à 2 paramètres</t>
  </si>
  <si>
    <t>TRI en fonction du taux de croissance et du poids des coûts directs</t>
  </si>
  <si>
    <t>Earnings Before Interests, Taxes, Depreciation &amp; Amortization</t>
  </si>
  <si>
    <t>TRI et CA Année 5 en fonction du taux de croissance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</si>
</sst>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_)"/>
    <numFmt numFmtId="165" formatCode="#,##0.0_);\(#,##0.0\);\-_)"/>
    <numFmt numFmtId="166" formatCode="#,##0\ &quot;€&quot;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b/>
      <sz val="10"/>
      <color rgb="FFFF0000"/>
      <name val="Segoe U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name val="Segoe UI"/>
      <family val="2"/>
    </font>
    <font>
      <i/>
      <sz val="10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vertical="center"/>
    </xf>
    <xf numFmtId="9" fontId="2" fillId="2" borderId="0" xfId="1" applyFont="1" applyFill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2" borderId="0" xfId="0" applyNumberFormat="1" applyFont="1" applyFill="1" applyAlignment="1">
      <alignment vertical="center"/>
    </xf>
    <xf numFmtId="165" fontId="2" fillId="0" borderId="0" xfId="0" applyNumberFormat="1" applyFont="1" applyAlignment="1">
      <alignment vertical="center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9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vertical="center"/>
    </xf>
    <xf numFmtId="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FCE4D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showGridLines="0" tabSelected="1" topLeftCell="A23" workbookViewId="0">
      <selection activeCell="B33" sqref="B33"/>
    </sheetView>
  </sheetViews>
  <sheetFormatPr baseColWidth="10" defaultColWidth="11.7265625" defaultRowHeight="15" customHeight="1" x14ac:dyDescent="0.75"/>
  <cols>
    <col min="1" max="1" width="2.7265625" style="1" customWidth="1"/>
    <col min="2" max="2" width="23.90625" style="1" customWidth="1"/>
    <col min="3" max="3" width="11.7265625" style="1"/>
    <col min="4" max="4" width="13.08984375" style="1" bestFit="1" customWidth="1"/>
    <col min="5" max="16384" width="11.7265625" style="1"/>
  </cols>
  <sheetData>
    <row r="2" spans="2:8" ht="15" customHeight="1" x14ac:dyDescent="0.75">
      <c r="B2" s="2" t="s">
        <v>0</v>
      </c>
      <c r="F2" s="4" t="s">
        <v>1</v>
      </c>
    </row>
    <row r="3" spans="2:8" ht="6" customHeight="1" x14ac:dyDescent="0.75">
      <c r="B3" s="3"/>
      <c r="C3" s="3"/>
      <c r="D3" s="3"/>
      <c r="E3" s="3"/>
    </row>
    <row r="5" spans="2:8" ht="15" customHeight="1" x14ac:dyDescent="0.75">
      <c r="B5" s="1" t="s">
        <v>2</v>
      </c>
    </row>
    <row r="7" spans="2:8" ht="15" customHeight="1" x14ac:dyDescent="0.75">
      <c r="B7" s="6" t="s">
        <v>9</v>
      </c>
      <c r="C7" s="7"/>
      <c r="D7" s="7" t="s">
        <v>3</v>
      </c>
      <c r="E7" s="7" t="s">
        <v>4</v>
      </c>
      <c r="F7" s="7" t="s">
        <v>5</v>
      </c>
      <c r="G7" s="7" t="s">
        <v>6</v>
      </c>
      <c r="H7" s="7" t="s">
        <v>7</v>
      </c>
    </row>
    <row r="9" spans="2:8" ht="15" customHeight="1" x14ac:dyDescent="0.75">
      <c r="B9" s="1" t="s">
        <v>8</v>
      </c>
      <c r="D9" s="8">
        <v>1000</v>
      </c>
      <c r="E9" s="10">
        <f>D9*(1+$C10)</f>
        <v>1400</v>
      </c>
      <c r="F9" s="10">
        <f t="shared" ref="F9:H9" si="0">E9*(1+$C10)</f>
        <v>1959.9999999999998</v>
      </c>
      <c r="G9" s="10">
        <f t="shared" si="0"/>
        <v>2743.9999999999995</v>
      </c>
      <c r="H9" s="10">
        <f t="shared" si="0"/>
        <v>3841.599999999999</v>
      </c>
    </row>
    <row r="10" spans="2:8" ht="15" customHeight="1" x14ac:dyDescent="0.75">
      <c r="B10" s="1" t="s">
        <v>11</v>
      </c>
      <c r="C10" s="9">
        <v>0.4</v>
      </c>
    </row>
    <row r="12" spans="2:8" ht="15" customHeight="1" x14ac:dyDescent="0.75">
      <c r="B12" s="1" t="s">
        <v>10</v>
      </c>
      <c r="D12" s="11">
        <v>10</v>
      </c>
      <c r="E12" s="12">
        <f>D12*(1+$C13)</f>
        <v>10.199999999999999</v>
      </c>
      <c r="F12" s="12">
        <f t="shared" ref="F12:H12" si="1">E12*(1+$C13)</f>
        <v>10.404</v>
      </c>
      <c r="G12" s="12">
        <f t="shared" si="1"/>
        <v>10.612080000000001</v>
      </c>
      <c r="H12" s="12">
        <f t="shared" si="1"/>
        <v>10.824321600000001</v>
      </c>
    </row>
    <row r="13" spans="2:8" ht="15" customHeight="1" x14ac:dyDescent="0.75">
      <c r="B13" s="1" t="s">
        <v>11</v>
      </c>
      <c r="C13" s="9">
        <v>0.02</v>
      </c>
    </row>
    <row r="15" spans="2:8" ht="15" customHeight="1" x14ac:dyDescent="0.75">
      <c r="B15" s="13" t="s">
        <v>12</v>
      </c>
      <c r="C15" s="13"/>
      <c r="D15" s="14">
        <f>D9*D12</f>
        <v>10000</v>
      </c>
      <c r="E15" s="14">
        <f t="shared" ref="E15:H15" si="2">E9*E12</f>
        <v>14279.999999999998</v>
      </c>
      <c r="F15" s="14">
        <f t="shared" si="2"/>
        <v>20391.839999999997</v>
      </c>
      <c r="G15" s="14">
        <f t="shared" si="2"/>
        <v>29119.547519999996</v>
      </c>
      <c r="H15" s="14">
        <f t="shared" si="2"/>
        <v>41582.713858559997</v>
      </c>
    </row>
    <row r="17" spans="2:9" ht="15" customHeight="1" x14ac:dyDescent="0.75">
      <c r="B17" s="1" t="s">
        <v>13</v>
      </c>
      <c r="C17" s="9">
        <v>0.25</v>
      </c>
      <c r="D17" s="10">
        <f>-$C17*D15</f>
        <v>-2500</v>
      </c>
      <c r="E17" s="10">
        <f t="shared" ref="E17:H17" si="3">-$C17*E15</f>
        <v>-3569.9999999999995</v>
      </c>
      <c r="F17" s="10">
        <f t="shared" si="3"/>
        <v>-5097.9599999999991</v>
      </c>
      <c r="G17" s="10">
        <f t="shared" si="3"/>
        <v>-7279.8868799999991</v>
      </c>
      <c r="H17" s="10">
        <f t="shared" si="3"/>
        <v>-10395.678464639999</v>
      </c>
    </row>
    <row r="19" spans="2:9" ht="15" customHeight="1" x14ac:dyDescent="0.75">
      <c r="B19" s="13" t="s">
        <v>14</v>
      </c>
      <c r="C19" s="13"/>
      <c r="D19" s="14">
        <f>SUM(D15,D17)</f>
        <v>7500</v>
      </c>
      <c r="E19" s="14">
        <f t="shared" ref="E19:H19" si="4">SUM(E15,E17)</f>
        <v>10709.999999999998</v>
      </c>
      <c r="F19" s="14">
        <f t="shared" si="4"/>
        <v>15293.879999999997</v>
      </c>
      <c r="G19" s="14">
        <f t="shared" si="4"/>
        <v>21839.660639999998</v>
      </c>
      <c r="H19" s="14">
        <f t="shared" si="4"/>
        <v>31187.035393919999</v>
      </c>
    </row>
    <row r="21" spans="2:9" ht="15" customHeight="1" x14ac:dyDescent="0.75">
      <c r="B21" s="1" t="s">
        <v>15</v>
      </c>
      <c r="D21" s="8">
        <v>-15000</v>
      </c>
      <c r="E21" s="10">
        <f>D21*(1+$C22)</f>
        <v>-16500</v>
      </c>
      <c r="F21" s="10">
        <f t="shared" ref="F21" si="5">E21*(1+$C22)</f>
        <v>-18150</v>
      </c>
      <c r="G21" s="10">
        <f t="shared" ref="G21" si="6">F21*(1+$C22)</f>
        <v>-19965</v>
      </c>
      <c r="H21" s="10">
        <f t="shared" ref="H21" si="7">G21*(1+$C22)</f>
        <v>-21961.5</v>
      </c>
    </row>
    <row r="22" spans="2:9" ht="15" customHeight="1" x14ac:dyDescent="0.75">
      <c r="B22" s="1" t="s">
        <v>11</v>
      </c>
      <c r="C22" s="9">
        <v>0.1</v>
      </c>
    </row>
    <row r="24" spans="2:9" ht="15" customHeight="1" x14ac:dyDescent="0.75">
      <c r="B24" s="13" t="s">
        <v>16</v>
      </c>
      <c r="C24" s="13"/>
      <c r="D24" s="14">
        <f>SUM(D19,D21)</f>
        <v>-7500</v>
      </c>
      <c r="E24" s="14">
        <f t="shared" ref="E24:H24" si="8">SUM(E19,E21)</f>
        <v>-5790.0000000000018</v>
      </c>
      <c r="F24" s="14">
        <f t="shared" si="8"/>
        <v>-2856.1200000000026</v>
      </c>
      <c r="G24" s="14">
        <f t="shared" si="8"/>
        <v>1874.6606399999982</v>
      </c>
      <c r="H24" s="14">
        <f t="shared" si="8"/>
        <v>9225.5353939199995</v>
      </c>
      <c r="I24" s="19" t="s">
        <v>21</v>
      </c>
    </row>
    <row r="26" spans="2:9" ht="15" customHeight="1" x14ac:dyDescent="0.75">
      <c r="B26" s="5" t="s">
        <v>17</v>
      </c>
      <c r="C26" s="15">
        <f>IFERROR(IRR(D24:H24),0)</f>
        <v>-0.11411095335281296</v>
      </c>
    </row>
    <row r="28" spans="2:9" ht="15" customHeight="1" x14ac:dyDescent="0.75">
      <c r="B28" s="6" t="s">
        <v>18</v>
      </c>
      <c r="C28" s="7"/>
      <c r="D28" s="7"/>
      <c r="E28" s="7"/>
      <c r="F28" s="7"/>
      <c r="G28" s="7"/>
      <c r="H28" s="7"/>
    </row>
    <row r="30" spans="2:9" ht="15" customHeight="1" x14ac:dyDescent="0.75">
      <c r="B30" s="5" t="s">
        <v>22</v>
      </c>
    </row>
    <row r="31" spans="2:9" ht="15" customHeight="1" x14ac:dyDescent="0.75">
      <c r="C31" s="15">
        <f>C26</f>
        <v>-0.11411095335281296</v>
      </c>
      <c r="D31" s="10">
        <f>H15</f>
        <v>41582.713858559997</v>
      </c>
    </row>
    <row r="32" spans="2:9" ht="15" customHeight="1" x14ac:dyDescent="0.75">
      <c r="B32" s="9">
        <v>0.4</v>
      </c>
      <c r="C32" s="17">
        <f t="dataTable" ref="C32:D36" dt2D="0" dtr="0" r1="C10"/>
        <v>-0.11411095335281296</v>
      </c>
      <c r="D32" s="20">
        <v>41582.713858559997</v>
      </c>
    </row>
    <row r="33" spans="2:8" ht="15" customHeight="1" x14ac:dyDescent="0.75">
      <c r="B33" s="9">
        <v>0.45</v>
      </c>
      <c r="C33" s="17">
        <v>7.13318110834813E-2</v>
      </c>
      <c r="D33" s="20">
        <v>47848.981284809997</v>
      </c>
    </row>
    <row r="34" spans="2:8" ht="15" customHeight="1" x14ac:dyDescent="0.75">
      <c r="B34" s="9">
        <v>0.5</v>
      </c>
      <c r="C34" s="17">
        <v>0.23279564365670091</v>
      </c>
      <c r="D34" s="20">
        <v>54798.128100000009</v>
      </c>
    </row>
    <row r="35" spans="2:8" ht="15" customHeight="1" x14ac:dyDescent="0.75">
      <c r="B35" s="9">
        <v>0.75</v>
      </c>
      <c r="C35" s="17">
        <v>0.89457227821601237</v>
      </c>
      <c r="D35" s="20">
        <v>101520.29750625</v>
      </c>
    </row>
    <row r="36" spans="2:8" ht="15" customHeight="1" x14ac:dyDescent="0.75">
      <c r="B36" s="9">
        <v>1</v>
      </c>
      <c r="C36" s="17">
        <v>1.4654395272280962</v>
      </c>
      <c r="D36" s="20">
        <v>173189.14560000002</v>
      </c>
    </row>
    <row r="38" spans="2:8" ht="15" customHeight="1" x14ac:dyDescent="0.75">
      <c r="B38" s="6" t="s">
        <v>19</v>
      </c>
      <c r="C38" s="7"/>
      <c r="D38" s="7"/>
      <c r="E38" s="7"/>
      <c r="F38" s="7"/>
      <c r="G38" s="7"/>
      <c r="H38" s="7"/>
    </row>
    <row r="40" spans="2:8" ht="15" customHeight="1" x14ac:dyDescent="0.75">
      <c r="B40" s="5" t="s">
        <v>20</v>
      </c>
    </row>
    <row r="41" spans="2:8" ht="15" customHeight="1" x14ac:dyDescent="0.75">
      <c r="B41" s="16">
        <f>C26</f>
        <v>-0.11411095335281296</v>
      </c>
      <c r="C41" s="9">
        <v>0.25</v>
      </c>
      <c r="D41" s="9">
        <v>0.3</v>
      </c>
      <c r="E41" s="9">
        <v>0.35</v>
      </c>
    </row>
    <row r="42" spans="2:8" ht="15" customHeight="1" x14ac:dyDescent="0.75">
      <c r="B42" s="9">
        <v>0.4</v>
      </c>
      <c r="C42" s="18">
        <f t="dataTable" ref="C42:E46" dt2D="1" dtr="1" r1="C17" r2="C10" ca="1"/>
        <v>-0.11411095335281296</v>
      </c>
      <c r="D42" s="18">
        <v>-0.24982598915770793</v>
      </c>
      <c r="E42" s="18">
        <v>-0.39900891697453866</v>
      </c>
    </row>
    <row r="43" spans="2:8" ht="15" customHeight="1" x14ac:dyDescent="0.75">
      <c r="B43" s="9">
        <v>0.45</v>
      </c>
      <c r="C43" s="18">
        <v>7.13318110834813E-2</v>
      </c>
      <c r="D43" s="18">
        <v>-5.5757052655291295E-2</v>
      </c>
      <c r="E43" s="18">
        <v>-0.18719897916840122</v>
      </c>
    </row>
    <row r="44" spans="2:8" ht="15" customHeight="1" x14ac:dyDescent="0.75">
      <c r="B44" s="9">
        <v>0.5</v>
      </c>
      <c r="C44" s="18">
        <v>0.23279564365670091</v>
      </c>
      <c r="D44" s="18">
        <v>0.10731322815700461</v>
      </c>
      <c r="E44" s="18">
        <v>-1.852831540458888E-2</v>
      </c>
    </row>
    <row r="45" spans="2:8" ht="15" customHeight="1" x14ac:dyDescent="0.75">
      <c r="B45" s="9">
        <v>0.75</v>
      </c>
      <c r="C45" s="18">
        <v>0.89457227821601237</v>
      </c>
      <c r="D45" s="18">
        <v>0.75034217414641979</v>
      </c>
      <c r="E45" s="18">
        <v>0.61314916647866791</v>
      </c>
    </row>
    <row r="46" spans="2:8" ht="15" customHeight="1" x14ac:dyDescent="0.75">
      <c r="B46" s="9">
        <v>1</v>
      </c>
      <c r="C46" s="18">
        <v>1.4654395272280962</v>
      </c>
      <c r="D46" s="18">
        <v>1.2917043167565807</v>
      </c>
      <c r="E46" s="18">
        <v>1.1291184466576758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Joulie</dc:creator>
  <cp:lastModifiedBy>Tharushan UTHAYAKUMAR</cp:lastModifiedBy>
  <dcterms:created xsi:type="dcterms:W3CDTF">2015-06-05T18:19:34Z</dcterms:created>
  <dcterms:modified xsi:type="dcterms:W3CDTF">2025-05-25T17:54:51Z</dcterms:modified>
</cp:coreProperties>
</file>