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A971A6A912007/Documents/"/>
    </mc:Choice>
  </mc:AlternateContent>
  <xr:revisionPtr revIDLastSave="1160" documentId="8_{A2177BBE-4103-4F76-8367-CDD55028833A}" xr6:coauthVersionLast="47" xr6:coauthVersionMax="47" xr10:uidLastSave="{5DBA8D6A-3FC0-4668-A371-2DA579AC6C5B}"/>
  <bookViews>
    <workbookView xWindow="-108" yWindow="-108" windowWidth="23256" windowHeight="12456" xr2:uid="{0832DF39-1055-41C5-B377-747BCD4AE8BF}"/>
  </bookViews>
  <sheets>
    <sheet name="Return on Investment (ROI)" sheetId="4" r:id="rId1"/>
    <sheet name="Root Cause Analysis (RCA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4" l="1"/>
  <c r="B17" i="4" s="1"/>
  <c r="B13" i="4"/>
  <c r="B14" i="4" s="1"/>
  <c r="D14" i="4"/>
  <c r="D20" i="4"/>
  <c r="D16" i="4"/>
  <c r="D17" i="4"/>
  <c r="D19" i="4"/>
  <c r="D13" i="4"/>
  <c r="B19" i="4" l="1"/>
  <c r="B20" i="4" s="1"/>
  <c r="G4" i="4" l="1"/>
  <c r="F21" i="4"/>
</calcChain>
</file>

<file path=xl/sharedStrings.xml><?xml version="1.0" encoding="utf-8"?>
<sst xmlns="http://schemas.openxmlformats.org/spreadsheetml/2006/main" count="51" uniqueCount="48">
  <si>
    <t>Manpower</t>
  </si>
  <si>
    <t>Machinery</t>
  </si>
  <si>
    <t>Method</t>
  </si>
  <si>
    <t>Materials</t>
  </si>
  <si>
    <t>Measurement</t>
  </si>
  <si>
    <t>Environment</t>
  </si>
  <si>
    <t>Cost per failure:</t>
  </si>
  <si>
    <t>Cost of downtime/hour</t>
  </si>
  <si>
    <t>Annual Savings</t>
  </si>
  <si>
    <t>Annual Failures</t>
  </si>
  <si>
    <t>Wear and Tear</t>
  </si>
  <si>
    <t>Lack of lubricant</t>
  </si>
  <si>
    <t>Lack of Training</t>
  </si>
  <si>
    <t>Raw Material Defects</t>
  </si>
  <si>
    <t>Contaminated Coolant/Lubricant</t>
  </si>
  <si>
    <t>High Ambient Temperature</t>
  </si>
  <si>
    <t>Power Supply Fluctuations</t>
  </si>
  <si>
    <t>Incorrect Operating Speed</t>
  </si>
  <si>
    <t>Faulty Sensors</t>
  </si>
  <si>
    <t>FISHBONE DIAGRAM</t>
  </si>
  <si>
    <t>Givens:</t>
  </si>
  <si>
    <t>per hour</t>
  </si>
  <si>
    <t>per failure</t>
  </si>
  <si>
    <t>Cost of Downtime</t>
  </si>
  <si>
    <t>Total Failures</t>
  </si>
  <si>
    <t>per intervention</t>
  </si>
  <si>
    <t>Planned Cost:</t>
  </si>
  <si>
    <t>Total Planned Cost:</t>
  </si>
  <si>
    <t>Annually</t>
  </si>
  <si>
    <t>Total Savings:</t>
  </si>
  <si>
    <t>Return On Investment (%)</t>
  </si>
  <si>
    <t>Total Unplanned Cost:</t>
  </si>
  <si>
    <t>Unplanned Downtime:</t>
  </si>
  <si>
    <t>Emergency Repair:</t>
  </si>
  <si>
    <t>Planned Downtime:</t>
  </si>
  <si>
    <t>Proactive Repair:</t>
  </si>
  <si>
    <t>Costs:</t>
  </si>
  <si>
    <t>Average Planned Downtime</t>
  </si>
  <si>
    <t>Average Unplanned Downtime</t>
  </si>
  <si>
    <t xml:space="preserve">Smart Factory </t>
  </si>
  <si>
    <t>Improper Shutdown/Startup</t>
  </si>
  <si>
    <t>Data transmission Lag</t>
  </si>
  <si>
    <t>Procedures</t>
  </si>
  <si>
    <t xml:space="preserve">Skipped Routine </t>
  </si>
  <si>
    <t>Checks</t>
  </si>
  <si>
    <t>Formulas:</t>
  </si>
  <si>
    <t>A) Impact of Downtime Cost:</t>
  </si>
  <si>
    <t>B) Balancing Downtime Cost vs. Repair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</si>
</sst>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¥-411]* #,##0_-;\-[$¥-411]* #,##0_-;_-[$¥-411]* &quot;-&quot;_-;_-@_-"/>
    <numFmt numFmtId="165" formatCode="[$¥-411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4" applyNumberFormat="0" applyFill="0" applyAlignment="0" applyProtection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164" fontId="3" fillId="0" borderId="0" xfId="0" applyNumberFormat="1" applyFont="1"/>
    <xf numFmtId="164" fontId="3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" fontId="1" fillId="3" borderId="0" xfId="2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2" fillId="2" borderId="4" xfId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4" xfId="1" applyAlignment="1">
      <alignment horizontal="center"/>
    </xf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21688</xdr:colOff>
      <xdr:row>10</xdr:row>
      <xdr:rowOff>162779</xdr:rowOff>
    </xdr:from>
    <xdr:to>
      <xdr:col>14</xdr:col>
      <xdr:colOff>21688</xdr:colOff>
      <xdr:row>16</xdr:row>
      <xdr:rowOff>170398</xdr:rowOff>
    </xdr:to>
    <xdr:sp macro="" textlink="">
      <xdr:nvSpPr>
        <xdr:cNvPr id="2" name="Flowchart: Delay 1">
          <a:extLst>
            <a:ext uri="{FF2B5EF4-FFF2-40B4-BE49-F238E27FC236}">
              <a16:creationId xmlns:a16="http://schemas.microsoft.com/office/drawing/2014/main" id="{66B22044-803A-71D2-17DE-309E64F6A38A}"/>
            </a:ext>
          </a:extLst>
        </xdr:cNvPr>
        <xdr:cNvSpPr/>
      </xdr:nvSpPr>
      <xdr:spPr>
        <a:xfrm>
          <a:off x="8179570" y="1955720"/>
          <a:ext cx="1219200" cy="1083384"/>
        </a:xfrm>
        <a:prstGeom prst="flowChartDelay">
          <a:avLst/>
        </a:prstGeom>
        <a:solidFill>
          <a:schemeClr val="bg2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N" sz="1400" b="1">
              <a:solidFill>
                <a:schemeClr val="accent1"/>
              </a:solidFill>
            </a:rPr>
            <a:t>Machine</a:t>
          </a:r>
          <a:r>
            <a:rPr lang="en-IN" sz="1400" b="1" baseline="0">
              <a:solidFill>
                <a:schemeClr val="accent1"/>
              </a:solidFill>
            </a:rPr>
            <a:t> Failure</a:t>
          </a:r>
          <a:endParaRPr lang="en-IN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597876</xdr:colOff>
      <xdr:row>4</xdr:row>
      <xdr:rowOff>175846</xdr:rowOff>
    </xdr:from>
    <xdr:to>
      <xdr:col>7</xdr:col>
      <xdr:colOff>593855</xdr:colOff>
      <xdr:row>13</xdr:row>
      <xdr:rowOff>180019</xdr:rowOff>
    </xdr:to>
    <xdr:sp macro="" textlink="">
      <xdr:nvSpPr>
        <xdr:cNvPr id="45" name="Straight Connector 14">
          <a:extLst>
            <a:ext uri="{FF2B5EF4-FFF2-40B4-BE49-F238E27FC236}">
              <a16:creationId xmlns:a16="http://schemas.microsoft.com/office/drawing/2014/main" id="{062BAA23-7EED-49E0-AE15-F96C2845FC8A}"/>
            </a:ext>
          </a:extLst>
        </xdr:cNvPr>
        <xdr:cNvSpPr/>
      </xdr:nvSpPr>
      <xdr:spPr>
        <a:xfrm>
          <a:off x="3147645" y="902677"/>
          <a:ext cx="2029933" cy="1639542"/>
        </a:xfrm>
        <a:prstGeom prst="line">
          <a:avLst/>
        </a:prstGeom>
        <a:noFill/>
        <a:ln w="28575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236219</xdr:colOff>
      <xdr:row>12</xdr:row>
      <xdr:rowOff>156209</xdr:rowOff>
    </xdr:from>
    <xdr:to>
      <xdr:col>0</xdr:col>
      <xdr:colOff>598170</xdr:colOff>
      <xdr:row>15</xdr:row>
      <xdr:rowOff>22859</xdr:rowOff>
    </xdr:to>
    <xdr:sp macro="" textlink="">
      <xdr:nvSpPr>
        <xdr:cNvPr id="49" name="Isosceles Triangle 5">
          <a:extLst>
            <a:ext uri="{FF2B5EF4-FFF2-40B4-BE49-F238E27FC236}">
              <a16:creationId xmlns:a16="http://schemas.microsoft.com/office/drawing/2014/main" id="{6D28D1A9-027D-4817-8609-3961A1F3E198}"/>
            </a:ext>
          </a:extLst>
        </xdr:cNvPr>
        <xdr:cNvSpPr/>
      </xdr:nvSpPr>
      <xdr:spPr>
        <a:xfrm rot="5400000">
          <a:off x="209550" y="2377438"/>
          <a:ext cx="415290" cy="361951"/>
        </a:xfrm>
        <a:prstGeom prst="triangle">
          <a:avLst/>
        </a:prstGeom>
        <a:solidFill>
          <a:srgbClr val="E7E6E6"/>
        </a:solidFill>
        <a:ln w="28575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703384</xdr:colOff>
      <xdr:row>5</xdr:row>
      <xdr:rowOff>11723</xdr:rowOff>
    </xdr:from>
    <xdr:to>
      <xdr:col>11</xdr:col>
      <xdr:colOff>58486</xdr:colOff>
      <xdr:row>13</xdr:row>
      <xdr:rowOff>178018</xdr:rowOff>
    </xdr:to>
    <xdr:sp macro="" textlink="">
      <xdr:nvSpPr>
        <xdr:cNvPr id="51" name="Straight Connector 11">
          <a:extLst>
            <a:ext uri="{FF2B5EF4-FFF2-40B4-BE49-F238E27FC236}">
              <a16:creationId xmlns:a16="http://schemas.microsoft.com/office/drawing/2014/main" id="{5E20A1F5-FEC7-4798-8A3A-4981A994081D}"/>
            </a:ext>
          </a:extLst>
        </xdr:cNvPr>
        <xdr:cNvSpPr/>
      </xdr:nvSpPr>
      <xdr:spPr>
        <a:xfrm>
          <a:off x="6072553" y="920261"/>
          <a:ext cx="1459395" cy="1619957"/>
        </a:xfrm>
        <a:prstGeom prst="line">
          <a:avLst/>
        </a:prstGeom>
        <a:noFill/>
        <a:ln w="28575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269037</xdr:colOff>
      <xdr:row>4</xdr:row>
      <xdr:rowOff>182879</xdr:rowOff>
    </xdr:from>
    <xdr:to>
      <xdr:col>3</xdr:col>
      <xdr:colOff>778473</xdr:colOff>
      <xdr:row>13</xdr:row>
      <xdr:rowOff>175259</xdr:rowOff>
    </xdr:to>
    <xdr:sp macro="" textlink="">
      <xdr:nvSpPr>
        <xdr:cNvPr id="52" name="Straight Connector 18">
          <a:extLst>
            <a:ext uri="{FF2B5EF4-FFF2-40B4-BE49-F238E27FC236}">
              <a16:creationId xmlns:a16="http://schemas.microsoft.com/office/drawing/2014/main" id="{069D21C9-139C-4D50-8B5F-B5508CE3D17C}"/>
            </a:ext>
          </a:extLst>
        </xdr:cNvPr>
        <xdr:cNvSpPr/>
      </xdr:nvSpPr>
      <xdr:spPr>
        <a:xfrm>
          <a:off x="878637" y="914399"/>
          <a:ext cx="1682916" cy="1638300"/>
        </a:xfrm>
        <a:prstGeom prst="line">
          <a:avLst/>
        </a:prstGeom>
        <a:noFill/>
        <a:ln w="28575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257908</xdr:colOff>
      <xdr:row>13</xdr:row>
      <xdr:rowOff>182879</xdr:rowOff>
    </xdr:from>
    <xdr:to>
      <xdr:col>3</xdr:col>
      <xdr:colOff>789603</xdr:colOff>
      <xdr:row>22</xdr:row>
      <xdr:rowOff>181840</xdr:rowOff>
    </xdr:to>
    <xdr:sp macro="" textlink="">
      <xdr:nvSpPr>
        <xdr:cNvPr id="54" name="Straight Connector 19">
          <a:extLst>
            <a:ext uri="{FF2B5EF4-FFF2-40B4-BE49-F238E27FC236}">
              <a16:creationId xmlns:a16="http://schemas.microsoft.com/office/drawing/2014/main" id="{223221F8-2A06-4805-AF20-F35AB2963A27}"/>
            </a:ext>
          </a:extLst>
        </xdr:cNvPr>
        <xdr:cNvSpPr/>
      </xdr:nvSpPr>
      <xdr:spPr>
        <a:xfrm flipH="1">
          <a:off x="867508" y="2560319"/>
          <a:ext cx="1689935" cy="1644881"/>
        </a:xfrm>
        <a:prstGeom prst="line">
          <a:avLst/>
        </a:prstGeom>
        <a:noFill/>
        <a:ln w="28575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574431</xdr:colOff>
      <xdr:row>13</xdr:row>
      <xdr:rowOff>167377</xdr:rowOff>
    </xdr:from>
    <xdr:to>
      <xdr:col>11</xdr:col>
      <xdr:colOff>66822</xdr:colOff>
      <xdr:row>23</xdr:row>
      <xdr:rowOff>0</xdr:rowOff>
    </xdr:to>
    <xdr:sp macro="" textlink="">
      <xdr:nvSpPr>
        <xdr:cNvPr id="55" name="Straight Connector 20">
          <a:extLst>
            <a:ext uri="{FF2B5EF4-FFF2-40B4-BE49-F238E27FC236}">
              <a16:creationId xmlns:a16="http://schemas.microsoft.com/office/drawing/2014/main" id="{2019FC64-CB2D-4C65-9DC7-0C393CD963AA}"/>
            </a:ext>
          </a:extLst>
        </xdr:cNvPr>
        <xdr:cNvSpPr/>
      </xdr:nvSpPr>
      <xdr:spPr>
        <a:xfrm flipH="1">
          <a:off x="5943600" y="2529577"/>
          <a:ext cx="1667022" cy="1649700"/>
        </a:xfrm>
        <a:prstGeom prst="line">
          <a:avLst/>
        </a:prstGeom>
        <a:noFill/>
        <a:ln w="28575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578659</xdr:colOff>
      <xdr:row>14</xdr:row>
      <xdr:rowOff>253</xdr:rowOff>
    </xdr:from>
    <xdr:to>
      <xdr:col>7</xdr:col>
      <xdr:colOff>580334</xdr:colOff>
      <xdr:row>22</xdr:row>
      <xdr:rowOff>162535</xdr:rowOff>
    </xdr:to>
    <xdr:sp macro="" textlink="">
      <xdr:nvSpPr>
        <xdr:cNvPr id="56" name="Straight Connector 21">
          <a:extLst>
            <a:ext uri="{FF2B5EF4-FFF2-40B4-BE49-F238E27FC236}">
              <a16:creationId xmlns:a16="http://schemas.microsoft.com/office/drawing/2014/main" id="{8F61E790-CBCA-4BF1-8D3A-B133A75F654F}"/>
            </a:ext>
          </a:extLst>
        </xdr:cNvPr>
        <xdr:cNvSpPr/>
      </xdr:nvSpPr>
      <xdr:spPr>
        <a:xfrm flipH="1">
          <a:off x="3131359" y="2533903"/>
          <a:ext cx="2035263" cy="1610082"/>
        </a:xfrm>
        <a:prstGeom prst="line">
          <a:avLst/>
        </a:prstGeom>
        <a:noFill/>
        <a:ln w="28575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266699</xdr:colOff>
      <xdr:row>8</xdr:row>
      <xdr:rowOff>4763</xdr:rowOff>
    </xdr:from>
    <xdr:to>
      <xdr:col>9</xdr:col>
      <xdr:colOff>296872</xdr:colOff>
      <xdr:row>8</xdr:row>
      <xdr:rowOff>9657</xdr:rowOff>
    </xdr:to>
    <xdr:sp macro="" textlink="">
      <xdr:nvSpPr>
        <xdr:cNvPr id="57" name="Straight Arrow Connector 29">
          <a:extLst>
            <a:ext uri="{FF2B5EF4-FFF2-40B4-BE49-F238E27FC236}">
              <a16:creationId xmlns:a16="http://schemas.microsoft.com/office/drawing/2014/main" id="{6C9ABE24-8122-445B-ACF0-2683A96A4167}"/>
            </a:ext>
          </a:extLst>
        </xdr:cNvPr>
        <xdr:cNvSpPr/>
      </xdr:nvSpPr>
      <xdr:spPr>
        <a:xfrm>
          <a:off x="4852987" y="1452563"/>
          <a:ext cx="1701810" cy="4894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723851</xdr:colOff>
      <xdr:row>11</xdr:row>
      <xdr:rowOff>6667</xdr:rowOff>
    </xdr:from>
    <xdr:to>
      <xdr:col>10</xdr:col>
      <xdr:colOff>163277</xdr:colOff>
      <xdr:row>11</xdr:row>
      <xdr:rowOff>6667</xdr:rowOff>
    </xdr:to>
    <xdr:sp macro="" textlink="">
      <xdr:nvSpPr>
        <xdr:cNvPr id="58" name="Straight Arrow Connector 31">
          <a:extLst>
            <a:ext uri="{FF2B5EF4-FFF2-40B4-BE49-F238E27FC236}">
              <a16:creationId xmlns:a16="http://schemas.microsoft.com/office/drawing/2014/main" id="{AD0FA8D6-63E1-429B-A081-BC740C01E4C0}"/>
            </a:ext>
          </a:extLst>
        </xdr:cNvPr>
        <xdr:cNvSpPr/>
      </xdr:nvSpPr>
      <xdr:spPr>
        <a:xfrm>
          <a:off x="5310139" y="1997392"/>
          <a:ext cx="1720663" cy="0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91109</xdr:colOff>
      <xdr:row>8</xdr:row>
      <xdr:rowOff>7711</xdr:rowOff>
    </xdr:from>
    <xdr:to>
      <xdr:col>6</xdr:col>
      <xdr:colOff>73468</xdr:colOff>
      <xdr:row>8</xdr:row>
      <xdr:rowOff>7711</xdr:rowOff>
    </xdr:to>
    <xdr:sp macro="" textlink="">
      <xdr:nvSpPr>
        <xdr:cNvPr id="59" name="Straight Arrow Connector 32">
          <a:extLst>
            <a:ext uri="{FF2B5EF4-FFF2-40B4-BE49-F238E27FC236}">
              <a16:creationId xmlns:a16="http://schemas.microsoft.com/office/drawing/2014/main" id="{85460AD9-28D4-4BDF-8325-C7711F8FB95D}"/>
            </a:ext>
          </a:extLst>
        </xdr:cNvPr>
        <xdr:cNvSpPr/>
      </xdr:nvSpPr>
      <xdr:spPr>
        <a:xfrm>
          <a:off x="1904669" y="1470751"/>
          <a:ext cx="1948319" cy="0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698522</xdr:colOff>
      <xdr:row>11</xdr:row>
      <xdr:rowOff>6667</xdr:rowOff>
    </xdr:from>
    <xdr:to>
      <xdr:col>6</xdr:col>
      <xdr:colOff>754321</xdr:colOff>
      <xdr:row>11</xdr:row>
      <xdr:rowOff>6667</xdr:rowOff>
    </xdr:to>
    <xdr:sp macro="" textlink="">
      <xdr:nvSpPr>
        <xdr:cNvPr id="60" name="Straight Arrow Connector 34">
          <a:extLst>
            <a:ext uri="{FF2B5EF4-FFF2-40B4-BE49-F238E27FC236}">
              <a16:creationId xmlns:a16="http://schemas.microsoft.com/office/drawing/2014/main" id="{DC2A5204-8226-4101-B30F-BA20074D4732}"/>
            </a:ext>
          </a:extLst>
        </xdr:cNvPr>
        <xdr:cNvSpPr/>
      </xdr:nvSpPr>
      <xdr:spPr>
        <a:xfrm>
          <a:off x="2512082" y="2018347"/>
          <a:ext cx="2021759" cy="0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131750</xdr:colOff>
      <xdr:row>8</xdr:row>
      <xdr:rowOff>4999</xdr:rowOff>
    </xdr:from>
    <xdr:to>
      <xdr:col>2</xdr:col>
      <xdr:colOff>189988</xdr:colOff>
      <xdr:row>8</xdr:row>
      <xdr:rowOff>4999</xdr:rowOff>
    </xdr:to>
    <xdr:sp macro="" textlink="">
      <xdr:nvSpPr>
        <xdr:cNvPr id="61" name="Straight Arrow Connector 35">
          <a:extLst>
            <a:ext uri="{FF2B5EF4-FFF2-40B4-BE49-F238E27FC236}">
              <a16:creationId xmlns:a16="http://schemas.microsoft.com/office/drawing/2014/main" id="{D8D02EF2-87B7-4955-9555-F1073A7D1A5F}"/>
            </a:ext>
          </a:extLst>
        </xdr:cNvPr>
        <xdr:cNvSpPr/>
      </xdr:nvSpPr>
      <xdr:spPr>
        <a:xfrm>
          <a:off x="131750" y="1468039"/>
          <a:ext cx="1277438" cy="0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538163</xdr:colOff>
      <xdr:row>11</xdr:row>
      <xdr:rowOff>4763</xdr:rowOff>
    </xdr:from>
    <xdr:to>
      <xdr:col>3</xdr:col>
      <xdr:colOff>147037</xdr:colOff>
      <xdr:row>11</xdr:row>
      <xdr:rowOff>6667</xdr:rowOff>
    </xdr:to>
    <xdr:sp macro="" textlink="">
      <xdr:nvSpPr>
        <xdr:cNvPr id="62" name="Straight Arrow Connector 36">
          <a:extLst>
            <a:ext uri="{FF2B5EF4-FFF2-40B4-BE49-F238E27FC236}">
              <a16:creationId xmlns:a16="http://schemas.microsoft.com/office/drawing/2014/main" id="{01E8E6B1-96B0-497A-949B-B5B6F3EFAAA6}"/>
            </a:ext>
          </a:extLst>
        </xdr:cNvPr>
        <xdr:cNvSpPr/>
      </xdr:nvSpPr>
      <xdr:spPr>
        <a:xfrm>
          <a:off x="538163" y="1995488"/>
          <a:ext cx="1423387" cy="1904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539262</xdr:colOff>
      <xdr:row>17</xdr:row>
      <xdr:rowOff>5860</xdr:rowOff>
    </xdr:from>
    <xdr:to>
      <xdr:col>3</xdr:col>
      <xdr:colOff>151091</xdr:colOff>
      <xdr:row>17</xdr:row>
      <xdr:rowOff>5883</xdr:rowOff>
    </xdr:to>
    <xdr:sp macro="" textlink="">
      <xdr:nvSpPr>
        <xdr:cNvPr id="64" name="Straight Arrow Connector 38">
          <a:extLst>
            <a:ext uri="{FF2B5EF4-FFF2-40B4-BE49-F238E27FC236}">
              <a16:creationId xmlns:a16="http://schemas.microsoft.com/office/drawing/2014/main" id="{17CCA19A-380A-49FF-BDE3-E2E714B7F7C0}"/>
            </a:ext>
          </a:extLst>
        </xdr:cNvPr>
        <xdr:cNvSpPr/>
      </xdr:nvSpPr>
      <xdr:spPr>
        <a:xfrm>
          <a:off x="539262" y="3094891"/>
          <a:ext cx="1423044" cy="23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646234</xdr:colOff>
      <xdr:row>17</xdr:row>
      <xdr:rowOff>804</xdr:rowOff>
    </xdr:from>
    <xdr:to>
      <xdr:col>10</xdr:col>
      <xdr:colOff>80849</xdr:colOff>
      <xdr:row>17</xdr:row>
      <xdr:rowOff>3664</xdr:rowOff>
    </xdr:to>
    <xdr:sp macro="" textlink="">
      <xdr:nvSpPr>
        <xdr:cNvPr id="66" name="Straight Arrow Connector 41">
          <a:extLst>
            <a:ext uri="{FF2B5EF4-FFF2-40B4-BE49-F238E27FC236}">
              <a16:creationId xmlns:a16="http://schemas.microsoft.com/office/drawing/2014/main" id="{995C1146-844F-4883-B10D-8F40FCF08ADA}"/>
            </a:ext>
          </a:extLst>
        </xdr:cNvPr>
        <xdr:cNvSpPr/>
      </xdr:nvSpPr>
      <xdr:spPr>
        <a:xfrm flipV="1">
          <a:off x="5229957" y="3089835"/>
          <a:ext cx="1785092" cy="2860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695294</xdr:colOff>
      <xdr:row>17</xdr:row>
      <xdr:rowOff>6665</xdr:rowOff>
    </xdr:from>
    <xdr:to>
      <xdr:col>6</xdr:col>
      <xdr:colOff>687536</xdr:colOff>
      <xdr:row>17</xdr:row>
      <xdr:rowOff>6665</xdr:rowOff>
    </xdr:to>
    <xdr:sp macro="" textlink="">
      <xdr:nvSpPr>
        <xdr:cNvPr id="68" name="Straight Arrow Connector 52">
          <a:extLst>
            <a:ext uri="{FF2B5EF4-FFF2-40B4-BE49-F238E27FC236}">
              <a16:creationId xmlns:a16="http://schemas.microsoft.com/office/drawing/2014/main" id="{DBCD003D-5D87-43F5-8BE6-09E514E1A5C8}"/>
            </a:ext>
          </a:extLst>
        </xdr:cNvPr>
        <xdr:cNvSpPr/>
      </xdr:nvSpPr>
      <xdr:spPr>
        <a:xfrm>
          <a:off x="2509807" y="3083240"/>
          <a:ext cx="1940104" cy="0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709246</xdr:colOff>
      <xdr:row>19</xdr:row>
      <xdr:rowOff>169985</xdr:rowOff>
    </xdr:from>
    <xdr:to>
      <xdr:col>9</xdr:col>
      <xdr:colOff>206385</xdr:colOff>
      <xdr:row>19</xdr:row>
      <xdr:rowOff>176344</xdr:rowOff>
    </xdr:to>
    <xdr:sp macro="" textlink="">
      <xdr:nvSpPr>
        <xdr:cNvPr id="69" name="Straight Arrow Connector 29">
          <a:extLst>
            <a:ext uri="{FF2B5EF4-FFF2-40B4-BE49-F238E27FC236}">
              <a16:creationId xmlns:a16="http://schemas.microsoft.com/office/drawing/2014/main" id="{C932DE05-0732-4431-B25E-C6128B656E25}"/>
            </a:ext>
          </a:extLst>
        </xdr:cNvPr>
        <xdr:cNvSpPr/>
      </xdr:nvSpPr>
      <xdr:spPr>
        <a:xfrm>
          <a:off x="4472354" y="3622431"/>
          <a:ext cx="1988293" cy="6359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117231</xdr:colOff>
      <xdr:row>20</xdr:row>
      <xdr:rowOff>0</xdr:rowOff>
    </xdr:from>
    <xdr:to>
      <xdr:col>5</xdr:col>
      <xdr:colOff>601889</xdr:colOff>
      <xdr:row>20</xdr:row>
      <xdr:rowOff>3243</xdr:rowOff>
    </xdr:to>
    <xdr:sp macro="" textlink="">
      <xdr:nvSpPr>
        <xdr:cNvPr id="70" name="Straight Arrow Connector 32">
          <a:extLst>
            <a:ext uri="{FF2B5EF4-FFF2-40B4-BE49-F238E27FC236}">
              <a16:creationId xmlns:a16="http://schemas.microsoft.com/office/drawing/2014/main" id="{C8A18D31-6DA6-4CD0-92C5-F0B9CA7D0D14}"/>
            </a:ext>
          </a:extLst>
        </xdr:cNvPr>
        <xdr:cNvSpPr/>
      </xdr:nvSpPr>
      <xdr:spPr>
        <a:xfrm>
          <a:off x="1928446" y="3634154"/>
          <a:ext cx="1832812" cy="3243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84306</xdr:colOff>
      <xdr:row>21</xdr:row>
      <xdr:rowOff>3242</xdr:rowOff>
    </xdr:from>
    <xdr:to>
      <xdr:col>1</xdr:col>
      <xdr:colOff>596399</xdr:colOff>
      <xdr:row>21</xdr:row>
      <xdr:rowOff>9526</xdr:rowOff>
    </xdr:to>
    <xdr:sp macro="" textlink="">
      <xdr:nvSpPr>
        <xdr:cNvPr id="71" name="Straight Arrow Connector 35">
          <a:extLst>
            <a:ext uri="{FF2B5EF4-FFF2-40B4-BE49-F238E27FC236}">
              <a16:creationId xmlns:a16="http://schemas.microsoft.com/office/drawing/2014/main" id="{6EB9F4FE-3309-4BB7-948D-EEBAB6338FF5}"/>
            </a:ext>
          </a:extLst>
        </xdr:cNvPr>
        <xdr:cNvSpPr/>
      </xdr:nvSpPr>
      <xdr:spPr>
        <a:xfrm>
          <a:off x="84306" y="3816485"/>
          <a:ext cx="1121693" cy="6284"/>
        </a:xfrm>
        <a:prstGeom prst="line">
          <a:avLst/>
        </a:prstGeom>
        <a:noFill/>
        <a:ln w="190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598170</xdr:colOff>
      <xdr:row>13</xdr:row>
      <xdr:rowOff>169985</xdr:rowOff>
    </xdr:from>
    <xdr:to>
      <xdr:col>12</xdr:col>
      <xdr:colOff>5862</xdr:colOff>
      <xdr:row>13</xdr:row>
      <xdr:rowOff>180388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A53BA87C-07C3-7716-6543-0936D39C85BE}"/>
            </a:ext>
          </a:extLst>
        </xdr:cNvPr>
        <xdr:cNvCxnSpPr>
          <a:stCxn id="49" idx="0"/>
        </xdr:cNvCxnSpPr>
      </xdr:nvCxnSpPr>
      <xdr:spPr>
        <a:xfrm flipV="1">
          <a:off x="598170" y="2532185"/>
          <a:ext cx="7561092" cy="1040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469-40C2-434F-9E13-06A5D1730BB2}">
  <dimension ref="A1:P31"/>
  <sheetViews>
    <sheetView tabSelected="1" zoomScale="130" zoomScaleNormal="130" workbookViewId="0">
      <selection activeCell="I17" sqref="I17"/>
    </sheetView>
  </sheetViews>
  <sheetFormatPr defaultRowHeight="14.4" x14ac:dyDescent="0.3"/>
  <cols>
    <col min="1" max="1" width="27" bestFit="1" customWidth="1"/>
    <col min="2" max="2" width="13.33203125" bestFit="1" customWidth="1"/>
    <col min="3" max="3" width="14.6640625" bestFit="1" customWidth="1"/>
    <col min="4" max="4" width="14.33203125" bestFit="1" customWidth="1"/>
    <col min="5" max="5" width="9.5546875" customWidth="1"/>
    <col min="6" max="6" width="16" bestFit="1" customWidth="1"/>
    <col min="7" max="7" width="18.5546875" bestFit="1" customWidth="1"/>
    <col min="8" max="9" width="15.88671875" bestFit="1" customWidth="1"/>
    <col min="10" max="11" width="17.5546875" bestFit="1" customWidth="1"/>
    <col min="12" max="12" width="14.88671875" bestFit="1" customWidth="1"/>
    <col min="13" max="16" width="17.5546875" bestFit="1" customWidth="1"/>
  </cols>
  <sheetData>
    <row r="1" spans="1:7" ht="20.399999999999999" thickBot="1" x14ac:dyDescent="0.45">
      <c r="A1" s="31" t="s">
        <v>39</v>
      </c>
      <c r="B1" s="31"/>
    </row>
    <row r="2" spans="1:7" ht="15" thickTop="1" x14ac:dyDescent="0.3">
      <c r="F2" s="22" t="s">
        <v>46</v>
      </c>
      <c r="G2" s="22"/>
    </row>
    <row r="3" spans="1:7" x14ac:dyDescent="0.3">
      <c r="A3" t="s">
        <v>20</v>
      </c>
      <c r="F3" s="3" t="s">
        <v>23</v>
      </c>
      <c r="G3" s="3" t="s">
        <v>8</v>
      </c>
    </row>
    <row r="4" spans="1:7" x14ac:dyDescent="0.3">
      <c r="A4" t="s">
        <v>37</v>
      </c>
      <c r="B4" s="5">
        <v>8</v>
      </c>
      <c r="C4" t="s">
        <v>22</v>
      </c>
      <c r="F4" s="2"/>
      <c r="G4" s="9">
        <f>B19</f>
        <v>576975000</v>
      </c>
    </row>
    <row r="5" spans="1:7" x14ac:dyDescent="0.3">
      <c r="A5" t="s">
        <v>38</v>
      </c>
      <c r="B5" s="18">
        <v>2</v>
      </c>
      <c r="C5" t="s">
        <v>25</v>
      </c>
      <c r="F5" s="10">
        <v>1470000</v>
      </c>
      <c r="G5" s="2">
        <f t="dataTable" ref="G5:G14" dt2D="0" dtr="0" r1="B8" ca="1"/>
        <v>576975000</v>
      </c>
    </row>
    <row r="6" spans="1:7" x14ac:dyDescent="0.3">
      <c r="A6" t="s">
        <v>24</v>
      </c>
      <c r="B6" s="5">
        <v>50</v>
      </c>
      <c r="F6" s="11">
        <v>1500000</v>
      </c>
      <c r="G6" s="2">
        <v>588975000</v>
      </c>
    </row>
    <row r="7" spans="1:7" x14ac:dyDescent="0.3">
      <c r="A7" s="1" t="s">
        <v>36</v>
      </c>
      <c r="F7" s="11">
        <v>1750000</v>
      </c>
      <c r="G7" s="2">
        <v>688975000</v>
      </c>
    </row>
    <row r="8" spans="1:7" x14ac:dyDescent="0.3">
      <c r="A8" t="s">
        <v>32</v>
      </c>
      <c r="B8" s="17">
        <v>1470000</v>
      </c>
      <c r="C8" t="s">
        <v>21</v>
      </c>
      <c r="F8" s="11">
        <v>2000000</v>
      </c>
      <c r="G8" s="2">
        <v>788975000</v>
      </c>
    </row>
    <row r="9" spans="1:7" x14ac:dyDescent="0.3">
      <c r="A9" t="s">
        <v>33</v>
      </c>
      <c r="B9" s="17">
        <v>661500</v>
      </c>
      <c r="F9" s="11">
        <v>2250000</v>
      </c>
      <c r="G9" s="2">
        <v>888975000</v>
      </c>
    </row>
    <row r="10" spans="1:7" x14ac:dyDescent="0.3">
      <c r="A10" t="s">
        <v>34</v>
      </c>
      <c r="B10" s="17">
        <v>294000</v>
      </c>
      <c r="C10" t="s">
        <v>21</v>
      </c>
      <c r="F10" s="11">
        <v>2500000</v>
      </c>
      <c r="G10" s="2">
        <v>988975000</v>
      </c>
    </row>
    <row r="11" spans="1:7" x14ac:dyDescent="0.3">
      <c r="A11" t="s">
        <v>35</v>
      </c>
      <c r="B11" s="17">
        <v>294000</v>
      </c>
      <c r="F11" s="11">
        <v>2750000</v>
      </c>
      <c r="G11" s="2">
        <v>1088975000</v>
      </c>
    </row>
    <row r="12" spans="1:7" x14ac:dyDescent="0.3">
      <c r="D12" s="4" t="s">
        <v>45</v>
      </c>
      <c r="F12" s="11">
        <v>3000000</v>
      </c>
      <c r="G12" s="2">
        <v>1188975000</v>
      </c>
    </row>
    <row r="13" spans="1:7" x14ac:dyDescent="0.3">
      <c r="A13" t="s">
        <v>6</v>
      </c>
      <c r="B13" s="19">
        <f>(B4*B8)+B9</f>
        <v>12421500</v>
      </c>
      <c r="D13" t="str">
        <f ca="1">_xlfn.FORMULATEXT(B13)</f>
        <v>=(B4*B8)+B9</v>
      </c>
      <c r="F13" s="11">
        <v>3250000</v>
      </c>
      <c r="G13" s="2">
        <v>1288975000</v>
      </c>
    </row>
    <row r="14" spans="1:7" x14ac:dyDescent="0.3">
      <c r="A14" t="s">
        <v>31</v>
      </c>
      <c r="B14" s="19">
        <f>B6*B13</f>
        <v>621075000</v>
      </c>
      <c r="C14" t="s">
        <v>28</v>
      </c>
      <c r="D14" t="str">
        <f ca="1">_xlfn.FORMULATEXT(B14)</f>
        <v>=B6*B13</v>
      </c>
      <c r="F14" s="11">
        <v>3500000</v>
      </c>
      <c r="G14" s="2">
        <v>1388975000</v>
      </c>
    </row>
    <row r="16" spans="1:7" x14ac:dyDescent="0.3">
      <c r="A16" t="s">
        <v>26</v>
      </c>
      <c r="B16" s="19">
        <f>(B10*B5)+B11</f>
        <v>882000</v>
      </c>
      <c r="D16" t="str">
        <f ca="1">_xlfn.FORMULATEXT(B16)</f>
        <v>=(B10*B5)+B11</v>
      </c>
    </row>
    <row r="17" spans="1:16" x14ac:dyDescent="0.3">
      <c r="A17" t="s">
        <v>27</v>
      </c>
      <c r="B17" s="19">
        <f>B16*B6</f>
        <v>44100000</v>
      </c>
      <c r="C17" t="s">
        <v>28</v>
      </c>
      <c r="D17" t="str">
        <f ca="1">_xlfn.FORMULATEXT(B17)</f>
        <v>=B16*B6</v>
      </c>
    </row>
    <row r="19" spans="1:16" x14ac:dyDescent="0.3">
      <c r="A19" s="1" t="s">
        <v>29</v>
      </c>
      <c r="B19" s="20">
        <f>B14-B17</f>
        <v>576975000</v>
      </c>
      <c r="C19" t="s">
        <v>28</v>
      </c>
      <c r="D19" t="str">
        <f ca="1">_xlfn.FORMULATEXT(B19)</f>
        <v>=B14-B17</v>
      </c>
      <c r="G19" s="24" t="s">
        <v>47</v>
      </c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3">
      <c r="A20" s="1" t="s">
        <v>30</v>
      </c>
      <c r="B20" s="21">
        <f>(B19/B17)*100</f>
        <v>1308.3333333333335</v>
      </c>
      <c r="D20" t="str">
        <f ca="1">_xlfn.FORMULATEXT(B20)</f>
        <v>=(B19/B17)*100</v>
      </c>
      <c r="G20" s="22" t="s">
        <v>9</v>
      </c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F21" s="8">
        <f>B19</f>
        <v>576975000</v>
      </c>
      <c r="G21" s="2">
        <v>10</v>
      </c>
      <c r="H21" s="2">
        <v>20</v>
      </c>
      <c r="I21" s="2">
        <v>30</v>
      </c>
      <c r="J21" s="2">
        <v>40</v>
      </c>
      <c r="K21" s="2">
        <v>50</v>
      </c>
      <c r="L21" s="2">
        <v>60</v>
      </c>
      <c r="M21" s="2">
        <v>70</v>
      </c>
      <c r="N21" s="2">
        <v>80</v>
      </c>
      <c r="O21" s="2">
        <v>90</v>
      </c>
      <c r="P21" s="2">
        <v>100</v>
      </c>
    </row>
    <row r="22" spans="1:16" x14ac:dyDescent="0.3">
      <c r="E22" s="23" t="s">
        <v>7</v>
      </c>
      <c r="F22" s="12">
        <v>1470000</v>
      </c>
      <c r="G22" s="7">
        <f t="dataTable" ref="G22:P31" dt2D="1" dtr="1" r1="B6" r2="B8"/>
        <v>115395000</v>
      </c>
      <c r="H22" s="7">
        <v>230790000</v>
      </c>
      <c r="I22" s="7">
        <v>346185000</v>
      </c>
      <c r="J22" s="7">
        <v>461580000</v>
      </c>
      <c r="K22" s="7">
        <v>576975000</v>
      </c>
      <c r="L22" s="7">
        <v>692370000</v>
      </c>
      <c r="M22" s="7">
        <v>807765000</v>
      </c>
      <c r="N22" s="7">
        <v>923160000</v>
      </c>
      <c r="O22" s="7">
        <v>1038555000</v>
      </c>
      <c r="P22" s="7">
        <v>1153950000</v>
      </c>
    </row>
    <row r="23" spans="1:16" x14ac:dyDescent="0.3">
      <c r="E23" s="23"/>
      <c r="F23" s="12">
        <v>1500000</v>
      </c>
      <c r="G23" s="7">
        <v>117795000</v>
      </c>
      <c r="H23" s="7">
        <v>235590000</v>
      </c>
      <c r="I23" s="7">
        <v>353385000</v>
      </c>
      <c r="J23" s="7">
        <v>471180000</v>
      </c>
      <c r="K23" s="7">
        <v>588975000</v>
      </c>
      <c r="L23" s="7">
        <v>706770000</v>
      </c>
      <c r="M23" s="7">
        <v>824565000</v>
      </c>
      <c r="N23" s="7">
        <v>942360000</v>
      </c>
      <c r="O23" s="7">
        <v>1060155000</v>
      </c>
      <c r="P23" s="7">
        <v>1177950000</v>
      </c>
    </row>
    <row r="24" spans="1:16" x14ac:dyDescent="0.3">
      <c r="E24" s="23"/>
      <c r="F24" s="12">
        <v>1750000</v>
      </c>
      <c r="G24" s="7">
        <v>137795000</v>
      </c>
      <c r="H24" s="7">
        <v>275590000</v>
      </c>
      <c r="I24" s="7">
        <v>413385000</v>
      </c>
      <c r="J24" s="7">
        <v>551180000</v>
      </c>
      <c r="K24" s="7">
        <v>688975000</v>
      </c>
      <c r="L24" s="7">
        <v>826770000</v>
      </c>
      <c r="M24" s="7">
        <v>964565000</v>
      </c>
      <c r="N24" s="7">
        <v>1102360000</v>
      </c>
      <c r="O24" s="7">
        <v>1240155000</v>
      </c>
      <c r="P24" s="7">
        <v>1377950000</v>
      </c>
    </row>
    <row r="25" spans="1:16" x14ac:dyDescent="0.3">
      <c r="E25" s="23"/>
      <c r="F25" s="12">
        <v>2000000</v>
      </c>
      <c r="G25" s="7">
        <v>157795000</v>
      </c>
      <c r="H25" s="7">
        <v>315590000</v>
      </c>
      <c r="I25" s="7">
        <v>473385000</v>
      </c>
      <c r="J25" s="7">
        <v>631180000</v>
      </c>
      <c r="K25" s="7">
        <v>788975000</v>
      </c>
      <c r="L25" s="7">
        <v>946770000</v>
      </c>
      <c r="M25" s="7">
        <v>1104565000</v>
      </c>
      <c r="N25" s="7">
        <v>1262360000</v>
      </c>
      <c r="O25" s="7">
        <v>1420155000</v>
      </c>
      <c r="P25" s="7">
        <v>1577950000</v>
      </c>
    </row>
    <row r="26" spans="1:16" x14ac:dyDescent="0.3">
      <c r="E26" s="23"/>
      <c r="F26" s="12">
        <v>2250000</v>
      </c>
      <c r="G26" s="7">
        <v>177795000</v>
      </c>
      <c r="H26" s="7">
        <v>355590000</v>
      </c>
      <c r="I26" s="7">
        <v>533385000</v>
      </c>
      <c r="J26" s="7">
        <v>711180000</v>
      </c>
      <c r="K26" s="7">
        <v>888975000</v>
      </c>
      <c r="L26" s="7">
        <v>1066770000</v>
      </c>
      <c r="M26" s="7">
        <v>1244565000</v>
      </c>
      <c r="N26" s="7">
        <v>1422360000</v>
      </c>
      <c r="O26" s="7">
        <v>1600155000</v>
      </c>
      <c r="P26" s="7">
        <v>1777950000</v>
      </c>
    </row>
    <row r="27" spans="1:16" x14ac:dyDescent="0.3">
      <c r="E27" s="23"/>
      <c r="F27" s="12">
        <v>2500000</v>
      </c>
      <c r="G27" s="7">
        <v>197795000</v>
      </c>
      <c r="H27" s="7">
        <v>395590000</v>
      </c>
      <c r="I27" s="7">
        <v>593385000</v>
      </c>
      <c r="J27" s="7">
        <v>791180000</v>
      </c>
      <c r="K27" s="7">
        <v>988975000</v>
      </c>
      <c r="L27" s="7">
        <v>1186770000</v>
      </c>
      <c r="M27" s="7">
        <v>1384565000</v>
      </c>
      <c r="N27" s="7">
        <v>1582360000</v>
      </c>
      <c r="O27" s="7">
        <v>1780155000</v>
      </c>
      <c r="P27" s="7">
        <v>1977950000</v>
      </c>
    </row>
    <row r="28" spans="1:16" x14ac:dyDescent="0.3">
      <c r="E28" s="23"/>
      <c r="F28" s="12">
        <v>2750000</v>
      </c>
      <c r="G28" s="7">
        <v>217795000</v>
      </c>
      <c r="H28" s="7">
        <v>435590000</v>
      </c>
      <c r="I28" s="7">
        <v>653385000</v>
      </c>
      <c r="J28" s="7">
        <v>871180000</v>
      </c>
      <c r="K28" s="7">
        <v>1088975000</v>
      </c>
      <c r="L28" s="7">
        <v>1306770000</v>
      </c>
      <c r="M28" s="7">
        <v>1524565000</v>
      </c>
      <c r="N28" s="7">
        <v>1742360000</v>
      </c>
      <c r="O28" s="7">
        <v>1960155000</v>
      </c>
      <c r="P28" s="7">
        <v>2177950000</v>
      </c>
    </row>
    <row r="29" spans="1:16" x14ac:dyDescent="0.3">
      <c r="E29" s="23"/>
      <c r="F29" s="12">
        <v>3000000</v>
      </c>
      <c r="G29" s="7">
        <v>237795000</v>
      </c>
      <c r="H29" s="7">
        <v>475590000</v>
      </c>
      <c r="I29" s="7">
        <v>713385000</v>
      </c>
      <c r="J29" s="7">
        <v>951180000</v>
      </c>
      <c r="K29" s="7">
        <v>1188975000</v>
      </c>
      <c r="L29" s="7">
        <v>1426770000</v>
      </c>
      <c r="M29" s="7">
        <v>1664565000</v>
      </c>
      <c r="N29" s="7">
        <v>1902360000</v>
      </c>
      <c r="O29" s="7">
        <v>2140155000</v>
      </c>
      <c r="P29" s="7">
        <v>2377950000</v>
      </c>
    </row>
    <row r="30" spans="1:16" x14ac:dyDescent="0.3">
      <c r="E30" s="23"/>
      <c r="F30" s="12">
        <v>3250000</v>
      </c>
      <c r="G30" s="7">
        <v>257795000</v>
      </c>
      <c r="H30" s="7">
        <v>515590000</v>
      </c>
      <c r="I30" s="7">
        <v>773385000</v>
      </c>
      <c r="J30" s="7">
        <v>1031180000</v>
      </c>
      <c r="K30" s="7">
        <v>1288975000</v>
      </c>
      <c r="L30" s="7">
        <v>1546770000</v>
      </c>
      <c r="M30" s="7">
        <v>1804565000</v>
      </c>
      <c r="N30" s="7">
        <v>2062360000</v>
      </c>
      <c r="O30" s="7">
        <v>2320155000</v>
      </c>
      <c r="P30" s="7">
        <v>2577950000</v>
      </c>
    </row>
    <row r="31" spans="1:16" x14ac:dyDescent="0.3">
      <c r="E31" s="23"/>
      <c r="F31" s="12">
        <v>3500000</v>
      </c>
      <c r="G31" s="7">
        <v>277795000</v>
      </c>
      <c r="H31" s="7">
        <v>555590000</v>
      </c>
      <c r="I31" s="7">
        <v>833385000</v>
      </c>
      <c r="J31" s="7">
        <v>1111180000</v>
      </c>
      <c r="K31" s="7">
        <v>1388975000</v>
      </c>
      <c r="L31" s="7">
        <v>1666770000</v>
      </c>
      <c r="M31" s="7">
        <v>1944565000</v>
      </c>
      <c r="N31" s="7">
        <v>2222360000</v>
      </c>
      <c r="O31" s="7">
        <v>2500155000</v>
      </c>
      <c r="P31" s="7">
        <v>2777950000</v>
      </c>
    </row>
  </sheetData>
  <mergeCells count="5">
    <mergeCell ref="G20:P20"/>
    <mergeCell ref="E22:E31"/>
    <mergeCell ref="A1:B1"/>
    <mergeCell ref="F2:G2"/>
    <mergeCell ref="G19:P19"/>
  </mergeCells>
  <conditionalFormatting sqref="G22:P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14FF-403B-43F3-B606-8D67D15E452A}">
  <dimension ref="A1:Z24"/>
  <sheetViews>
    <sheetView showGridLines="0" zoomScale="110" zoomScaleNormal="110" workbookViewId="0">
      <selection activeCell="R4" sqref="R4"/>
    </sheetView>
  </sheetViews>
  <sheetFormatPr defaultRowHeight="14.4" x14ac:dyDescent="0.3"/>
  <cols>
    <col min="2" max="2" width="9.88671875" customWidth="1"/>
    <col min="3" max="3" width="8.6640625" customWidth="1"/>
    <col min="4" max="4" width="10.77734375" customWidth="1"/>
    <col min="5" max="5" width="8.88671875" customWidth="1"/>
    <col min="6" max="6" width="8.77734375" customWidth="1"/>
    <col min="7" max="7" width="12" customWidth="1"/>
    <col min="8" max="8" width="11.44140625" customWidth="1"/>
    <col min="9" max="9" width="12.88671875" customWidth="1"/>
    <col min="10" max="10" width="9.88671875" customWidth="1"/>
  </cols>
  <sheetData>
    <row r="1" spans="1:26" ht="20.399999999999999" thickBot="1" x14ac:dyDescent="0.45">
      <c r="A1" s="6"/>
      <c r="B1" s="6"/>
      <c r="C1" s="6"/>
      <c r="D1" s="6"/>
      <c r="E1" s="25" t="s">
        <v>19</v>
      </c>
      <c r="F1" s="25"/>
      <c r="G1" s="25"/>
      <c r="H1" s="25"/>
      <c r="I1" s="25"/>
      <c r="J1" s="6"/>
      <c r="K1" s="6"/>
      <c r="L1" s="6"/>
      <c r="M1" s="6"/>
      <c r="N1" s="6"/>
    </row>
    <row r="2" spans="1:26" ht="15" thickTop="1" x14ac:dyDescent="0.3">
      <c r="A2" s="6"/>
      <c r="B2" s="6"/>
      <c r="C2" s="6"/>
      <c r="D2" s="6"/>
      <c r="E2" s="6"/>
      <c r="F2" s="30"/>
      <c r="G2" s="30"/>
      <c r="H2" s="30"/>
      <c r="I2" s="30"/>
      <c r="J2" s="30"/>
      <c r="K2" s="30"/>
      <c r="L2" s="6"/>
      <c r="M2" s="6"/>
      <c r="N2" s="6"/>
      <c r="O2" s="29"/>
      <c r="P2" s="29"/>
    </row>
    <row r="3" spans="1:26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26" x14ac:dyDescent="0.3">
      <c r="O4" s="4"/>
      <c r="P4" s="4"/>
      <c r="Q4" s="4"/>
      <c r="R4" s="4"/>
      <c r="S4" s="4"/>
      <c r="T4" s="5"/>
      <c r="U4" s="4"/>
      <c r="V4" s="5"/>
      <c r="W4" s="5"/>
      <c r="X4" s="5"/>
      <c r="Y4" s="5"/>
    </row>
    <row r="5" spans="1:26" s="1" customFormat="1" x14ac:dyDescent="0.3">
      <c r="B5" s="15" t="s">
        <v>0</v>
      </c>
      <c r="E5" s="15" t="s">
        <v>2</v>
      </c>
      <c r="I5" s="15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x14ac:dyDescent="0.3">
      <c r="O6" s="5"/>
      <c r="P6" s="5"/>
      <c r="Q6" s="5"/>
      <c r="R6" s="5"/>
    </row>
    <row r="7" spans="1:26" x14ac:dyDescent="0.3">
      <c r="O7" s="5"/>
      <c r="P7" s="5"/>
      <c r="Q7" s="5"/>
      <c r="R7" s="5"/>
    </row>
    <row r="8" spans="1:26" x14ac:dyDescent="0.3">
      <c r="A8" s="26" t="s">
        <v>12</v>
      </c>
      <c r="B8" s="24"/>
      <c r="E8" s="14" t="s">
        <v>17</v>
      </c>
      <c r="H8" s="26" t="s">
        <v>18</v>
      </c>
      <c r="I8" s="26"/>
      <c r="O8" s="5"/>
      <c r="P8" s="5"/>
      <c r="Q8" s="5"/>
      <c r="R8" s="5"/>
    </row>
    <row r="9" spans="1:26" x14ac:dyDescent="0.3">
      <c r="O9" s="5"/>
      <c r="P9" s="5"/>
      <c r="Q9" s="5"/>
      <c r="R9" s="5"/>
      <c r="S9" s="24"/>
      <c r="T9" s="24"/>
      <c r="V9" s="5"/>
      <c r="Y9" s="24"/>
      <c r="Z9" s="24"/>
    </row>
    <row r="10" spans="1:26" x14ac:dyDescent="0.3">
      <c r="O10" s="5"/>
      <c r="P10" s="5"/>
      <c r="Q10" s="5"/>
      <c r="R10" s="5"/>
    </row>
    <row r="11" spans="1:26" x14ac:dyDescent="0.3">
      <c r="B11" s="27" t="s">
        <v>43</v>
      </c>
      <c r="C11" s="27"/>
      <c r="E11" s="13" t="s">
        <v>40</v>
      </c>
      <c r="I11" s="13" t="s">
        <v>41</v>
      </c>
      <c r="O11" s="4"/>
      <c r="P11" s="4"/>
      <c r="Q11" s="5"/>
      <c r="R11" s="4"/>
    </row>
    <row r="12" spans="1:26" x14ac:dyDescent="0.3">
      <c r="B12" t="s">
        <v>44</v>
      </c>
      <c r="E12" s="13" t="s">
        <v>42</v>
      </c>
      <c r="Z12" s="5"/>
    </row>
    <row r="17" spans="1:26" x14ac:dyDescent="0.3">
      <c r="B17" s="26" t="s">
        <v>11</v>
      </c>
      <c r="C17" s="24"/>
      <c r="E17" s="26" t="s">
        <v>14</v>
      </c>
      <c r="F17" s="24"/>
      <c r="G17" s="24"/>
      <c r="I17" s="26" t="s">
        <v>16</v>
      </c>
      <c r="J17" s="28"/>
      <c r="T17" s="24"/>
      <c r="U17" s="24"/>
    </row>
    <row r="18" spans="1:26" x14ac:dyDescent="0.3">
      <c r="V18" s="24"/>
      <c r="W18" s="24"/>
      <c r="X18" s="24"/>
      <c r="Y18" s="24"/>
      <c r="Z18" s="24"/>
    </row>
    <row r="19" spans="1:26" x14ac:dyDescent="0.3">
      <c r="F19" s="5"/>
    </row>
    <row r="20" spans="1:26" x14ac:dyDescent="0.3">
      <c r="E20" s="14" t="s">
        <v>13</v>
      </c>
      <c r="H20" s="26" t="s">
        <v>15</v>
      </c>
      <c r="I20" s="26"/>
      <c r="S20" s="24"/>
      <c r="T20" s="24"/>
      <c r="X20" s="5"/>
    </row>
    <row r="21" spans="1:26" x14ac:dyDescent="0.3">
      <c r="A21" s="26" t="s">
        <v>10</v>
      </c>
      <c r="B21" s="26"/>
      <c r="V21" s="5"/>
      <c r="X21" s="24"/>
      <c r="Y21" s="24"/>
      <c r="Z21" s="24"/>
    </row>
    <row r="23" spans="1:26" x14ac:dyDescent="0.3">
      <c r="E23" s="5"/>
    </row>
    <row r="24" spans="1:26" s="1" customFormat="1" x14ac:dyDescent="0.3">
      <c r="B24" s="15" t="s">
        <v>1</v>
      </c>
      <c r="E24" s="16" t="s">
        <v>3</v>
      </c>
      <c r="I24" s="15" t="s">
        <v>5</v>
      </c>
      <c r="V24" s="4"/>
      <c r="W24" s="4"/>
    </row>
  </sheetData>
  <mergeCells count="18">
    <mergeCell ref="X21:Z21"/>
    <mergeCell ref="Y18:Z18"/>
    <mergeCell ref="Y9:Z9"/>
    <mergeCell ref="O2:P2"/>
    <mergeCell ref="S9:T9"/>
    <mergeCell ref="V18:X18"/>
    <mergeCell ref="S20:T20"/>
    <mergeCell ref="T17:U17"/>
    <mergeCell ref="A21:B21"/>
    <mergeCell ref="F2:K2"/>
    <mergeCell ref="H8:I8"/>
    <mergeCell ref="H20:I20"/>
    <mergeCell ref="B11:C11"/>
    <mergeCell ref="A8:B8"/>
    <mergeCell ref="B17:C17"/>
    <mergeCell ref="E17:G17"/>
    <mergeCell ref="I17:J17"/>
    <mergeCell ref="E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 on Investment (ROI)</vt:lpstr>
      <vt:lpstr>Root Cause Analysis (RCA)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Bundela</dc:creator>
  <cp:lastModifiedBy>Utkarsh Bundela</cp:lastModifiedBy>
  <dcterms:created xsi:type="dcterms:W3CDTF">2025-09-06T13:49:20Z</dcterms:created>
  <dcterms:modified xsi:type="dcterms:W3CDTF">2025-09-08T17:12:33Z</dcterms:modified>
</cp:coreProperties>
</file>