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S\utkarsh\"/>
    </mc:Choice>
  </mc:AlternateContent>
  <xr:revisionPtr revIDLastSave="0" documentId="8_{294C148E-E71B-493E-9AA1-E4B102DEDD87}" xr6:coauthVersionLast="47" xr6:coauthVersionMax="47" xr10:uidLastSave="{00000000-0000-0000-0000-000000000000}"/>
  <bookViews>
    <workbookView xWindow="-120" yWindow="-120" windowWidth="20730" windowHeight="11160" xr2:uid="{6C3195D8-372D-4CBA-99EA-3C6133D538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0" i="1" l="1"/>
  <c r="AJ11" i="1"/>
  <c r="AJ12" i="1"/>
  <c r="AJ13" i="1"/>
  <c r="AJ14" i="1"/>
  <c r="AJ15" i="1"/>
  <c r="AK8" i="1"/>
  <c r="AL8" i="1" s="1"/>
  <c r="AL15" i="1"/>
  <c r="AL14" i="1"/>
  <c r="AL13" i="1"/>
  <c r="AL12" i="1"/>
  <c r="AL11" i="1"/>
  <c r="AL10" i="1"/>
  <c r="AL9" i="1"/>
  <c r="AL7" i="1"/>
  <c r="AK9" i="1"/>
  <c r="AK10" i="1"/>
  <c r="AK11" i="1"/>
  <c r="AK12" i="1"/>
  <c r="AK13" i="1"/>
  <c r="AK14" i="1"/>
  <c r="AK15" i="1"/>
  <c r="AK7" i="1"/>
  <c r="AL6" i="1"/>
  <c r="AK6" i="1"/>
  <c r="AI11" i="1"/>
  <c r="AI12" i="1"/>
  <c r="AI13" i="1"/>
  <c r="AI14" i="1"/>
  <c r="AI15" i="1"/>
  <c r="AJ7" i="1"/>
  <c r="AJ8" i="1"/>
  <c r="AJ9" i="1"/>
  <c r="AJ6" i="1"/>
  <c r="AI7" i="1"/>
  <c r="AI8" i="1"/>
  <c r="AI9" i="1"/>
  <c r="AI10" i="1"/>
  <c r="AI6" i="1"/>
</calcChain>
</file>

<file path=xl/sharedStrings.xml><?xml version="1.0" encoding="utf-8"?>
<sst xmlns="http://schemas.openxmlformats.org/spreadsheetml/2006/main" count="347" uniqueCount="50">
  <si>
    <t>NAME</t>
  </si>
  <si>
    <t>SALRY</t>
  </si>
  <si>
    <t>TP</t>
  </si>
  <si>
    <t>TA</t>
  </si>
  <si>
    <t>TDW</t>
  </si>
  <si>
    <t>TSL</t>
  </si>
  <si>
    <t>A</t>
  </si>
  <si>
    <t>P</t>
  </si>
  <si>
    <t>S</t>
  </si>
  <si>
    <t>harsh</t>
  </si>
  <si>
    <t>kirtika</t>
  </si>
  <si>
    <t>alok</t>
  </si>
  <si>
    <t>shiva</t>
  </si>
  <si>
    <t>durgesh</t>
  </si>
  <si>
    <t>aman</t>
  </si>
  <si>
    <t>sahil</t>
  </si>
  <si>
    <t>ayush</t>
  </si>
  <si>
    <t>antim</t>
  </si>
  <si>
    <t>prince</t>
  </si>
  <si>
    <t xml:space="preserve">SR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</si>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</sst>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4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31C90-6EBF-4DF5-8485-6A42A5F690AD}" name="Table1" displayName="Table1" ref="B5:AL15" totalsRowShown="0" headerRowDxfId="0" dataDxfId="1">
  <autoFilter ref="B5:AL15" xr:uid="{AF431C90-6EBF-4DF5-8485-6A42A5F690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xr3:uid="{2A159E45-D3E7-4C5A-8B03-55A223275E31}" name="SR " dataDxfId="38"/>
    <tableColumn id="2" xr3:uid="{B4724118-3B3C-4366-9A4C-2FE3E66D9F9B}" name="NAME" dataDxfId="37"/>
    <tableColumn id="3" xr3:uid="{2F228875-A80F-48B2-B8D5-043529825659}" name="SALRY" dataDxfId="36"/>
    <tableColumn id="4" xr3:uid="{F82A0360-95BD-4ACB-AE08-1BE36B47128E}" name="1" dataDxfId="35"/>
    <tableColumn id="5" xr3:uid="{37EBC661-A552-4CF8-8F70-C6F138C6B29C}" name="2" dataDxfId="34"/>
    <tableColumn id="6" xr3:uid="{CB8DA6E1-420F-48C8-9558-0154EC305A06}" name="3" dataDxfId="33"/>
    <tableColumn id="7" xr3:uid="{B47522DE-2533-40BC-9497-5565FE21697C}" name="4" dataDxfId="32"/>
    <tableColumn id="8" xr3:uid="{2E256237-23A4-4F6F-969D-D385B6CFE538}" name="5" dataDxfId="31"/>
    <tableColumn id="9" xr3:uid="{69FB11EC-CF69-4F20-9121-E41337A85DDD}" name="6" dataDxfId="30"/>
    <tableColumn id="10" xr3:uid="{620124DF-DFA7-4604-B067-9E9F08011F5E}" name="7" dataDxfId="29"/>
    <tableColumn id="11" xr3:uid="{B5663280-443C-4893-9249-F420E8C2AE2B}" name="8" dataDxfId="28"/>
    <tableColumn id="12" xr3:uid="{281D92A8-1E14-4AC7-BD19-FD8CA0780193}" name="9" dataDxfId="27"/>
    <tableColumn id="13" xr3:uid="{4E01EE73-F263-4CD7-A711-60400D8231FB}" name="10" dataDxfId="26"/>
    <tableColumn id="14" xr3:uid="{B083F681-0B88-49C6-B3D7-169299F7C103}" name="11" dataDxfId="25"/>
    <tableColumn id="15" xr3:uid="{C70056DF-9789-494B-A23F-1DCB0CAB4F1B}" name="12" dataDxfId="24"/>
    <tableColumn id="16" xr3:uid="{F29F6771-2A7E-4224-88FC-9D425B7F7130}" name="13" dataDxfId="23"/>
    <tableColumn id="17" xr3:uid="{9E8ED9B0-589F-45DA-8FC0-D26E6909E4C2}" name="14" dataDxfId="22"/>
    <tableColumn id="18" xr3:uid="{ACEFEC9C-22FC-4E1D-80D7-7656B52A44BE}" name="15" dataDxfId="21"/>
    <tableColumn id="19" xr3:uid="{480D7EE1-EB72-4040-8D71-B41FEBB136F2}" name="16" dataDxfId="20"/>
    <tableColumn id="20" xr3:uid="{AF8ED756-A079-4A9B-8CD6-DF7DF32F33C1}" name="17" dataDxfId="19"/>
    <tableColumn id="21" xr3:uid="{1451E9D1-9725-44DC-9345-5467B880808C}" name="18" dataDxfId="18"/>
    <tableColumn id="22" xr3:uid="{82BCA0D8-642A-4E19-9AF1-8F7669B2AC05}" name="19" dataDxfId="17"/>
    <tableColumn id="23" xr3:uid="{76BE6D6B-5D4D-4464-BDFD-97E6FD55F260}" name="20" dataDxfId="16"/>
    <tableColumn id="24" xr3:uid="{738148B8-AEDC-487B-9878-920CB690B702}" name="21" dataDxfId="15"/>
    <tableColumn id="25" xr3:uid="{C494C893-177C-4D2B-8B25-576F59042E0A}" name="22" dataDxfId="14"/>
    <tableColumn id="26" xr3:uid="{331F04E8-C5E2-49DC-9482-49D643AEE3CC}" name="23" dataDxfId="13"/>
    <tableColumn id="27" xr3:uid="{87373BD3-1F34-4599-B93C-21F2FE4C8E8F}" name="24" dataDxfId="12"/>
    <tableColumn id="28" xr3:uid="{C38AC2C9-BE41-488D-A270-7F867468F352}" name="25" dataDxfId="11"/>
    <tableColumn id="29" xr3:uid="{35B4DAE3-745C-49C8-80E2-108724490738}" name="26" dataDxfId="10"/>
    <tableColumn id="30" xr3:uid="{691024DD-E761-4B06-ADE1-62EB40832F0D}" name="27" dataDxfId="9"/>
    <tableColumn id="31" xr3:uid="{49AB9815-2BF7-402A-A88F-151D4DF190F9}" name="28" dataDxfId="8"/>
    <tableColumn id="32" xr3:uid="{CA4255FD-00C3-4C8F-BD00-C0DA9E700E7D}" name="29" dataDxfId="7"/>
    <tableColumn id="33" xr3:uid="{2DC22A84-33E0-45F4-883B-FC8CB8C4F704}" name="30" dataDxfId="6"/>
    <tableColumn id="34" xr3:uid="{5E100F5C-A838-4E39-809C-342524149AB5}" name="TP" dataDxfId="5">
      <calculatedColumnFormula>COUNTIF(E6:AH6,"P")</calculatedColumnFormula>
    </tableColumn>
    <tableColumn id="35" xr3:uid="{61AC5741-E9B2-4FF7-A674-C7D478828FA5}" name="TA" dataDxfId="4">
      <calculatedColumnFormula>COUNTIF(E6:AH6,"a")</calculatedColumnFormula>
    </tableColumn>
    <tableColumn id="36" xr3:uid="{BB2D8694-0B14-4F6D-A74D-BF72CB0FD8E8}" name="TDW" dataDxfId="3">
      <calculatedColumnFormula>COUNTIF(E6:AH6,"S")+AI6</calculatedColumnFormula>
    </tableColumn>
    <tableColumn id="37" xr3:uid="{F73325DB-7022-431B-9BFB-8B1B0351D0B0}" name="TSL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68F7-15AB-4BA1-8715-6E8DBC8364AE}">
  <dimension ref="A5:AL16"/>
  <sheetViews>
    <sheetView tabSelected="1" topLeftCell="E1" workbookViewId="0">
      <selection activeCell="W3" sqref="W3"/>
    </sheetView>
  </sheetViews>
  <sheetFormatPr defaultRowHeight="15" x14ac:dyDescent="0.25"/>
  <cols>
    <col min="1" max="1" width="9.140625" hidden="1" customWidth="1"/>
    <col min="2" max="2" width="5.7109375" customWidth="1"/>
    <col min="3" max="3" width="8.5703125" customWidth="1"/>
    <col min="4" max="4" width="8.42578125" customWidth="1"/>
    <col min="5" max="5" width="5.28515625" customWidth="1"/>
    <col min="6" max="6" width="5.7109375" customWidth="1"/>
    <col min="7" max="7" width="4.5703125" customWidth="1"/>
    <col min="8" max="8" width="4.85546875" customWidth="1"/>
    <col min="9" max="9" width="4.140625" customWidth="1"/>
    <col min="10" max="10" width="6" customWidth="1"/>
    <col min="11" max="12" width="4.140625" customWidth="1"/>
    <col min="13" max="13" width="4.85546875" customWidth="1"/>
    <col min="14" max="16" width="5.140625" customWidth="1"/>
    <col min="17" max="17" width="5.42578125" customWidth="1"/>
    <col min="18" max="18" width="5.140625" customWidth="1"/>
    <col min="19" max="19" width="5.28515625" customWidth="1"/>
    <col min="20" max="28" width="5.140625" customWidth="1"/>
    <col min="29" max="29" width="5.28515625" customWidth="1"/>
    <col min="30" max="30" width="5.140625" customWidth="1"/>
    <col min="31" max="31" width="5.42578125" customWidth="1"/>
    <col min="32" max="33" width="6" customWidth="1"/>
    <col min="34" max="34" width="5.42578125" customWidth="1"/>
    <col min="35" max="35" width="7.5703125" customWidth="1"/>
    <col min="36" max="36" width="5.42578125" customWidth="1"/>
    <col min="37" max="37" width="7.28515625" customWidth="1"/>
  </cols>
  <sheetData>
    <row r="5" spans="2:38" x14ac:dyDescent="0.25">
      <c r="B5" s="1" t="s">
        <v>19</v>
      </c>
      <c r="C5" s="1" t="s">
        <v>0</v>
      </c>
      <c r="D5" s="1" t="s">
        <v>1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2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  <c r="Q5" s="1" t="s">
        <v>32</v>
      </c>
      <c r="R5" s="2" t="s">
        <v>33</v>
      </c>
      <c r="S5" s="1" t="s">
        <v>34</v>
      </c>
      <c r="T5" s="1" t="s">
        <v>35</v>
      </c>
      <c r="U5" s="1" t="s">
        <v>36</v>
      </c>
      <c r="V5" s="1" t="s">
        <v>37</v>
      </c>
      <c r="W5" s="1" t="s">
        <v>38</v>
      </c>
      <c r="X5" s="2" t="s">
        <v>39</v>
      </c>
      <c r="Y5" s="1" t="s">
        <v>40</v>
      </c>
      <c r="Z5" s="1" t="s">
        <v>41</v>
      </c>
      <c r="AA5" s="1" t="s">
        <v>42</v>
      </c>
      <c r="AB5" s="1" t="s">
        <v>43</v>
      </c>
      <c r="AC5" s="1" t="s">
        <v>44</v>
      </c>
      <c r="AD5" s="1" t="s">
        <v>45</v>
      </c>
      <c r="AE5" s="3" t="s">
        <v>46</v>
      </c>
      <c r="AF5" s="1" t="s">
        <v>47</v>
      </c>
      <c r="AG5" s="1" t="s">
        <v>48</v>
      </c>
      <c r="AH5" s="1" t="s">
        <v>49</v>
      </c>
      <c r="AI5" s="1" t="s">
        <v>2</v>
      </c>
      <c r="AJ5" s="1" t="s">
        <v>3</v>
      </c>
      <c r="AK5" s="1" t="s">
        <v>4</v>
      </c>
      <c r="AL5" s="1" t="s">
        <v>5</v>
      </c>
    </row>
    <row r="6" spans="2:38" x14ac:dyDescent="0.25">
      <c r="B6" s="1">
        <v>1</v>
      </c>
      <c r="C6" s="1" t="s">
        <v>9</v>
      </c>
      <c r="D6" s="1">
        <v>90000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7</v>
      </c>
      <c r="J6" s="1" t="s">
        <v>7</v>
      </c>
      <c r="K6" s="2" t="s">
        <v>8</v>
      </c>
      <c r="L6" s="1" t="s">
        <v>7</v>
      </c>
      <c r="M6" s="1" t="s">
        <v>7</v>
      </c>
      <c r="N6" s="1" t="s">
        <v>7</v>
      </c>
      <c r="O6" s="1" t="s">
        <v>7</v>
      </c>
      <c r="P6" s="1" t="s">
        <v>7</v>
      </c>
      <c r="Q6" s="1" t="s">
        <v>6</v>
      </c>
      <c r="R6" s="2" t="s">
        <v>8</v>
      </c>
      <c r="S6" s="1" t="s">
        <v>7</v>
      </c>
      <c r="T6" s="1" t="s">
        <v>7</v>
      </c>
      <c r="U6" s="1" t="s">
        <v>7</v>
      </c>
      <c r="V6" s="1" t="s">
        <v>7</v>
      </c>
      <c r="W6" s="1" t="s">
        <v>6</v>
      </c>
      <c r="X6" s="2" t="s">
        <v>8</v>
      </c>
      <c r="Y6" s="1" t="s">
        <v>6</v>
      </c>
      <c r="Z6" s="1" t="s">
        <v>6</v>
      </c>
      <c r="AA6" s="1" t="s">
        <v>6</v>
      </c>
      <c r="AB6" s="1" t="s">
        <v>6</v>
      </c>
      <c r="AC6" s="1" t="s">
        <v>6</v>
      </c>
      <c r="AD6" s="1" t="s">
        <v>7</v>
      </c>
      <c r="AE6" s="2" t="s">
        <v>8</v>
      </c>
      <c r="AF6" s="1" t="s">
        <v>6</v>
      </c>
      <c r="AG6" s="1" t="s">
        <v>6</v>
      </c>
      <c r="AH6" s="1" t="s">
        <v>6</v>
      </c>
      <c r="AI6" s="1">
        <f>COUNTIF(E6:AH6,"P")</f>
        <v>16</v>
      </c>
      <c r="AJ6" s="1">
        <f>COUNTIF(E6:AH6,"a")</f>
        <v>10</v>
      </c>
      <c r="AK6" s="1">
        <f>COUNTIF(E6:AH6,"S")+AI6</f>
        <v>20</v>
      </c>
      <c r="AL6" s="1">
        <f>D6/30*20</f>
        <v>60000</v>
      </c>
    </row>
    <row r="7" spans="2:38" x14ac:dyDescent="0.25">
      <c r="B7" s="1">
        <v>2</v>
      </c>
      <c r="C7" s="1" t="s">
        <v>10</v>
      </c>
      <c r="D7" s="1">
        <v>56000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2" t="s">
        <v>8</v>
      </c>
      <c r="L7" s="1" t="s">
        <v>6</v>
      </c>
      <c r="M7" s="1" t="s">
        <v>6</v>
      </c>
      <c r="N7" s="1" t="s">
        <v>6</v>
      </c>
      <c r="O7" s="1" t="s">
        <v>7</v>
      </c>
      <c r="P7" s="1" t="s">
        <v>7</v>
      </c>
      <c r="Q7" s="1" t="s">
        <v>6</v>
      </c>
      <c r="R7" s="2" t="s">
        <v>8</v>
      </c>
      <c r="S7" s="1" t="s">
        <v>7</v>
      </c>
      <c r="T7" s="1" t="s">
        <v>7</v>
      </c>
      <c r="U7" s="1" t="s">
        <v>6</v>
      </c>
      <c r="V7" s="1" t="s">
        <v>6</v>
      </c>
      <c r="W7" s="1" t="s">
        <v>7</v>
      </c>
      <c r="X7" s="2" t="s">
        <v>8</v>
      </c>
      <c r="Y7" s="1" t="s">
        <v>6</v>
      </c>
      <c r="Z7" s="1" t="s">
        <v>7</v>
      </c>
      <c r="AA7" s="1" t="s">
        <v>7</v>
      </c>
      <c r="AB7" s="1" t="s">
        <v>7</v>
      </c>
      <c r="AC7" s="1" t="s">
        <v>7</v>
      </c>
      <c r="AD7" s="1" t="s">
        <v>7</v>
      </c>
      <c r="AE7" s="2" t="s">
        <v>8</v>
      </c>
      <c r="AF7" s="1" t="s">
        <v>6</v>
      </c>
      <c r="AG7" s="1" t="s">
        <v>7</v>
      </c>
      <c r="AH7" s="1" t="s">
        <v>7</v>
      </c>
      <c r="AI7" s="1">
        <f t="shared" ref="AI7:AI15" si="0">COUNTIF(E7:AH7,"P")</f>
        <v>12</v>
      </c>
      <c r="AJ7" s="1">
        <f t="shared" ref="AJ7:AJ16" si="1">COUNTIF(E7:AH7,"a")</f>
        <v>14</v>
      </c>
      <c r="AK7" s="1">
        <f>COUNTIF(E7:AH7,"S")+AI7</f>
        <v>16</v>
      </c>
      <c r="AL7" s="1">
        <f>D7/30*AK7</f>
        <v>29866.666666666668</v>
      </c>
    </row>
    <row r="8" spans="2:38" x14ac:dyDescent="0.25">
      <c r="B8" s="1">
        <v>3</v>
      </c>
      <c r="C8" s="5" t="s">
        <v>11</v>
      </c>
      <c r="D8" s="1">
        <v>52200</v>
      </c>
      <c r="E8" s="1" t="s">
        <v>7</v>
      </c>
      <c r="F8" s="1" t="s">
        <v>6</v>
      </c>
      <c r="G8" s="1" t="s">
        <v>7</v>
      </c>
      <c r="H8" s="1" t="s">
        <v>7</v>
      </c>
      <c r="I8" s="1" t="s">
        <v>7</v>
      </c>
      <c r="J8" s="1" t="s">
        <v>7</v>
      </c>
      <c r="K8" s="2" t="s">
        <v>8</v>
      </c>
      <c r="L8" s="1" t="s">
        <v>7</v>
      </c>
      <c r="M8" s="1" t="s">
        <v>7</v>
      </c>
      <c r="N8" s="1" t="s">
        <v>7</v>
      </c>
      <c r="O8" s="1" t="s">
        <v>7</v>
      </c>
      <c r="P8" s="1" t="s">
        <v>7</v>
      </c>
      <c r="Q8" s="1" t="s">
        <v>6</v>
      </c>
      <c r="R8" s="2" t="s">
        <v>8</v>
      </c>
      <c r="S8" s="1" t="s">
        <v>7</v>
      </c>
      <c r="T8" s="1" t="s">
        <v>7</v>
      </c>
      <c r="U8" s="1" t="s">
        <v>7</v>
      </c>
      <c r="V8" s="1" t="s">
        <v>7</v>
      </c>
      <c r="W8" s="1" t="s">
        <v>7</v>
      </c>
      <c r="X8" s="2" t="s">
        <v>8</v>
      </c>
      <c r="Y8" s="1" t="s">
        <v>7</v>
      </c>
      <c r="Z8" s="1" t="s">
        <v>7</v>
      </c>
      <c r="AA8" s="1" t="s">
        <v>7</v>
      </c>
      <c r="AB8" s="1" t="s">
        <v>7</v>
      </c>
      <c r="AC8" s="1" t="s">
        <v>7</v>
      </c>
      <c r="AD8" s="1" t="s">
        <v>7</v>
      </c>
      <c r="AE8" s="2" t="s">
        <v>8</v>
      </c>
      <c r="AF8" s="1" t="s">
        <v>7</v>
      </c>
      <c r="AG8" s="1" t="s">
        <v>7</v>
      </c>
      <c r="AH8" s="1" t="s">
        <v>6</v>
      </c>
      <c r="AI8" s="1">
        <f t="shared" si="0"/>
        <v>23</v>
      </c>
      <c r="AJ8" s="1">
        <f t="shared" si="1"/>
        <v>3</v>
      </c>
      <c r="AK8" s="1">
        <f>COUNTIF(E8:AH8,"S")+AI8</f>
        <v>27</v>
      </c>
      <c r="AL8" s="1">
        <f>D8/30*AK8</f>
        <v>46980</v>
      </c>
    </row>
    <row r="9" spans="2:38" x14ac:dyDescent="0.25">
      <c r="B9" s="1">
        <v>4</v>
      </c>
      <c r="C9" s="5" t="s">
        <v>12</v>
      </c>
      <c r="D9" s="1">
        <v>45000</v>
      </c>
      <c r="E9" s="1" t="s">
        <v>6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7</v>
      </c>
      <c r="K9" s="2" t="s">
        <v>8</v>
      </c>
      <c r="L9" s="1" t="s">
        <v>7</v>
      </c>
      <c r="M9" s="1" t="s">
        <v>7</v>
      </c>
      <c r="N9" s="1" t="s">
        <v>7</v>
      </c>
      <c r="O9" s="1" t="s">
        <v>7</v>
      </c>
      <c r="P9" s="1" t="s">
        <v>7</v>
      </c>
      <c r="Q9" s="1" t="s">
        <v>6</v>
      </c>
      <c r="R9" s="2" t="s">
        <v>8</v>
      </c>
      <c r="S9" s="1" t="s">
        <v>8</v>
      </c>
      <c r="T9" s="1" t="s">
        <v>7</v>
      </c>
      <c r="U9" s="1" t="s">
        <v>7</v>
      </c>
      <c r="V9" s="1" t="s">
        <v>8</v>
      </c>
      <c r="W9" s="1" t="s">
        <v>7</v>
      </c>
      <c r="X9" s="2" t="s">
        <v>8</v>
      </c>
      <c r="Y9" s="1" t="s">
        <v>6</v>
      </c>
      <c r="Z9" s="1" t="s">
        <v>6</v>
      </c>
      <c r="AA9" s="1" t="s">
        <v>7</v>
      </c>
      <c r="AB9" s="1" t="s">
        <v>7</v>
      </c>
      <c r="AC9" s="1" t="s">
        <v>7</v>
      </c>
      <c r="AD9" s="1" t="s">
        <v>7</v>
      </c>
      <c r="AE9" s="2" t="s">
        <v>8</v>
      </c>
      <c r="AF9" s="1" t="s">
        <v>7</v>
      </c>
      <c r="AG9" s="1" t="s">
        <v>7</v>
      </c>
      <c r="AH9" s="1" t="s">
        <v>6</v>
      </c>
      <c r="AI9" s="1">
        <f t="shared" si="0"/>
        <v>19</v>
      </c>
      <c r="AJ9" s="1">
        <f t="shared" si="1"/>
        <v>5</v>
      </c>
      <c r="AK9" s="1">
        <f t="shared" ref="AK8:AK15" si="2">COUNTIF(E9:AH9,"S")+AI9</f>
        <v>25</v>
      </c>
      <c r="AL9" s="1">
        <f>D8/30*AK9</f>
        <v>43500</v>
      </c>
    </row>
    <row r="10" spans="2:38" x14ac:dyDescent="0.25">
      <c r="B10" s="1">
        <v>5</v>
      </c>
      <c r="C10" s="5" t="s">
        <v>13</v>
      </c>
      <c r="D10" s="1">
        <v>45000</v>
      </c>
      <c r="E10" s="1" t="s">
        <v>7</v>
      </c>
      <c r="F10" s="1" t="s">
        <v>7</v>
      </c>
      <c r="G10" s="1" t="s">
        <v>6</v>
      </c>
      <c r="H10" s="1" t="s">
        <v>7</v>
      </c>
      <c r="I10" s="1" t="s">
        <v>7</v>
      </c>
      <c r="J10" s="1" t="s">
        <v>7</v>
      </c>
      <c r="K10" s="2" t="s">
        <v>8</v>
      </c>
      <c r="L10" s="1" t="s">
        <v>7</v>
      </c>
      <c r="M10" s="1" t="s">
        <v>7</v>
      </c>
      <c r="N10" s="1" t="s">
        <v>7</v>
      </c>
      <c r="O10" s="1" t="s">
        <v>7</v>
      </c>
      <c r="P10" s="1" t="s">
        <v>7</v>
      </c>
      <c r="Q10" s="1" t="s">
        <v>6</v>
      </c>
      <c r="R10" s="2" t="s">
        <v>8</v>
      </c>
      <c r="S10" s="1" t="s">
        <v>7</v>
      </c>
      <c r="T10" s="1" t="s">
        <v>7</v>
      </c>
      <c r="U10" s="1" t="s">
        <v>7</v>
      </c>
      <c r="V10" s="1" t="s">
        <v>7</v>
      </c>
      <c r="W10" s="1" t="s">
        <v>7</v>
      </c>
      <c r="X10" s="2" t="s">
        <v>8</v>
      </c>
      <c r="Y10" s="1" t="s">
        <v>6</v>
      </c>
      <c r="Z10" s="1" t="s">
        <v>7</v>
      </c>
      <c r="AA10" s="1" t="s">
        <v>7</v>
      </c>
      <c r="AB10" s="1" t="s">
        <v>7</v>
      </c>
      <c r="AC10" s="1" t="s">
        <v>7</v>
      </c>
      <c r="AD10" s="1" t="s">
        <v>7</v>
      </c>
      <c r="AE10" s="2" t="s">
        <v>8</v>
      </c>
      <c r="AF10" s="1" t="s">
        <v>7</v>
      </c>
      <c r="AG10" s="1" t="s">
        <v>7</v>
      </c>
      <c r="AH10" s="1" t="s">
        <v>7</v>
      </c>
      <c r="AI10" s="1">
        <f t="shared" si="0"/>
        <v>23</v>
      </c>
      <c r="AJ10" s="1">
        <f t="shared" si="1"/>
        <v>3</v>
      </c>
      <c r="AK10" s="1">
        <f t="shared" si="2"/>
        <v>27</v>
      </c>
      <c r="AL10" s="1">
        <f>D9/30*AK10</f>
        <v>40500</v>
      </c>
    </row>
    <row r="11" spans="2:38" x14ac:dyDescent="0.25">
      <c r="B11" s="1">
        <v>6</v>
      </c>
      <c r="C11" s="5" t="s">
        <v>14</v>
      </c>
      <c r="D11" s="1">
        <v>46000</v>
      </c>
      <c r="E11" s="1" t="s">
        <v>6</v>
      </c>
      <c r="F11" s="1" t="s">
        <v>7</v>
      </c>
      <c r="G11" s="1" t="s">
        <v>7</v>
      </c>
      <c r="H11" s="1" t="s">
        <v>6</v>
      </c>
      <c r="I11" s="1" t="s">
        <v>7</v>
      </c>
      <c r="J11" s="1" t="s">
        <v>7</v>
      </c>
      <c r="K11" s="2" t="s">
        <v>8</v>
      </c>
      <c r="L11" s="1" t="s">
        <v>7</v>
      </c>
      <c r="M11" s="1" t="s">
        <v>7</v>
      </c>
      <c r="N11" s="1" t="s">
        <v>7</v>
      </c>
      <c r="O11" s="1" t="s">
        <v>7</v>
      </c>
      <c r="P11" s="1" t="s">
        <v>7</v>
      </c>
      <c r="Q11" s="1" t="s">
        <v>6</v>
      </c>
      <c r="R11" s="2" t="s">
        <v>8</v>
      </c>
      <c r="S11" s="1" t="s">
        <v>7</v>
      </c>
      <c r="T11" s="1" t="s">
        <v>7</v>
      </c>
      <c r="U11" s="1" t="s">
        <v>7</v>
      </c>
      <c r="V11" s="1" t="s">
        <v>7</v>
      </c>
      <c r="W11" s="1" t="s">
        <v>7</v>
      </c>
      <c r="X11" s="2" t="s">
        <v>8</v>
      </c>
      <c r="Y11" s="1" t="s">
        <v>6</v>
      </c>
      <c r="Z11" s="1" t="s">
        <v>7</v>
      </c>
      <c r="AA11" s="1" t="s">
        <v>7</v>
      </c>
      <c r="AB11" s="1" t="s">
        <v>7</v>
      </c>
      <c r="AC11" s="1" t="s">
        <v>7</v>
      </c>
      <c r="AD11" s="1" t="s">
        <v>7</v>
      </c>
      <c r="AE11" s="2" t="s">
        <v>8</v>
      </c>
      <c r="AF11" s="1" t="s">
        <v>7</v>
      </c>
      <c r="AG11" s="1" t="s">
        <v>7</v>
      </c>
      <c r="AH11" s="1" t="s">
        <v>7</v>
      </c>
      <c r="AI11" s="1">
        <f t="shared" si="0"/>
        <v>22</v>
      </c>
      <c r="AJ11" s="1">
        <f t="shared" si="1"/>
        <v>4</v>
      </c>
      <c r="AK11" s="1">
        <f t="shared" si="2"/>
        <v>26</v>
      </c>
      <c r="AL11" s="1">
        <f>D10/30*AK11</f>
        <v>39000</v>
      </c>
    </row>
    <row r="12" spans="2:38" x14ac:dyDescent="0.25">
      <c r="B12" s="1">
        <v>7</v>
      </c>
      <c r="C12" s="5" t="s">
        <v>15</v>
      </c>
      <c r="D12" s="1">
        <v>85000</v>
      </c>
      <c r="E12" s="1" t="s">
        <v>7</v>
      </c>
      <c r="F12" s="1" t="s">
        <v>6</v>
      </c>
      <c r="G12" s="1" t="s">
        <v>7</v>
      </c>
      <c r="H12" s="1" t="s">
        <v>7</v>
      </c>
      <c r="I12" s="1" t="s">
        <v>7</v>
      </c>
      <c r="J12" s="1" t="s">
        <v>7</v>
      </c>
      <c r="K12" s="2" t="s">
        <v>8</v>
      </c>
      <c r="L12" s="1" t="s">
        <v>7</v>
      </c>
      <c r="M12" s="1" t="s">
        <v>7</v>
      </c>
      <c r="N12" s="1" t="s">
        <v>7</v>
      </c>
      <c r="O12" s="1" t="s">
        <v>6</v>
      </c>
      <c r="P12" s="1" t="s">
        <v>7</v>
      </c>
      <c r="Q12" s="1" t="s">
        <v>6</v>
      </c>
      <c r="R12" s="2" t="s">
        <v>8</v>
      </c>
      <c r="S12" s="1" t="s">
        <v>7</v>
      </c>
      <c r="T12" s="1" t="s">
        <v>7</v>
      </c>
      <c r="U12" s="1" t="s">
        <v>7</v>
      </c>
      <c r="V12" s="1" t="s">
        <v>7</v>
      </c>
      <c r="W12" s="1" t="s">
        <v>7</v>
      </c>
      <c r="X12" s="2" t="s">
        <v>8</v>
      </c>
      <c r="Y12" s="1" t="s">
        <v>7</v>
      </c>
      <c r="Z12" s="1" t="s">
        <v>7</v>
      </c>
      <c r="AA12" s="1" t="s">
        <v>7</v>
      </c>
      <c r="AB12" s="1" t="s">
        <v>7</v>
      </c>
      <c r="AC12" s="1" t="s">
        <v>7</v>
      </c>
      <c r="AD12" s="1" t="s">
        <v>7</v>
      </c>
      <c r="AE12" s="2" t="s">
        <v>8</v>
      </c>
      <c r="AF12" s="1" t="s">
        <v>6</v>
      </c>
      <c r="AG12" s="1" t="s">
        <v>6</v>
      </c>
      <c r="AH12" s="1" t="s">
        <v>6</v>
      </c>
      <c r="AI12" s="1">
        <f t="shared" si="0"/>
        <v>20</v>
      </c>
      <c r="AJ12" s="1">
        <f t="shared" si="1"/>
        <v>6</v>
      </c>
      <c r="AK12" s="1">
        <f t="shared" si="2"/>
        <v>24</v>
      </c>
      <c r="AL12" s="1">
        <f>D11/30*AK12</f>
        <v>36800</v>
      </c>
    </row>
    <row r="13" spans="2:38" x14ac:dyDescent="0.25">
      <c r="B13" s="1">
        <v>8</v>
      </c>
      <c r="C13" s="5" t="s">
        <v>16</v>
      </c>
      <c r="D13" s="1">
        <v>49000</v>
      </c>
      <c r="E13" s="1" t="s">
        <v>6</v>
      </c>
      <c r="F13" s="1" t="s">
        <v>6</v>
      </c>
      <c r="G13" s="1" t="s">
        <v>7</v>
      </c>
      <c r="H13" s="1" t="s">
        <v>6</v>
      </c>
      <c r="I13" s="1" t="s">
        <v>6</v>
      </c>
      <c r="J13" s="1" t="s">
        <v>6</v>
      </c>
      <c r="K13" s="2" t="s">
        <v>8</v>
      </c>
      <c r="L13" s="1" t="s">
        <v>6</v>
      </c>
      <c r="M13" s="1" t="s">
        <v>6</v>
      </c>
      <c r="N13" s="1" t="s">
        <v>6</v>
      </c>
      <c r="O13" s="1" t="s">
        <v>6</v>
      </c>
      <c r="P13" s="1" t="s">
        <v>6</v>
      </c>
      <c r="Q13" s="1" t="s">
        <v>6</v>
      </c>
      <c r="R13" s="2" t="s">
        <v>8</v>
      </c>
      <c r="S13" s="1" t="s">
        <v>6</v>
      </c>
      <c r="T13" s="1" t="s">
        <v>6</v>
      </c>
      <c r="U13" s="1" t="s">
        <v>6</v>
      </c>
      <c r="V13" s="1" t="s">
        <v>6</v>
      </c>
      <c r="W13" s="1" t="s">
        <v>6</v>
      </c>
      <c r="X13" s="2" t="s">
        <v>8</v>
      </c>
      <c r="Y13" s="1" t="s">
        <v>6</v>
      </c>
      <c r="Z13" s="1" t="s">
        <v>6</v>
      </c>
      <c r="AA13" s="1" t="s">
        <v>6</v>
      </c>
      <c r="AB13" s="1" t="s">
        <v>6</v>
      </c>
      <c r="AC13" s="1" t="s">
        <v>6</v>
      </c>
      <c r="AD13" s="1" t="s">
        <v>7</v>
      </c>
      <c r="AE13" s="2" t="s">
        <v>8</v>
      </c>
      <c r="AF13" s="1" t="s">
        <v>6</v>
      </c>
      <c r="AG13" s="1" t="s">
        <v>6</v>
      </c>
      <c r="AH13" s="1" t="s">
        <v>6</v>
      </c>
      <c r="AI13" s="1">
        <f t="shared" si="0"/>
        <v>2</v>
      </c>
      <c r="AJ13" s="1">
        <f t="shared" si="1"/>
        <v>24</v>
      </c>
      <c r="AK13" s="1">
        <f t="shared" si="2"/>
        <v>6</v>
      </c>
      <c r="AL13" s="1">
        <f>D13/30-AK13</f>
        <v>1627.3333333333333</v>
      </c>
    </row>
    <row r="14" spans="2:38" x14ac:dyDescent="0.25">
      <c r="B14" s="1">
        <v>9</v>
      </c>
      <c r="C14" s="5" t="s">
        <v>17</v>
      </c>
      <c r="D14" s="1">
        <v>89000</v>
      </c>
      <c r="E14" s="1" t="s">
        <v>7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  <c r="K14" s="2" t="s">
        <v>8</v>
      </c>
      <c r="L14" s="1" t="s">
        <v>6</v>
      </c>
      <c r="M14" s="1" t="s">
        <v>6</v>
      </c>
      <c r="N14" s="1" t="s">
        <v>6</v>
      </c>
      <c r="O14" s="1" t="s">
        <v>6</v>
      </c>
      <c r="P14" s="1" t="s">
        <v>6</v>
      </c>
      <c r="Q14" s="1" t="s">
        <v>6</v>
      </c>
      <c r="R14" s="2" t="s">
        <v>8</v>
      </c>
      <c r="S14" s="1" t="s">
        <v>7</v>
      </c>
      <c r="T14" s="1" t="s">
        <v>7</v>
      </c>
      <c r="U14" s="1" t="s">
        <v>7</v>
      </c>
      <c r="V14" s="1" t="s">
        <v>7</v>
      </c>
      <c r="W14" s="1" t="s">
        <v>7</v>
      </c>
      <c r="X14" s="2" t="s">
        <v>8</v>
      </c>
      <c r="Y14" s="1" t="s">
        <v>7</v>
      </c>
      <c r="Z14" s="1" t="s">
        <v>7</v>
      </c>
      <c r="AA14" s="1" t="s">
        <v>7</v>
      </c>
      <c r="AB14" s="1" t="s">
        <v>7</v>
      </c>
      <c r="AC14" s="1" t="s">
        <v>7</v>
      </c>
      <c r="AD14" s="1" t="s">
        <v>7</v>
      </c>
      <c r="AE14" s="2" t="s">
        <v>8</v>
      </c>
      <c r="AF14" s="1" t="s">
        <v>7</v>
      </c>
      <c r="AG14" s="1" t="s">
        <v>7</v>
      </c>
      <c r="AH14" s="1" t="s">
        <v>7</v>
      </c>
      <c r="AI14" s="1">
        <f t="shared" si="0"/>
        <v>15</v>
      </c>
      <c r="AJ14" s="1">
        <f t="shared" si="1"/>
        <v>11</v>
      </c>
      <c r="AK14" s="1">
        <f t="shared" si="2"/>
        <v>19</v>
      </c>
      <c r="AL14" s="1">
        <f>D14/30*AK14</f>
        <v>56366.666666666664</v>
      </c>
    </row>
    <row r="15" spans="2:38" x14ac:dyDescent="0.25">
      <c r="B15" s="1">
        <v>10</v>
      </c>
      <c r="C15" s="5" t="s">
        <v>18</v>
      </c>
      <c r="D15" s="1">
        <v>45555</v>
      </c>
      <c r="E15" s="1" t="s">
        <v>7</v>
      </c>
      <c r="F15" s="1" t="s">
        <v>7</v>
      </c>
      <c r="G15" s="1" t="s">
        <v>7</v>
      </c>
      <c r="H15" s="1" t="s">
        <v>7</v>
      </c>
      <c r="I15" s="1" t="s">
        <v>7</v>
      </c>
      <c r="J15" s="1" t="s">
        <v>6</v>
      </c>
      <c r="K15" s="2" t="s">
        <v>8</v>
      </c>
      <c r="L15" s="1" t="s">
        <v>7</v>
      </c>
      <c r="M15" s="1" t="s">
        <v>7</v>
      </c>
      <c r="N15" s="1" t="s">
        <v>7</v>
      </c>
      <c r="O15" s="1" t="s">
        <v>7</v>
      </c>
      <c r="P15" s="1" t="s">
        <v>7</v>
      </c>
      <c r="Q15" s="1" t="s">
        <v>6</v>
      </c>
      <c r="R15" s="2" t="s">
        <v>8</v>
      </c>
      <c r="S15" s="1" t="s">
        <v>7</v>
      </c>
      <c r="T15" s="1" t="s">
        <v>7</v>
      </c>
      <c r="U15" s="1" t="s">
        <v>7</v>
      </c>
      <c r="V15" s="1" t="s">
        <v>7</v>
      </c>
      <c r="W15" s="1" t="s">
        <v>7</v>
      </c>
      <c r="X15" s="2" t="s">
        <v>8</v>
      </c>
      <c r="Y15" s="1" t="s">
        <v>7</v>
      </c>
      <c r="Z15" s="1" t="s">
        <v>7</v>
      </c>
      <c r="AA15" s="1" t="s">
        <v>7</v>
      </c>
      <c r="AB15" s="1" t="s">
        <v>7</v>
      </c>
      <c r="AC15" s="1" t="s">
        <v>7</v>
      </c>
      <c r="AD15" s="1" t="s">
        <v>7</v>
      </c>
      <c r="AE15" s="2" t="s">
        <v>8</v>
      </c>
      <c r="AF15" s="1" t="s">
        <v>7</v>
      </c>
      <c r="AG15" s="1" t="s">
        <v>7</v>
      </c>
      <c r="AH15" s="1" t="s">
        <v>7</v>
      </c>
      <c r="AI15" s="1">
        <f t="shared" si="0"/>
        <v>24</v>
      </c>
      <c r="AJ15" s="1">
        <f t="shared" si="1"/>
        <v>2</v>
      </c>
      <c r="AK15" s="1">
        <f t="shared" si="2"/>
        <v>28</v>
      </c>
      <c r="AL15" s="1">
        <f>D15/30*AK15</f>
        <v>42518</v>
      </c>
    </row>
    <row r="16" spans="2:38" x14ac:dyDescent="0.25">
      <c r="AE16" s="4"/>
      <c r="AJ16" s="1"/>
    </row>
  </sheetData>
  <conditionalFormatting sqref="B5:AL1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ontainsText" dxfId="41" priority="2" operator="containsText" text="kirtika">
      <formula>NOT(ISERROR(SEARCH("kirtika",B5)))</formula>
    </cfRule>
  </conditionalFormatting>
  <conditionalFormatting sqref="C6:C15">
    <cfRule type="containsText" dxfId="39" priority="1" operator="containsText" text="harsh">
      <formula>NOT(ISERROR(SEARCH("harsh",C6)))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MICSS-06</dc:creator>
  <cp:lastModifiedBy>MICSS-06</cp:lastModifiedBy>
  <dcterms:created xsi:type="dcterms:W3CDTF">2024-01-02T03:59:39Z</dcterms:created>
  <dcterms:modified xsi:type="dcterms:W3CDTF">2024-01-02T05:05:11Z</dcterms:modified>
</cp:coreProperties>
</file>