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Formulas\"/>
    </mc:Choice>
  </mc:AlternateContent>
  <xr:revisionPtr revIDLastSave="0" documentId="13_ncr:1_{1F813770-FBE2-4EB5-BA2F-5D48D03FEC53}" xr6:coauthVersionLast="47" xr6:coauthVersionMax="47" xr10:uidLastSave="{00000000-0000-0000-0000-000000000000}"/>
  <bookViews>
    <workbookView xWindow="-120" yWindow="-120" windowWidth="29040" windowHeight="15840" xr2:uid="{26D4546B-D2A1-4444-8EAF-A6228F96F0C1}"/>
  </bookViews>
  <sheets>
    <sheet name="REF" sheetId="7" r:id="rId1"/>
    <sheet name="REF 1" sheetId="2" r:id="rId2"/>
    <sheet name="REF 2" sheetId="1" r:id="rId3"/>
    <sheet name="REF 3" sheetId="3" r:id="rId4"/>
    <sheet name="T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" l="1"/>
  <c r="I13" i="2"/>
  <c r="H13" i="2"/>
  <c r="G13" i="2"/>
  <c r="F13" i="2"/>
  <c r="E13" i="2"/>
  <c r="J12" i="2"/>
  <c r="I12" i="2"/>
  <c r="H12" i="2"/>
  <c r="G12" i="2"/>
  <c r="F12" i="2"/>
  <c r="E12" i="2"/>
  <c r="D13" i="2"/>
  <c r="D12" i="2"/>
  <c r="H6" i="7"/>
  <c r="D3" i="7"/>
  <c r="F3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G14" i="3"/>
  <c r="G15" i="3"/>
  <c r="G16" i="3"/>
  <c r="G17" i="3"/>
  <c r="G18" i="3"/>
  <c r="G19" i="3"/>
  <c r="G20" i="3"/>
  <c r="G21" i="3"/>
  <c r="G22" i="3"/>
  <c r="G23" i="3"/>
  <c r="G24" i="3"/>
  <c r="G7" i="3"/>
  <c r="G8" i="3"/>
  <c r="G9" i="3"/>
  <c r="G10" i="3"/>
  <c r="G11" i="3"/>
  <c r="G12" i="3"/>
  <c r="G13" i="3"/>
  <c r="G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6" i="3"/>
  <c r="F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H5" i="1"/>
  <c r="G5" i="1"/>
</calcChain>
</file>

<file path=xl/sharedStrings.xml><?xml version="1.0" encoding="utf-8"?>
<sst xmlns="http://schemas.openxmlformats.org/spreadsheetml/2006/main" count="85" uniqueCount="26">
  <si>
    <t>References</t>
  </si>
  <si>
    <t>Sales Person</t>
  </si>
  <si>
    <t>Amount</t>
  </si>
  <si>
    <t>Gunar Cockshoot</t>
  </si>
  <si>
    <t>Ches Bonnell</t>
  </si>
  <si>
    <t>Gigi Bohling</t>
  </si>
  <si>
    <t>Husein Augar</t>
  </si>
  <si>
    <t>Barr Faughny</t>
  </si>
  <si>
    <t>Brien Boise</t>
  </si>
  <si>
    <t>Oby Sorrel</t>
  </si>
  <si>
    <t>Ram Mahesh</t>
  </si>
  <si>
    <t>Carla Molina</t>
  </si>
  <si>
    <t>Date</t>
  </si>
  <si>
    <t>Bonus Options</t>
  </si>
  <si>
    <t>Bonus</t>
  </si>
  <si>
    <t>Bonus %</t>
  </si>
  <si>
    <t>Table References</t>
  </si>
  <si>
    <t>Booked Appointments</t>
  </si>
  <si>
    <t>Cancellations</t>
  </si>
  <si>
    <t>Walk-ins</t>
  </si>
  <si>
    <t>AWESOME Clinic - Appointment Tracker</t>
  </si>
  <si>
    <t>Total Patients</t>
  </si>
  <si>
    <t>Cancellation %</t>
  </si>
  <si>
    <t>Running Total (amounts)</t>
  </si>
  <si>
    <t>Amount + 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</si>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</sst>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0" fontId="0" fillId="0" borderId="1" xfId="0" applyBorder="1"/>
    <xf numFmtId="15" fontId="0" fillId="0" borderId="1" xfId="0" applyNumberFormat="1" applyBorder="1" applyAlignment="1">
      <alignment horizontal="left"/>
    </xf>
    <xf numFmtId="6" fontId="0" fillId="0" borderId="1" xfId="0" applyNumberFormat="1" applyBorder="1" applyAlignment="1">
      <alignment horizontal="right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9" fontId="0" fillId="0" borderId="0" xfId="0" applyNumberFormat="1"/>
    <xf numFmtId="9" fontId="3" fillId="3" borderId="1" xfId="1" applyFont="1" applyFill="1" applyBorder="1" applyAlignment="1">
      <alignment horizontal="right"/>
    </xf>
    <xf numFmtId="0" fontId="0" fillId="0" borderId="3" xfId="0" applyBorder="1"/>
    <xf numFmtId="9" fontId="0" fillId="5" borderId="3" xfId="0" applyNumberForma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9" fontId="3" fillId="0" borderId="0" xfId="1" applyFont="1" applyFill="1" applyBorder="1" applyAlignment="1">
      <alignment horizontal="right"/>
    </xf>
    <xf numFmtId="0" fontId="0" fillId="0" borderId="0" xfId="0" applyFill="1" applyBorder="1"/>
    <xf numFmtId="15" fontId="0" fillId="0" borderId="0" xfId="0" applyNumberFormat="1" applyFill="1" applyBorder="1" applyAlignment="1">
      <alignment horizontal="left"/>
    </xf>
    <xf numFmtId="6" fontId="0" fillId="0" borderId="0" xfId="0" applyNumberFormat="1" applyFill="1" applyBorder="1" applyAlignment="1">
      <alignment horizontal="right"/>
    </xf>
    <xf numFmtId="0" fontId="3" fillId="5" borderId="0" xfId="0" applyFont="1" applyFill="1"/>
    <xf numFmtId="0" fontId="0" fillId="5" borderId="0" xfId="0" applyFill="1"/>
    <xf numFmtId="0" fontId="0" fillId="0" borderId="4" xfId="0" applyBorder="1"/>
    <xf numFmtId="15" fontId="3" fillId="6" borderId="4" xfId="0" applyNumberFormat="1" applyFont="1" applyFill="1" applyBorder="1" applyAlignment="1">
      <alignment horizontal="center"/>
    </xf>
    <xf numFmtId="0" fontId="3" fillId="0" borderId="4" xfId="0" applyFont="1" applyBorder="1"/>
    <xf numFmtId="9" fontId="3" fillId="0" borderId="4" xfId="1" applyFont="1" applyBorder="1"/>
    <xf numFmtId="6" fontId="0" fillId="0" borderId="0" xfId="0" applyNumberFormat="1"/>
    <xf numFmtId="0" fontId="3" fillId="4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">
    <dxf>
      <numFmt numFmtId="10" formatCode="&quot;$&quot;#,##0_);[Red]\(&quot;$&quot;#,##0\)"/>
    </dxf>
    <dxf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20" formatCode="d\-mmm\-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621204</xdr:colOff>
      <xdr:row>0</xdr:row>
      <xdr:rowOff>69139</xdr:rowOff>
    </xdr:from>
    <xdr:to>
      <xdr:col>10</xdr:col>
      <xdr:colOff>0</xdr:colOff>
      <xdr:row>2</xdr:row>
      <xdr:rowOff>77391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200C3-7F89-43CA-B72B-447515AE09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4631229" y="69139"/>
          <a:ext cx="2312496" cy="703577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621204</xdr:colOff>
      <xdr:row>0</xdr:row>
      <xdr:rowOff>69139</xdr:rowOff>
    </xdr:from>
    <xdr:to>
      <xdr:col>9</xdr:col>
      <xdr:colOff>731921</xdr:colOff>
      <xdr:row>2</xdr:row>
      <xdr:rowOff>77391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5B3B7-782E-4E9B-9EC8-C8B14BF05D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4627657" y="69139"/>
          <a:ext cx="2307734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8B05A8-43D5-41AB-A2EB-52AFF9E9A031}" name="sales" displayName="sales" ref="C5:G24" totalsRowShown="0">
  <tableColumns count="5">
    <tableColumn id="1" xr3:uid="{D08978D3-FB2F-43F9-AE76-8C7EFE196578}" name="Sales Person" dataDxfId="4"/>
    <tableColumn id="2" xr3:uid="{B99A3980-9959-4F11-92A2-674EE75F686E}" name="Date" dataDxfId="3"/>
    <tableColumn id="3" xr3:uid="{F9D63576-1C40-4A9A-85D0-067F4F7B75DC}" name="Amount" dataDxfId="2"/>
    <tableColumn id="4" xr3:uid="{4FC4BDE6-1D47-43A4-A16C-3BFDFCB1CE35}" name="Bonus" dataDxfId="1">
      <calculatedColumnFormula>sales[[#This Row],[Amount]]*$D$3</calculatedColumnFormula>
    </tableColumn>
    <tableColumn id="5" xr3:uid="{D783496C-0F1F-425C-A36A-27863DE50478}" name="Amount + Bonus" dataDxfId="0">
      <calculatedColumnFormula>sales[[#This Row],[Amount]]+sales[[#This Row],[Bonus]]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95A09-9F0E-41E6-A486-5740F24FF2A2}">
  <dimension ref="A1:H6"/>
  <sheetViews>
    <sheetView tabSelected="1" zoomScale="190" zoomScaleNormal="190" workbookViewId="0">
      <selection activeCell="H6" sqref="H6"/>
    </sheetView>
  </sheetViews>
  <sheetFormatPr defaultRowHeight="15" x14ac:dyDescent="0.25"/>
  <cols>
    <col min="1" max="1" width="1.7109375" customWidth="1"/>
    <col min="2" max="2" width="3.7109375" customWidth="1"/>
    <col min="3" max="3" width="12.42578125" customWidth="1"/>
    <col min="4" max="10" width="11" customWidth="1"/>
  </cols>
  <sheetData>
    <row r="1" spans="1:8" s="2" customFormat="1" ht="39.75" customHeight="1" x14ac:dyDescent="0.25">
      <c r="A1" s="1"/>
      <c r="C1" s="3" t="s">
        <v>0</v>
      </c>
    </row>
    <row r="3" spans="1:8" x14ac:dyDescent="0.25">
      <c r="C3">
        <v>100</v>
      </c>
      <c r="D3">
        <f>$C$3*2</f>
        <v>200</v>
      </c>
    </row>
    <row r="6" spans="1:8" x14ac:dyDescent="0.25">
      <c r="G6">
        <v>300</v>
      </c>
      <c r="H6">
        <f>$C$3*2</f>
        <v>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3051-8395-43BC-BD5A-EA18C76E4D77}">
  <dimension ref="A1:J13"/>
  <sheetViews>
    <sheetView zoomScale="190" zoomScaleNormal="190" workbookViewId="0">
      <selection activeCell="D15" sqref="D15"/>
    </sheetView>
  </sheetViews>
  <sheetFormatPr defaultRowHeight="15" x14ac:dyDescent="0.25"/>
  <cols>
    <col min="1" max="1" width="1.7109375" customWidth="1"/>
    <col min="2" max="2" width="3.7109375" customWidth="1"/>
    <col min="3" max="3" width="21.7109375" customWidth="1"/>
    <col min="4" max="10" width="11" customWidth="1"/>
  </cols>
  <sheetData>
    <row r="1" spans="1:10" s="2" customFormat="1" ht="39.75" customHeight="1" x14ac:dyDescent="0.25">
      <c r="A1" s="1"/>
      <c r="C1" s="3" t="s">
        <v>0</v>
      </c>
    </row>
    <row r="4" spans="1:10" x14ac:dyDescent="0.25">
      <c r="C4" s="19" t="s">
        <v>20</v>
      </c>
      <c r="D4" s="20"/>
      <c r="E4" s="20"/>
      <c r="F4" s="20"/>
      <c r="G4" s="20"/>
      <c r="H4" s="20"/>
      <c r="I4" s="20"/>
      <c r="J4" s="20"/>
    </row>
    <row r="7" spans="1:10" x14ac:dyDescent="0.25">
      <c r="D7" s="22">
        <v>44444</v>
      </c>
      <c r="E7" s="22">
        <v>44445</v>
      </c>
      <c r="F7" s="22">
        <v>44446</v>
      </c>
      <c r="G7" s="22">
        <v>44447</v>
      </c>
      <c r="H7" s="22">
        <v>44448</v>
      </c>
      <c r="I7" s="22">
        <v>44449</v>
      </c>
      <c r="J7" s="22">
        <v>44450</v>
      </c>
    </row>
    <row r="8" spans="1:10" x14ac:dyDescent="0.25">
      <c r="C8" s="21" t="s">
        <v>17</v>
      </c>
      <c r="D8" s="21">
        <v>29</v>
      </c>
      <c r="E8" s="21">
        <v>32</v>
      </c>
      <c r="F8" s="21">
        <v>43</v>
      </c>
      <c r="G8" s="21">
        <v>18</v>
      </c>
      <c r="H8" s="21">
        <v>12</v>
      </c>
      <c r="I8" s="21">
        <v>19</v>
      </c>
      <c r="J8" s="21">
        <v>24</v>
      </c>
    </row>
    <row r="9" spans="1:10" x14ac:dyDescent="0.25">
      <c r="C9" s="21" t="s">
        <v>18</v>
      </c>
      <c r="D9" s="21">
        <v>6</v>
      </c>
      <c r="E9" s="21">
        <v>3</v>
      </c>
      <c r="F9" s="21">
        <v>9</v>
      </c>
      <c r="G9" s="21">
        <v>7</v>
      </c>
      <c r="H9" s="21">
        <v>2</v>
      </c>
      <c r="I9" s="21">
        <v>8</v>
      </c>
      <c r="J9" s="21">
        <v>5</v>
      </c>
    </row>
    <row r="10" spans="1:10" x14ac:dyDescent="0.25">
      <c r="C10" s="21" t="s">
        <v>19</v>
      </c>
      <c r="D10" s="21">
        <v>3</v>
      </c>
      <c r="E10" s="21">
        <v>2</v>
      </c>
      <c r="F10" s="21">
        <v>5</v>
      </c>
      <c r="G10" s="21">
        <v>7</v>
      </c>
      <c r="H10" s="21">
        <v>1</v>
      </c>
      <c r="I10" s="21">
        <v>0</v>
      </c>
      <c r="J10" s="21">
        <v>3</v>
      </c>
    </row>
    <row r="12" spans="1:10" x14ac:dyDescent="0.25">
      <c r="C12" s="23" t="s">
        <v>21</v>
      </c>
      <c r="D12" s="23">
        <f>D8+D10-D9</f>
        <v>26</v>
      </c>
      <c r="E12" s="23">
        <f t="shared" ref="E12:J12" si="0">E8+E10-E9</f>
        <v>31</v>
      </c>
      <c r="F12" s="23">
        <f t="shared" si="0"/>
        <v>39</v>
      </c>
      <c r="G12" s="23">
        <f t="shared" si="0"/>
        <v>18</v>
      </c>
      <c r="H12" s="23">
        <f t="shared" si="0"/>
        <v>11</v>
      </c>
      <c r="I12" s="23">
        <f t="shared" si="0"/>
        <v>11</v>
      </c>
      <c r="J12" s="23">
        <f t="shared" si="0"/>
        <v>22</v>
      </c>
    </row>
    <row r="13" spans="1:10" x14ac:dyDescent="0.25">
      <c r="C13" s="23" t="s">
        <v>22</v>
      </c>
      <c r="D13" s="24">
        <f>D9/D8</f>
        <v>0.20689655172413793</v>
      </c>
      <c r="E13" s="24">
        <f t="shared" ref="E13:J13" si="1">E9/E8</f>
        <v>9.375E-2</v>
      </c>
      <c r="F13" s="24">
        <f t="shared" si="1"/>
        <v>0.20930232558139536</v>
      </c>
      <c r="G13" s="24">
        <f t="shared" si="1"/>
        <v>0.3888888888888889</v>
      </c>
      <c r="H13" s="24">
        <f t="shared" si="1"/>
        <v>0.16666666666666666</v>
      </c>
      <c r="I13" s="24">
        <f t="shared" si="1"/>
        <v>0.42105263157894735</v>
      </c>
      <c r="J13" s="24">
        <f t="shared" si="1"/>
        <v>0.20833333333333334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H23"/>
  <sheetViews>
    <sheetView showGridLines="0" zoomScale="160" zoomScaleNormal="160" workbookViewId="0">
      <selection activeCell="L17" sqref="L17"/>
    </sheetView>
  </sheetViews>
  <sheetFormatPr defaultRowHeight="15" x14ac:dyDescent="0.25"/>
  <cols>
    <col min="1" max="1" width="1.7109375" customWidth="1"/>
    <col min="2" max="2" width="3.7109375" customWidth="1"/>
    <col min="3" max="3" width="19" customWidth="1"/>
    <col min="4" max="4" width="9.7109375" bestFit="1" customWidth="1"/>
    <col min="5" max="5" width="9.85546875" bestFit="1" customWidth="1"/>
  </cols>
  <sheetData>
    <row r="1" spans="1:8" s="2" customFormat="1" ht="39.75" customHeight="1" x14ac:dyDescent="0.25">
      <c r="A1" s="1"/>
      <c r="C1" s="3" t="s">
        <v>0</v>
      </c>
    </row>
    <row r="3" spans="1:8" x14ac:dyDescent="0.25">
      <c r="F3" s="26" t="s">
        <v>13</v>
      </c>
      <c r="G3" s="26"/>
      <c r="H3" s="26"/>
    </row>
    <row r="4" spans="1:8" x14ac:dyDescent="0.25">
      <c r="C4" s="7" t="s">
        <v>1</v>
      </c>
      <c r="D4" s="7" t="s">
        <v>12</v>
      </c>
      <c r="E4" s="8" t="s">
        <v>2</v>
      </c>
      <c r="F4" s="10">
        <v>0.02</v>
      </c>
      <c r="G4" s="10">
        <v>0.03</v>
      </c>
      <c r="H4" s="10">
        <v>0.05</v>
      </c>
    </row>
    <row r="5" spans="1:8" x14ac:dyDescent="0.25">
      <c r="C5" s="4" t="s">
        <v>3</v>
      </c>
      <c r="D5" s="5">
        <v>44444</v>
      </c>
      <c r="E5" s="6">
        <v>3682</v>
      </c>
      <c r="F5" s="6">
        <f>$E5*F$4</f>
        <v>73.64</v>
      </c>
      <c r="G5" s="6">
        <f>$E5*G$4</f>
        <v>110.46</v>
      </c>
      <c r="H5" s="6">
        <f>$E5*H$4</f>
        <v>184.10000000000002</v>
      </c>
    </row>
    <row r="6" spans="1:8" x14ac:dyDescent="0.25">
      <c r="C6" s="4" t="s">
        <v>4</v>
      </c>
      <c r="D6" s="5">
        <v>44446</v>
      </c>
      <c r="E6" s="6">
        <v>1519</v>
      </c>
      <c r="F6" s="6">
        <f t="shared" ref="F6:H23" si="0">$E6*F$4</f>
        <v>30.38</v>
      </c>
      <c r="G6" s="6">
        <f t="shared" si="0"/>
        <v>45.57</v>
      </c>
      <c r="H6" s="6">
        <f t="shared" si="0"/>
        <v>75.95</v>
      </c>
    </row>
    <row r="7" spans="1:8" x14ac:dyDescent="0.25">
      <c r="C7" s="4" t="s">
        <v>5</v>
      </c>
      <c r="D7" s="5">
        <v>44445</v>
      </c>
      <c r="E7" s="6">
        <v>4452</v>
      </c>
      <c r="F7" s="6">
        <f t="shared" si="0"/>
        <v>89.04</v>
      </c>
      <c r="G7" s="6">
        <f t="shared" si="0"/>
        <v>133.56</v>
      </c>
      <c r="H7" s="6">
        <f t="shared" si="0"/>
        <v>222.60000000000002</v>
      </c>
    </row>
    <row r="8" spans="1:8" x14ac:dyDescent="0.25">
      <c r="C8" s="4" t="s">
        <v>4</v>
      </c>
      <c r="D8" s="5">
        <v>44447</v>
      </c>
      <c r="E8" s="6">
        <v>8617</v>
      </c>
      <c r="F8" s="6">
        <f t="shared" si="0"/>
        <v>172.34</v>
      </c>
      <c r="G8" s="6">
        <f t="shared" si="0"/>
        <v>258.51</v>
      </c>
      <c r="H8" s="6">
        <f t="shared" si="0"/>
        <v>430.85</v>
      </c>
    </row>
    <row r="9" spans="1:8" x14ac:dyDescent="0.25">
      <c r="C9" s="4" t="s">
        <v>6</v>
      </c>
      <c r="D9" s="5">
        <v>44446</v>
      </c>
      <c r="E9" s="6">
        <v>1372</v>
      </c>
      <c r="F9" s="6">
        <f t="shared" si="0"/>
        <v>27.44</v>
      </c>
      <c r="G9" s="6">
        <f t="shared" si="0"/>
        <v>41.16</v>
      </c>
      <c r="H9" s="6">
        <f t="shared" si="0"/>
        <v>68.600000000000009</v>
      </c>
    </row>
    <row r="10" spans="1:8" x14ac:dyDescent="0.25">
      <c r="C10" s="4" t="s">
        <v>7</v>
      </c>
      <c r="D10" s="5">
        <v>44444</v>
      </c>
      <c r="E10" s="6">
        <v>308</v>
      </c>
      <c r="F10" s="6">
        <f t="shared" si="0"/>
        <v>6.16</v>
      </c>
      <c r="G10" s="6">
        <f t="shared" si="0"/>
        <v>9.24</v>
      </c>
      <c r="H10" s="6">
        <f t="shared" si="0"/>
        <v>15.4</v>
      </c>
    </row>
    <row r="11" spans="1:8" x14ac:dyDescent="0.25">
      <c r="C11" s="4" t="s">
        <v>6</v>
      </c>
      <c r="D11" s="5">
        <v>44444</v>
      </c>
      <c r="E11" s="6">
        <v>1435</v>
      </c>
      <c r="F11" s="6">
        <f t="shared" si="0"/>
        <v>28.7</v>
      </c>
      <c r="G11" s="6">
        <f t="shared" si="0"/>
        <v>43.05</v>
      </c>
      <c r="H11" s="6">
        <f t="shared" si="0"/>
        <v>71.75</v>
      </c>
    </row>
    <row r="12" spans="1:8" x14ac:dyDescent="0.25">
      <c r="C12" s="4" t="s">
        <v>8</v>
      </c>
      <c r="D12" s="5">
        <v>44449</v>
      </c>
      <c r="E12" s="6">
        <v>1862</v>
      </c>
      <c r="F12" s="6">
        <f t="shared" si="0"/>
        <v>37.24</v>
      </c>
      <c r="G12" s="6">
        <f t="shared" si="0"/>
        <v>55.86</v>
      </c>
      <c r="H12" s="6">
        <f t="shared" si="0"/>
        <v>93.100000000000009</v>
      </c>
    </row>
    <row r="13" spans="1:8" x14ac:dyDescent="0.25">
      <c r="C13" s="4" t="s">
        <v>6</v>
      </c>
      <c r="D13" s="5">
        <v>44444</v>
      </c>
      <c r="E13" s="6">
        <v>301</v>
      </c>
      <c r="F13" s="6">
        <f t="shared" si="0"/>
        <v>6.0200000000000005</v>
      </c>
      <c r="G13" s="6">
        <f t="shared" si="0"/>
        <v>9.0299999999999994</v>
      </c>
      <c r="H13" s="6">
        <f t="shared" si="0"/>
        <v>15.05</v>
      </c>
    </row>
    <row r="14" spans="1:8" x14ac:dyDescent="0.25">
      <c r="C14" s="4" t="s">
        <v>4</v>
      </c>
      <c r="D14" s="5">
        <v>44450</v>
      </c>
      <c r="E14" s="6">
        <v>1694</v>
      </c>
      <c r="F14" s="6">
        <f t="shared" si="0"/>
        <v>33.880000000000003</v>
      </c>
      <c r="G14" s="6">
        <f t="shared" si="0"/>
        <v>50.82</v>
      </c>
      <c r="H14" s="6">
        <f t="shared" si="0"/>
        <v>84.7</v>
      </c>
    </row>
    <row r="15" spans="1:8" x14ac:dyDescent="0.25">
      <c r="C15" s="4" t="s">
        <v>3</v>
      </c>
      <c r="D15" s="5">
        <v>44450</v>
      </c>
      <c r="E15" s="6">
        <v>3794</v>
      </c>
      <c r="F15" s="6">
        <f t="shared" si="0"/>
        <v>75.88</v>
      </c>
      <c r="G15" s="6">
        <f t="shared" si="0"/>
        <v>113.82</v>
      </c>
      <c r="H15" s="6">
        <f t="shared" si="0"/>
        <v>189.70000000000002</v>
      </c>
    </row>
    <row r="16" spans="1:8" x14ac:dyDescent="0.25">
      <c r="C16" s="4" t="s">
        <v>4</v>
      </c>
      <c r="D16" s="5">
        <v>44446</v>
      </c>
      <c r="E16" s="6">
        <v>7840</v>
      </c>
      <c r="F16" s="6">
        <f t="shared" si="0"/>
        <v>156.80000000000001</v>
      </c>
      <c r="G16" s="6">
        <f t="shared" si="0"/>
        <v>235.2</v>
      </c>
      <c r="H16" s="6">
        <f t="shared" si="0"/>
        <v>392</v>
      </c>
    </row>
    <row r="17" spans="3:8" x14ac:dyDescent="0.25">
      <c r="C17" s="4" t="s">
        <v>5</v>
      </c>
      <c r="D17" s="5">
        <v>44448</v>
      </c>
      <c r="E17" s="6">
        <v>2394</v>
      </c>
      <c r="F17" s="6">
        <f t="shared" si="0"/>
        <v>47.88</v>
      </c>
      <c r="G17" s="6">
        <f t="shared" si="0"/>
        <v>71.819999999999993</v>
      </c>
      <c r="H17" s="6">
        <f t="shared" si="0"/>
        <v>119.7</v>
      </c>
    </row>
    <row r="18" spans="3:8" x14ac:dyDescent="0.25">
      <c r="C18" s="4" t="s">
        <v>9</v>
      </c>
      <c r="D18" s="5">
        <v>44444</v>
      </c>
      <c r="E18" s="6">
        <v>1701</v>
      </c>
      <c r="F18" s="6">
        <f t="shared" si="0"/>
        <v>34.020000000000003</v>
      </c>
      <c r="G18" s="6">
        <f t="shared" si="0"/>
        <v>51.03</v>
      </c>
      <c r="H18" s="6">
        <f t="shared" si="0"/>
        <v>85.050000000000011</v>
      </c>
    </row>
    <row r="19" spans="3:8" x14ac:dyDescent="0.25">
      <c r="C19" s="4" t="s">
        <v>8</v>
      </c>
      <c r="D19" s="5">
        <v>44448</v>
      </c>
      <c r="E19" s="6">
        <v>1204</v>
      </c>
      <c r="F19" s="6">
        <f t="shared" si="0"/>
        <v>24.080000000000002</v>
      </c>
      <c r="G19" s="6">
        <f t="shared" si="0"/>
        <v>36.119999999999997</v>
      </c>
      <c r="H19" s="6">
        <f t="shared" si="0"/>
        <v>60.2</v>
      </c>
    </row>
    <row r="20" spans="3:8" x14ac:dyDescent="0.25">
      <c r="C20" s="4" t="s">
        <v>5</v>
      </c>
      <c r="D20" s="5">
        <v>44448</v>
      </c>
      <c r="E20" s="6">
        <v>8911</v>
      </c>
      <c r="F20" s="6">
        <f t="shared" si="0"/>
        <v>178.22</v>
      </c>
      <c r="G20" s="6">
        <f t="shared" si="0"/>
        <v>267.33</v>
      </c>
      <c r="H20" s="6">
        <f t="shared" si="0"/>
        <v>445.55</v>
      </c>
    </row>
    <row r="21" spans="3:8" x14ac:dyDescent="0.25">
      <c r="C21" s="4" t="s">
        <v>10</v>
      </c>
      <c r="D21" s="5">
        <v>44448</v>
      </c>
      <c r="E21" s="6">
        <v>8197</v>
      </c>
      <c r="F21" s="6">
        <f t="shared" si="0"/>
        <v>163.94</v>
      </c>
      <c r="G21" s="6">
        <f t="shared" si="0"/>
        <v>245.91</v>
      </c>
      <c r="H21" s="6">
        <f t="shared" si="0"/>
        <v>409.85</v>
      </c>
    </row>
    <row r="22" spans="3:8" x14ac:dyDescent="0.25">
      <c r="C22" s="4" t="s">
        <v>11</v>
      </c>
      <c r="D22" s="5">
        <v>44445</v>
      </c>
      <c r="E22" s="6">
        <v>700</v>
      </c>
      <c r="F22" s="6">
        <f t="shared" si="0"/>
        <v>14</v>
      </c>
      <c r="G22" s="6">
        <f t="shared" si="0"/>
        <v>21</v>
      </c>
      <c r="H22" s="6">
        <f t="shared" si="0"/>
        <v>35</v>
      </c>
    </row>
    <row r="23" spans="3:8" x14ac:dyDescent="0.25">
      <c r="C23" s="4" t="s">
        <v>3</v>
      </c>
      <c r="D23" s="5">
        <v>44449</v>
      </c>
      <c r="E23" s="6">
        <v>2485</v>
      </c>
      <c r="F23" s="6">
        <f t="shared" si="0"/>
        <v>49.7</v>
      </c>
      <c r="G23" s="6">
        <f t="shared" si="0"/>
        <v>74.55</v>
      </c>
      <c r="H23" s="6">
        <f t="shared" si="0"/>
        <v>124.25</v>
      </c>
    </row>
  </sheetData>
  <mergeCells count="1">
    <mergeCell ref="F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C8D3-317E-451E-AA5B-D3E4E18779D7}">
  <dimension ref="A1:G24"/>
  <sheetViews>
    <sheetView showGridLines="0" zoomScale="160" zoomScaleNormal="160" workbookViewId="0">
      <selection activeCell="G13" sqref="G13:G24"/>
    </sheetView>
  </sheetViews>
  <sheetFormatPr defaultRowHeight="15" x14ac:dyDescent="0.25"/>
  <cols>
    <col min="1" max="1" width="1.7109375" customWidth="1"/>
    <col min="2" max="2" width="3.7109375" customWidth="1"/>
    <col min="3" max="3" width="19" customWidth="1"/>
    <col min="4" max="4" width="9.7109375" bestFit="1" customWidth="1"/>
    <col min="5" max="5" width="9.85546875" bestFit="1" customWidth="1"/>
  </cols>
  <sheetData>
    <row r="1" spans="1:7" s="2" customFormat="1" ht="39.75" customHeight="1" x14ac:dyDescent="0.25">
      <c r="A1" s="1"/>
      <c r="C1" s="3" t="s">
        <v>0</v>
      </c>
    </row>
    <row r="3" spans="1:7" x14ac:dyDescent="0.25">
      <c r="C3" s="11" t="s">
        <v>15</v>
      </c>
      <c r="D3" s="12">
        <v>0.02</v>
      </c>
    </row>
    <row r="5" spans="1:7" x14ac:dyDescent="0.25">
      <c r="C5" s="7" t="s">
        <v>1</v>
      </c>
      <c r="D5" s="7" t="s">
        <v>12</v>
      </c>
      <c r="E5" s="8" t="s">
        <v>2</v>
      </c>
      <c r="F5" s="10" t="s">
        <v>14</v>
      </c>
      <c r="G5" t="s">
        <v>23</v>
      </c>
    </row>
    <row r="6" spans="1:7" x14ac:dyDescent="0.25">
      <c r="C6" s="4" t="s">
        <v>3</v>
      </c>
      <c r="D6" s="5">
        <v>44444</v>
      </c>
      <c r="E6" s="6">
        <v>3682</v>
      </c>
      <c r="F6" s="6">
        <f>E6*$D$3</f>
        <v>73.64</v>
      </c>
      <c r="G6" s="25">
        <f>SUM($E$6:E6)</f>
        <v>3682</v>
      </c>
    </row>
    <row r="7" spans="1:7" x14ac:dyDescent="0.25">
      <c r="C7" s="4" t="s">
        <v>4</v>
      </c>
      <c r="D7" s="5">
        <v>44446</v>
      </c>
      <c r="E7" s="6">
        <v>1519</v>
      </c>
      <c r="F7" s="6">
        <f t="shared" ref="F7:F24" si="0">E7*$D$3</f>
        <v>30.38</v>
      </c>
      <c r="G7" s="25">
        <f>SUM($E$6:E7)</f>
        <v>5201</v>
      </c>
    </row>
    <row r="8" spans="1:7" x14ac:dyDescent="0.25">
      <c r="C8" s="4" t="s">
        <v>5</v>
      </c>
      <c r="D8" s="5">
        <v>44445</v>
      </c>
      <c r="E8" s="6">
        <v>4452</v>
      </c>
      <c r="F8" s="6">
        <f t="shared" si="0"/>
        <v>89.04</v>
      </c>
      <c r="G8" s="25">
        <f>SUM($E$6:E8)</f>
        <v>9653</v>
      </c>
    </row>
    <row r="9" spans="1:7" x14ac:dyDescent="0.25">
      <c r="C9" s="4" t="s">
        <v>4</v>
      </c>
      <c r="D9" s="5">
        <v>44447</v>
      </c>
      <c r="E9" s="6">
        <v>8617</v>
      </c>
      <c r="F9" s="6">
        <f t="shared" si="0"/>
        <v>172.34</v>
      </c>
      <c r="G9" s="25">
        <f>SUM($E$6:E9)</f>
        <v>18270</v>
      </c>
    </row>
    <row r="10" spans="1:7" x14ac:dyDescent="0.25">
      <c r="C10" s="4" t="s">
        <v>6</v>
      </c>
      <c r="D10" s="5">
        <v>44446</v>
      </c>
      <c r="E10" s="6">
        <v>1372</v>
      </c>
      <c r="F10" s="6">
        <f t="shared" si="0"/>
        <v>27.44</v>
      </c>
      <c r="G10" s="25">
        <f>SUM($E$6:E10)</f>
        <v>19642</v>
      </c>
    </row>
    <row r="11" spans="1:7" x14ac:dyDescent="0.25">
      <c r="C11" s="4" t="s">
        <v>7</v>
      </c>
      <c r="D11" s="5">
        <v>44444</v>
      </c>
      <c r="E11" s="6">
        <v>308</v>
      </c>
      <c r="F11" s="6">
        <f t="shared" si="0"/>
        <v>6.16</v>
      </c>
      <c r="G11" s="25">
        <f>SUM($E$6:E11)</f>
        <v>19950</v>
      </c>
    </row>
    <row r="12" spans="1:7" x14ac:dyDescent="0.25">
      <c r="C12" s="4" t="s">
        <v>6</v>
      </c>
      <c r="D12" s="5">
        <v>44444</v>
      </c>
      <c r="E12" s="6">
        <v>1435</v>
      </c>
      <c r="F12" s="6">
        <f t="shared" si="0"/>
        <v>28.7</v>
      </c>
      <c r="G12" s="25">
        <f>SUM($E$6:E12)</f>
        <v>21385</v>
      </c>
    </row>
    <row r="13" spans="1:7" x14ac:dyDescent="0.25">
      <c r="C13" s="4" t="s">
        <v>8</v>
      </c>
      <c r="D13" s="5">
        <v>44449</v>
      </c>
      <c r="E13" s="6">
        <v>1862</v>
      </c>
      <c r="F13" s="6">
        <f t="shared" si="0"/>
        <v>37.24</v>
      </c>
      <c r="G13" s="25">
        <f>SUM($E$6:E13)</f>
        <v>23247</v>
      </c>
    </row>
    <row r="14" spans="1:7" x14ac:dyDescent="0.25">
      <c r="C14" s="4" t="s">
        <v>6</v>
      </c>
      <c r="D14" s="5">
        <v>44444</v>
      </c>
      <c r="E14" s="6">
        <v>301</v>
      </c>
      <c r="F14" s="6">
        <f t="shared" si="0"/>
        <v>6.0200000000000005</v>
      </c>
      <c r="G14" s="25">
        <f>SUM($E$6:E14)</f>
        <v>23548</v>
      </c>
    </row>
    <row r="15" spans="1:7" x14ac:dyDescent="0.25">
      <c r="C15" s="4" t="s">
        <v>4</v>
      </c>
      <c r="D15" s="5">
        <v>44450</v>
      </c>
      <c r="E15" s="6">
        <v>1694</v>
      </c>
      <c r="F15" s="6">
        <f t="shared" si="0"/>
        <v>33.880000000000003</v>
      </c>
      <c r="G15" s="25">
        <f>SUM($E$6:E15)</f>
        <v>25242</v>
      </c>
    </row>
    <row r="16" spans="1:7" x14ac:dyDescent="0.25">
      <c r="C16" s="4" t="s">
        <v>3</v>
      </c>
      <c r="D16" s="5">
        <v>44450</v>
      </c>
      <c r="E16" s="6">
        <v>3794</v>
      </c>
      <c r="F16" s="6">
        <f t="shared" si="0"/>
        <v>75.88</v>
      </c>
      <c r="G16" s="25">
        <f>SUM($E$6:E16)</f>
        <v>29036</v>
      </c>
    </row>
    <row r="17" spans="3:7" x14ac:dyDescent="0.25">
      <c r="C17" s="4" t="s">
        <v>4</v>
      </c>
      <c r="D17" s="5">
        <v>44446</v>
      </c>
      <c r="E17" s="6">
        <v>7840</v>
      </c>
      <c r="F17" s="6">
        <f t="shared" si="0"/>
        <v>156.80000000000001</v>
      </c>
      <c r="G17" s="25">
        <f>SUM($E$6:E17)</f>
        <v>36876</v>
      </c>
    </row>
    <row r="18" spans="3:7" x14ac:dyDescent="0.25">
      <c r="C18" s="4" t="s">
        <v>5</v>
      </c>
      <c r="D18" s="5">
        <v>44448</v>
      </c>
      <c r="E18" s="6">
        <v>2394</v>
      </c>
      <c r="F18" s="6">
        <f t="shared" si="0"/>
        <v>47.88</v>
      </c>
      <c r="G18" s="25">
        <f>SUM($E$6:E18)</f>
        <v>39270</v>
      </c>
    </row>
    <row r="19" spans="3:7" x14ac:dyDescent="0.25">
      <c r="C19" s="4" t="s">
        <v>9</v>
      </c>
      <c r="D19" s="5">
        <v>44444</v>
      </c>
      <c r="E19" s="6">
        <v>1701</v>
      </c>
      <c r="F19" s="6">
        <f t="shared" si="0"/>
        <v>34.020000000000003</v>
      </c>
      <c r="G19" s="25">
        <f>SUM($E$6:E19)</f>
        <v>40971</v>
      </c>
    </row>
    <row r="20" spans="3:7" x14ac:dyDescent="0.25">
      <c r="C20" s="4" t="s">
        <v>8</v>
      </c>
      <c r="D20" s="5">
        <v>44448</v>
      </c>
      <c r="E20" s="6">
        <v>1204</v>
      </c>
      <c r="F20" s="6">
        <f t="shared" si="0"/>
        <v>24.080000000000002</v>
      </c>
      <c r="G20" s="25">
        <f>SUM($E$6:E20)</f>
        <v>42175</v>
      </c>
    </row>
    <row r="21" spans="3:7" x14ac:dyDescent="0.25">
      <c r="C21" s="4" t="s">
        <v>5</v>
      </c>
      <c r="D21" s="5">
        <v>44448</v>
      </c>
      <c r="E21" s="6">
        <v>8911</v>
      </c>
      <c r="F21" s="6">
        <f t="shared" si="0"/>
        <v>178.22</v>
      </c>
      <c r="G21" s="25">
        <f>SUM($E$6:E21)</f>
        <v>51086</v>
      </c>
    </row>
    <row r="22" spans="3:7" x14ac:dyDescent="0.25">
      <c r="C22" s="4" t="s">
        <v>10</v>
      </c>
      <c r="D22" s="5">
        <v>44448</v>
      </c>
      <c r="E22" s="6">
        <v>8197</v>
      </c>
      <c r="F22" s="6">
        <f t="shared" si="0"/>
        <v>163.94</v>
      </c>
      <c r="G22" s="25">
        <f>SUM($E$6:E22)</f>
        <v>59283</v>
      </c>
    </row>
    <row r="23" spans="3:7" x14ac:dyDescent="0.25">
      <c r="C23" s="4" t="s">
        <v>11</v>
      </c>
      <c r="D23" s="5">
        <v>44445</v>
      </c>
      <c r="E23" s="6">
        <v>700</v>
      </c>
      <c r="F23" s="6">
        <f t="shared" si="0"/>
        <v>14</v>
      </c>
      <c r="G23" s="25">
        <f>SUM($E$6:E23)</f>
        <v>59983</v>
      </c>
    </row>
    <row r="24" spans="3:7" x14ac:dyDescent="0.25">
      <c r="C24" s="4" t="s">
        <v>3</v>
      </c>
      <c r="D24" s="5">
        <v>44449</v>
      </c>
      <c r="E24" s="6">
        <v>2485</v>
      </c>
      <c r="F24" s="6">
        <f t="shared" si="0"/>
        <v>49.7</v>
      </c>
      <c r="G24" s="25">
        <f>SUM($E$6:E24)</f>
        <v>62468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6774-571A-4CE2-B333-BB6375D3A17B}">
  <dimension ref="A1:G24"/>
  <sheetViews>
    <sheetView showGridLines="0" zoomScale="160" zoomScaleNormal="160" workbookViewId="0">
      <selection activeCell="I3" sqref="I3"/>
    </sheetView>
  </sheetViews>
  <sheetFormatPr defaultRowHeight="15" x14ac:dyDescent="0.25"/>
  <cols>
    <col min="1" max="1" width="1.7109375" customWidth="1"/>
    <col min="2" max="2" width="3.7109375" customWidth="1"/>
    <col min="3" max="3" width="19" customWidth="1"/>
    <col min="4" max="4" width="9.7109375" bestFit="1" customWidth="1"/>
    <col min="5" max="5" width="9.85546875" customWidth="1"/>
    <col min="7" max="7" width="15.5703125" bestFit="1" customWidth="1"/>
  </cols>
  <sheetData>
    <row r="1" spans="1:7" s="2" customFormat="1" ht="39.75" customHeight="1" x14ac:dyDescent="0.25">
      <c r="A1" s="1"/>
      <c r="C1" s="3" t="s">
        <v>16</v>
      </c>
    </row>
    <row r="3" spans="1:7" x14ac:dyDescent="0.25">
      <c r="C3" t="s">
        <v>15</v>
      </c>
      <c r="D3" s="9">
        <v>0.03</v>
      </c>
      <c r="E3" t="s">
        <v>25</v>
      </c>
      <c r="F3" s="25">
        <f>SUM(sales[Bonus])</f>
        <v>1874.0399999999997</v>
      </c>
    </row>
    <row r="5" spans="1:7" x14ac:dyDescent="0.25">
      <c r="C5" s="13" t="s">
        <v>1</v>
      </c>
      <c r="D5" s="13" t="s">
        <v>12</v>
      </c>
      <c r="E5" s="14" t="s">
        <v>2</v>
      </c>
      <c r="F5" s="15" t="s">
        <v>14</v>
      </c>
      <c r="G5" t="s">
        <v>24</v>
      </c>
    </row>
    <row r="6" spans="1:7" x14ac:dyDescent="0.25">
      <c r="C6" s="16" t="s">
        <v>3</v>
      </c>
      <c r="D6" s="17">
        <v>44444</v>
      </c>
      <c r="E6" s="18">
        <v>3682</v>
      </c>
      <c r="F6" s="18">
        <f>sales[[#This Row],[Amount]]*$D$3</f>
        <v>110.46</v>
      </c>
      <c r="G6" s="25">
        <f>sales[[#This Row],[Amount]]+sales[[#This Row],[Bonus]]</f>
        <v>3792.46</v>
      </c>
    </row>
    <row r="7" spans="1:7" x14ac:dyDescent="0.25">
      <c r="C7" s="16" t="s">
        <v>4</v>
      </c>
      <c r="D7" s="17">
        <v>44446</v>
      </c>
      <c r="E7" s="18">
        <v>1519</v>
      </c>
      <c r="F7" s="18">
        <f>sales[[#This Row],[Amount]]*$D$3</f>
        <v>45.57</v>
      </c>
      <c r="G7" s="25">
        <f>sales[[#This Row],[Amount]]+sales[[#This Row],[Bonus]]</f>
        <v>1564.57</v>
      </c>
    </row>
    <row r="8" spans="1:7" x14ac:dyDescent="0.25">
      <c r="C8" s="16" t="s">
        <v>5</v>
      </c>
      <c r="D8" s="17">
        <v>44445</v>
      </c>
      <c r="E8" s="18">
        <v>4452</v>
      </c>
      <c r="F8" s="18">
        <f>sales[[#This Row],[Amount]]*$D$3</f>
        <v>133.56</v>
      </c>
      <c r="G8" s="25">
        <f>sales[[#This Row],[Amount]]+sales[[#This Row],[Bonus]]</f>
        <v>4585.5600000000004</v>
      </c>
    </row>
    <row r="9" spans="1:7" x14ac:dyDescent="0.25">
      <c r="C9" s="16" t="s">
        <v>4</v>
      </c>
      <c r="D9" s="17">
        <v>44447</v>
      </c>
      <c r="E9" s="18">
        <v>8617</v>
      </c>
      <c r="F9" s="18">
        <f>sales[[#This Row],[Amount]]*$D$3</f>
        <v>258.51</v>
      </c>
      <c r="G9" s="25">
        <f>sales[[#This Row],[Amount]]+sales[[#This Row],[Bonus]]</f>
        <v>8875.51</v>
      </c>
    </row>
    <row r="10" spans="1:7" x14ac:dyDescent="0.25">
      <c r="C10" s="16" t="s">
        <v>6</v>
      </c>
      <c r="D10" s="17">
        <v>44446</v>
      </c>
      <c r="E10" s="18">
        <v>1372</v>
      </c>
      <c r="F10" s="18">
        <f>sales[[#This Row],[Amount]]*$D$3</f>
        <v>41.16</v>
      </c>
      <c r="G10" s="25">
        <f>sales[[#This Row],[Amount]]+sales[[#This Row],[Bonus]]</f>
        <v>1413.16</v>
      </c>
    </row>
    <row r="11" spans="1:7" x14ac:dyDescent="0.25">
      <c r="C11" s="16" t="s">
        <v>7</v>
      </c>
      <c r="D11" s="17">
        <v>44444</v>
      </c>
      <c r="E11" s="18">
        <v>308</v>
      </c>
      <c r="F11" s="18">
        <f>sales[[#This Row],[Amount]]*$D$3</f>
        <v>9.24</v>
      </c>
      <c r="G11" s="25">
        <f>sales[[#This Row],[Amount]]+sales[[#This Row],[Bonus]]</f>
        <v>317.24</v>
      </c>
    </row>
    <row r="12" spans="1:7" x14ac:dyDescent="0.25">
      <c r="C12" s="16" t="s">
        <v>6</v>
      </c>
      <c r="D12" s="17">
        <v>44444</v>
      </c>
      <c r="E12" s="18">
        <v>1435</v>
      </c>
      <c r="F12" s="18">
        <f>sales[[#This Row],[Amount]]*$D$3</f>
        <v>43.05</v>
      </c>
      <c r="G12" s="25">
        <f>sales[[#This Row],[Amount]]+sales[[#This Row],[Bonus]]</f>
        <v>1478.05</v>
      </c>
    </row>
    <row r="13" spans="1:7" x14ac:dyDescent="0.25">
      <c r="C13" s="16" t="s">
        <v>8</v>
      </c>
      <c r="D13" s="17">
        <v>44449</v>
      </c>
      <c r="E13" s="18">
        <v>1862</v>
      </c>
      <c r="F13" s="18">
        <f>sales[[#This Row],[Amount]]*$D$3</f>
        <v>55.86</v>
      </c>
      <c r="G13" s="25">
        <f>sales[[#This Row],[Amount]]+sales[[#This Row],[Bonus]]</f>
        <v>1917.86</v>
      </c>
    </row>
    <row r="14" spans="1:7" x14ac:dyDescent="0.25">
      <c r="C14" s="16" t="s">
        <v>6</v>
      </c>
      <c r="D14" s="17">
        <v>44444</v>
      </c>
      <c r="E14" s="18">
        <v>301</v>
      </c>
      <c r="F14" s="18">
        <f>sales[[#This Row],[Amount]]*$D$3</f>
        <v>9.0299999999999994</v>
      </c>
      <c r="G14" s="25">
        <f>sales[[#This Row],[Amount]]+sales[[#This Row],[Bonus]]</f>
        <v>310.02999999999997</v>
      </c>
    </row>
    <row r="15" spans="1:7" x14ac:dyDescent="0.25">
      <c r="C15" s="16" t="s">
        <v>4</v>
      </c>
      <c r="D15" s="17">
        <v>44450</v>
      </c>
      <c r="E15" s="18">
        <v>1694</v>
      </c>
      <c r="F15" s="18">
        <f>sales[[#This Row],[Amount]]*$D$3</f>
        <v>50.82</v>
      </c>
      <c r="G15" s="25">
        <f>sales[[#This Row],[Amount]]+sales[[#This Row],[Bonus]]</f>
        <v>1744.82</v>
      </c>
    </row>
    <row r="16" spans="1:7" x14ac:dyDescent="0.25">
      <c r="C16" s="16" t="s">
        <v>3</v>
      </c>
      <c r="D16" s="17">
        <v>44450</v>
      </c>
      <c r="E16" s="18">
        <v>3794</v>
      </c>
      <c r="F16" s="18">
        <f>sales[[#This Row],[Amount]]*$D$3</f>
        <v>113.82</v>
      </c>
      <c r="G16" s="25">
        <f>sales[[#This Row],[Amount]]+sales[[#This Row],[Bonus]]</f>
        <v>3907.82</v>
      </c>
    </row>
    <row r="17" spans="3:7" x14ac:dyDescent="0.25">
      <c r="C17" s="16" t="s">
        <v>4</v>
      </c>
      <c r="D17" s="17">
        <v>44446</v>
      </c>
      <c r="E17" s="18">
        <v>7840</v>
      </c>
      <c r="F17" s="18">
        <f>sales[[#This Row],[Amount]]*$D$3</f>
        <v>235.2</v>
      </c>
      <c r="G17" s="25">
        <f>sales[[#This Row],[Amount]]+sales[[#This Row],[Bonus]]</f>
        <v>8075.2</v>
      </c>
    </row>
    <row r="18" spans="3:7" x14ac:dyDescent="0.25">
      <c r="C18" s="16" t="s">
        <v>5</v>
      </c>
      <c r="D18" s="17">
        <v>44448</v>
      </c>
      <c r="E18" s="18">
        <v>2394</v>
      </c>
      <c r="F18" s="18">
        <f>sales[[#This Row],[Amount]]*$D$3</f>
        <v>71.819999999999993</v>
      </c>
      <c r="G18" s="25">
        <f>sales[[#This Row],[Amount]]+sales[[#This Row],[Bonus]]</f>
        <v>2465.8200000000002</v>
      </c>
    </row>
    <row r="19" spans="3:7" x14ac:dyDescent="0.25">
      <c r="C19" s="16" t="s">
        <v>9</v>
      </c>
      <c r="D19" s="17">
        <v>44444</v>
      </c>
      <c r="E19" s="18">
        <v>1701</v>
      </c>
      <c r="F19" s="18">
        <f>sales[[#This Row],[Amount]]*$D$3</f>
        <v>51.03</v>
      </c>
      <c r="G19" s="25">
        <f>sales[[#This Row],[Amount]]+sales[[#This Row],[Bonus]]</f>
        <v>1752.03</v>
      </c>
    </row>
    <row r="20" spans="3:7" x14ac:dyDescent="0.25">
      <c r="C20" s="16" t="s">
        <v>8</v>
      </c>
      <c r="D20" s="17">
        <v>44448</v>
      </c>
      <c r="E20" s="18">
        <v>1204</v>
      </c>
      <c r="F20" s="18">
        <f>sales[[#This Row],[Amount]]*$D$3</f>
        <v>36.119999999999997</v>
      </c>
      <c r="G20" s="25">
        <f>sales[[#This Row],[Amount]]+sales[[#This Row],[Bonus]]</f>
        <v>1240.1199999999999</v>
      </c>
    </row>
    <row r="21" spans="3:7" x14ac:dyDescent="0.25">
      <c r="C21" s="16" t="s">
        <v>5</v>
      </c>
      <c r="D21" s="17">
        <v>44448</v>
      </c>
      <c r="E21" s="18">
        <v>8911</v>
      </c>
      <c r="F21" s="18">
        <f>sales[[#This Row],[Amount]]*$D$3</f>
        <v>267.33</v>
      </c>
      <c r="G21" s="25">
        <f>sales[[#This Row],[Amount]]+sales[[#This Row],[Bonus]]</f>
        <v>9178.33</v>
      </c>
    </row>
    <row r="22" spans="3:7" x14ac:dyDescent="0.25">
      <c r="C22" s="16" t="s">
        <v>10</v>
      </c>
      <c r="D22" s="17">
        <v>44448</v>
      </c>
      <c r="E22" s="18">
        <v>8197</v>
      </c>
      <c r="F22" s="18">
        <f>sales[[#This Row],[Amount]]*$D$3</f>
        <v>245.91</v>
      </c>
      <c r="G22" s="25">
        <f>sales[[#This Row],[Amount]]+sales[[#This Row],[Bonus]]</f>
        <v>8442.91</v>
      </c>
    </row>
    <row r="23" spans="3:7" x14ac:dyDescent="0.25">
      <c r="C23" s="16" t="s">
        <v>11</v>
      </c>
      <c r="D23" s="17">
        <v>44445</v>
      </c>
      <c r="E23" s="18">
        <v>700</v>
      </c>
      <c r="F23" s="18">
        <f>sales[[#This Row],[Amount]]*$D$3</f>
        <v>21</v>
      </c>
      <c r="G23" s="25">
        <f>sales[[#This Row],[Amount]]+sales[[#This Row],[Bonus]]</f>
        <v>721</v>
      </c>
    </row>
    <row r="24" spans="3:7" x14ac:dyDescent="0.25">
      <c r="C24" s="16" t="s">
        <v>3</v>
      </c>
      <c r="D24" s="17">
        <v>44449</v>
      </c>
      <c r="E24" s="18">
        <v>2485</v>
      </c>
      <c r="F24" s="18">
        <f>sales[[#This Row],[Amount]]*$D$3</f>
        <v>74.55</v>
      </c>
      <c r="G24" s="25">
        <f>sales[[#This Row],[Amount]]+sales[[#This Row],[Bonus]]</f>
        <v>2559.5500000000002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</vt:lpstr>
      <vt:lpstr>REF 1</vt:lpstr>
      <vt:lpstr>REF 2</vt:lpstr>
      <vt:lpstr>REF 3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Derry Hill</cp:lastModifiedBy>
  <dcterms:created xsi:type="dcterms:W3CDTF">2021-03-14T20:21:32Z</dcterms:created>
  <dcterms:modified xsi:type="dcterms:W3CDTF">2021-08-17T08:03:12Z</dcterms:modified>
</cp:coreProperties>
</file>