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vc001/summer-fair/src/create_ontology/map_ontology/"/>
    </mc:Choice>
  </mc:AlternateContent>
  <xr:revisionPtr revIDLastSave="0" documentId="13_ncr:1_{A73CA67F-0152-6D47-ABF7-D32EDCA65933}" xr6:coauthVersionLast="47" xr6:coauthVersionMax="47" xr10:uidLastSave="{00000000-0000-0000-0000-000000000000}"/>
  <bookViews>
    <workbookView xWindow="28800" yWindow="-1140" windowWidth="38400" windowHeight="21600" xr2:uid="{5324BAAC-B886-4014-9621-3E43895AAFCC}"/>
  </bookViews>
  <sheets>
    <sheet name="results_exp3_r123_rfile" sheetId="1" r:id="rId1"/>
    <sheet name="explanation colum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8" i="1" l="1"/>
  <c r="J270" i="1" l="1"/>
  <c r="I270" i="1"/>
  <c r="J269" i="1"/>
  <c r="I269" i="1"/>
  <c r="J268" i="1"/>
  <c r="I268" i="1"/>
  <c r="J266" i="1"/>
  <c r="I266" i="1"/>
  <c r="J265" i="1"/>
  <c r="I265" i="1"/>
  <c r="J264" i="1"/>
  <c r="I264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1" i="1"/>
  <c r="I251" i="1"/>
  <c r="J250" i="1"/>
  <c r="I250" i="1"/>
  <c r="J249" i="1"/>
  <c r="I249" i="1"/>
  <c r="J248" i="1"/>
  <c r="I248" i="1"/>
  <c r="J245" i="1"/>
  <c r="I245" i="1"/>
  <c r="J244" i="1"/>
  <c r="I244" i="1"/>
  <c r="J243" i="1"/>
  <c r="I243" i="1"/>
  <c r="J242" i="1"/>
  <c r="I242" i="1"/>
  <c r="J241" i="1"/>
  <c r="I241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5" i="1"/>
  <c r="I225" i="1"/>
  <c r="J223" i="1"/>
  <c r="I223" i="1"/>
  <c r="J222" i="1"/>
  <c r="I222" i="1"/>
  <c r="J219" i="1"/>
  <c r="I219" i="1"/>
  <c r="J218" i="1"/>
  <c r="I218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199" i="1"/>
  <c r="I199" i="1"/>
  <c r="J198" i="1"/>
  <c r="I198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I188" i="1"/>
  <c r="J187" i="1"/>
  <c r="I187" i="1"/>
  <c r="J186" i="1"/>
  <c r="I186" i="1"/>
  <c r="J185" i="1"/>
  <c r="I185" i="1"/>
  <c r="J183" i="1"/>
  <c r="I183" i="1"/>
  <c r="J182" i="1"/>
  <c r="I182" i="1"/>
  <c r="J181" i="1"/>
  <c r="I181" i="1"/>
  <c r="J179" i="1"/>
  <c r="I179" i="1"/>
  <c r="J177" i="1"/>
  <c r="I177" i="1"/>
  <c r="J175" i="1"/>
  <c r="I175" i="1"/>
  <c r="J173" i="1"/>
  <c r="I173" i="1"/>
  <c r="J172" i="1"/>
  <c r="I172" i="1"/>
  <c r="J171" i="1"/>
  <c r="I171" i="1"/>
  <c r="J170" i="1" l="1"/>
  <c r="I170" i="1"/>
  <c r="J169" i="1"/>
  <c r="I169" i="1"/>
  <c r="J168" i="1"/>
  <c r="I168" i="1"/>
  <c r="J167" i="1"/>
  <c r="I167" i="1"/>
  <c r="J165" i="1"/>
  <c r="I165" i="1"/>
  <c r="J164" i="1"/>
  <c r="I164" i="1"/>
  <c r="J162" i="1"/>
  <c r="I162" i="1"/>
  <c r="J161" i="1"/>
  <c r="I161" i="1"/>
  <c r="J158" i="1"/>
  <c r="I158" i="1"/>
  <c r="J157" i="1"/>
  <c r="I157" i="1"/>
  <c r="J155" i="1"/>
  <c r="I155" i="1"/>
  <c r="J153" i="1"/>
  <c r="I153" i="1"/>
  <c r="J152" i="1"/>
  <c r="I152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3" i="1"/>
  <c r="J142" i="1"/>
  <c r="I142" i="1"/>
  <c r="J141" i="1"/>
  <c r="I141" i="1"/>
  <c r="J140" i="1"/>
  <c r="I140" i="1"/>
  <c r="J139" i="1"/>
  <c r="I139" i="1"/>
  <c r="J137" i="1"/>
  <c r="I137" i="1"/>
  <c r="J134" i="1"/>
  <c r="I134" i="1"/>
  <c r="J133" i="1"/>
  <c r="I133" i="1"/>
  <c r="J132" i="1"/>
  <c r="I132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2" i="1"/>
  <c r="I122" i="1"/>
  <c r="J121" i="1"/>
  <c r="I121" i="1"/>
  <c r="J120" i="1"/>
  <c r="I120" i="1"/>
  <c r="J119" i="1"/>
  <c r="I119" i="1"/>
  <c r="J118" i="1"/>
  <c r="I118" i="1"/>
  <c r="J116" i="1"/>
  <c r="I116" i="1"/>
  <c r="J114" i="1"/>
  <c r="I114" i="1"/>
  <c r="J113" i="1"/>
  <c r="I113" i="1"/>
  <c r="J112" i="1"/>
  <c r="I112" i="1"/>
  <c r="J109" i="1"/>
  <c r="I109" i="1"/>
  <c r="J108" i="1"/>
  <c r="I108" i="1"/>
  <c r="J107" i="1"/>
  <c r="I107" i="1"/>
  <c r="J106" i="1"/>
  <c r="I106" i="1"/>
  <c r="J104" i="1"/>
  <c r="I104" i="1"/>
  <c r="J102" i="1"/>
  <c r="I102" i="1"/>
  <c r="J101" i="1"/>
  <c r="I101" i="1"/>
  <c r="J100" i="1"/>
  <c r="I100" i="1"/>
  <c r="J99" i="1"/>
  <c r="I99" i="1"/>
  <c r="J97" i="1"/>
  <c r="I97" i="1"/>
  <c r="J94" i="1"/>
  <c r="J93" i="1"/>
  <c r="I93" i="1"/>
  <c r="J92" i="1"/>
  <c r="I92" i="1"/>
  <c r="J91" i="1"/>
  <c r="I91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0" i="1"/>
  <c r="I80" i="1"/>
  <c r="J78" i="1"/>
  <c r="I78" i="1"/>
  <c r="J76" i="1"/>
  <c r="I76" i="1"/>
  <c r="J75" i="1"/>
  <c r="I75" i="1"/>
  <c r="J74" i="1"/>
  <c r="I74" i="1"/>
  <c r="J72" i="1"/>
  <c r="I72" i="1"/>
  <c r="J71" i="1" l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J55" i="1"/>
  <c r="J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J44" i="1"/>
  <c r="I44" i="1"/>
  <c r="J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J14" i="1"/>
  <c r="I14" i="1"/>
  <c r="J13" i="1"/>
  <c r="I13" i="1"/>
  <c r="J12" i="1"/>
  <c r="I12" i="1"/>
  <c r="J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<sst xmlns="http://schemas.openxmlformats.org/spreadsheetml/2006/main" count="662" uniqueCount="431">
  <si>
    <t>round</t>
  </si>
  <si>
    <t>isolator</t>
  </si>
  <si>
    <t>dose</t>
  </si>
  <si>
    <t>treatment</t>
  </si>
  <si>
    <t>animalnr</t>
  </si>
  <si>
    <t>S_I</t>
  </si>
  <si>
    <t>weightd0</t>
  </si>
  <si>
    <t>weightd21</t>
  </si>
  <si>
    <t>growth</t>
  </si>
  <si>
    <t>FC</t>
  </si>
  <si>
    <t>sexe</t>
  </si>
  <si>
    <t>krop/conditie</t>
  </si>
  <si>
    <t>veren</t>
  </si>
  <si>
    <t>navel</t>
  </si>
  <si>
    <t>voetzolen</t>
  </si>
  <si>
    <t>pootstand</t>
  </si>
  <si>
    <t>heupkop</t>
  </si>
  <si>
    <t>organen</t>
  </si>
  <si>
    <t>darm uitwendig</t>
  </si>
  <si>
    <t>dooier</t>
  </si>
  <si>
    <t>luchtzakken en vliezen</t>
  </si>
  <si>
    <t>time_1</t>
  </si>
  <si>
    <t>time_2</t>
  </si>
  <si>
    <t>event</t>
  </si>
  <si>
    <t>d1_swabweight_before</t>
  </si>
  <si>
    <t>d1_swabweight_after</t>
  </si>
  <si>
    <t>d1_count_ESBL</t>
  </si>
  <si>
    <t>d1_LOG_cfuml_ESBL</t>
  </si>
  <si>
    <t>d1_count_Ecoli</t>
  </si>
  <si>
    <t>d1_LOG_cfuml_Ecoli</t>
  </si>
  <si>
    <t>d2_swabweight_before</t>
  </si>
  <si>
    <t>d2_swabweight_after</t>
  </si>
  <si>
    <t>d2_count_ESBL</t>
  </si>
  <si>
    <t>d2_LOG_cfuml_ESBL</t>
  </si>
  <si>
    <t>d2_count_Ecoli</t>
  </si>
  <si>
    <t>d2_LOG_cfuml_Ecoli</t>
  </si>
  <si>
    <t>d3_swabweight_before</t>
  </si>
  <si>
    <t>d3_swabweight_after</t>
  </si>
  <si>
    <t>d3_count_ESBL</t>
  </si>
  <si>
    <t>d3_LOG_cfuml_ESBL</t>
  </si>
  <si>
    <t>d3_count_Ecoli</t>
  </si>
  <si>
    <t>d3_LOG_cfuml_Ecoli</t>
  </si>
  <si>
    <t>d4_swabweight_before</t>
  </si>
  <si>
    <t>d4_swabweight_after</t>
  </si>
  <si>
    <t>d4_count_ESBL</t>
  </si>
  <si>
    <t>d4_LOG_cfuml_ESBL</t>
  </si>
  <si>
    <t>d4_count_Ecoli</t>
  </si>
  <si>
    <t>d4_LOG_cfuml_Ecoli</t>
  </si>
  <si>
    <t>d5_swabweight_before</t>
  </si>
  <si>
    <t>d5_swabweight_after</t>
  </si>
  <si>
    <t>d5_count_ESBL</t>
  </si>
  <si>
    <t>d5_LOG_cfuml_ESBL</t>
  </si>
  <si>
    <t>d5_count_Ecoli</t>
  </si>
  <si>
    <t>d5_LOG_cfuml_Ecoli</t>
  </si>
  <si>
    <t>d6_swabweight_before</t>
  </si>
  <si>
    <t>d6_swabweight_after</t>
  </si>
  <si>
    <t>d6_count_ESBL</t>
  </si>
  <si>
    <t>d6_LOG_cfuml_ESBL</t>
  </si>
  <si>
    <t>d6_count_Ecoli</t>
  </si>
  <si>
    <t>d6_LOG_cfuml_Ecoli</t>
  </si>
  <si>
    <t>d7_swabweight_before</t>
  </si>
  <si>
    <t>d7_swabweight_after</t>
  </si>
  <si>
    <t>d7_count_ESBL</t>
  </si>
  <si>
    <t>d7_LOG_cfuml_ESBL</t>
  </si>
  <si>
    <t>d7_count_Ecoli</t>
  </si>
  <si>
    <t>d7_LOG_cfuml_Ecoli</t>
  </si>
  <si>
    <t>d8_swabweight_before</t>
  </si>
  <si>
    <t>d8_swabweight_after</t>
  </si>
  <si>
    <t>d8_count_ESBL</t>
  </si>
  <si>
    <t>d8_LOG_cfuml_ESBL</t>
  </si>
  <si>
    <t>d8_count_Ecoli</t>
  </si>
  <si>
    <t>d8_LOG_cfuml_Ecoli</t>
  </si>
  <si>
    <t>d9_swabweight_before</t>
  </si>
  <si>
    <t>d9_swabweight_after</t>
  </si>
  <si>
    <t>d9_count_ESBL</t>
  </si>
  <si>
    <t>d9_LOG_cfuml_ESBL</t>
  </si>
  <si>
    <t>d9_count_Ecoli</t>
  </si>
  <si>
    <t>d9_LOG_cfuml_Ecoli</t>
  </si>
  <si>
    <t>d10_swabweight_before</t>
  </si>
  <si>
    <t>d10_swabweight_after</t>
  </si>
  <si>
    <t>d10_count_ESBL</t>
  </si>
  <si>
    <t>d10_LOG_cfuml_ESBL</t>
  </si>
  <si>
    <t>d10_count_Ecoli</t>
  </si>
  <si>
    <t>d10_LOG_cfuml_Ecoli</t>
  </si>
  <si>
    <t>d11_swabweight_before</t>
  </si>
  <si>
    <t>d11_swabweight_after</t>
  </si>
  <si>
    <t>d11_count_ESBL</t>
  </si>
  <si>
    <t>d11_LOG_cfuml_ESBL</t>
  </si>
  <si>
    <t>d11_count_Ecoli</t>
  </si>
  <si>
    <t>d11_LOG_cfuml_Ecoli</t>
  </si>
  <si>
    <t>d12_swabweight_before</t>
  </si>
  <si>
    <t>d12_swabweight_after</t>
  </si>
  <si>
    <t>d12_count_ESBL</t>
  </si>
  <si>
    <t>d12_LOG_cfuml_ESBL</t>
  </si>
  <si>
    <t>d12_count_Ecoli</t>
  </si>
  <si>
    <t>d12_LOG_cfuml_Ecoli</t>
  </si>
  <si>
    <t>d13_swabweight_before</t>
  </si>
  <si>
    <t>d13_swabweight_after</t>
  </si>
  <si>
    <t>d13_count_ESBL</t>
  </si>
  <si>
    <t>d13_LOG_cfuml_ESBL</t>
  </si>
  <si>
    <t>d13_count_Ecoli</t>
  </si>
  <si>
    <t>d13_LOG_cfuml_Ecoli</t>
  </si>
  <si>
    <t>d14_swabweight_before</t>
  </si>
  <si>
    <t>d14_swabweight_after</t>
  </si>
  <si>
    <t>d14_count_ESBL</t>
  </si>
  <si>
    <t>d14_LOG_cfuml_ESBL</t>
  </si>
  <si>
    <t>d14_count_Ecoli</t>
  </si>
  <si>
    <t>d14_LOG_cfuml_Ecoli</t>
  </si>
  <si>
    <t>d16_swabweight_before</t>
  </si>
  <si>
    <t>d16_swabweight_after</t>
  </si>
  <si>
    <t>d16_count_ESBL</t>
  </si>
  <si>
    <t>d16_LOG_cfuml_ESBL</t>
  </si>
  <si>
    <t>d16_count_Ecoli</t>
  </si>
  <si>
    <t>d16_LOG_cfuml_Ecoli</t>
  </si>
  <si>
    <t>d19_swabweight_before</t>
  </si>
  <si>
    <t>d19_swabweight_after</t>
  </si>
  <si>
    <t>d19_count_ESBL</t>
  </si>
  <si>
    <t>d19_LOG_cfuml_ESBL</t>
  </si>
  <si>
    <t>d19_count_Ecoli</t>
  </si>
  <si>
    <t>d19_LOG_cfuml_Ecoli</t>
  </si>
  <si>
    <t>d21_swabweight_before</t>
  </si>
  <si>
    <t>d21_swabweight_after</t>
  </si>
  <si>
    <t>d21_count_ESBL</t>
  </si>
  <si>
    <t>d21_LOG_cfuml_ESBL</t>
  </si>
  <si>
    <t>d21_count_Ecoli</t>
  </si>
  <si>
    <t>d21_LOG_cfuml_Ecoli</t>
  </si>
  <si>
    <t>cae_faeces_part</t>
  </si>
  <si>
    <t>cae_faeces_tot</t>
  </si>
  <si>
    <t>cae_count_ESBL</t>
  </si>
  <si>
    <t>cae_LOG_cfuml_ESBL</t>
  </si>
  <si>
    <t>cae_count_Ecoli</t>
  </si>
  <si>
    <t>cae_LOG_cfuml_Ecoli</t>
  </si>
  <si>
    <t>103</t>
  </si>
  <si>
    <t>111</t>
  </si>
  <si>
    <t>114</t>
  </si>
  <si>
    <t>121</t>
  </si>
  <si>
    <t>130</t>
  </si>
  <si>
    <t>138</t>
  </si>
  <si>
    <t>140</t>
  </si>
  <si>
    <t>153</t>
  </si>
  <si>
    <t>177</t>
  </si>
  <si>
    <t>190</t>
  </si>
  <si>
    <t>107</t>
  </si>
  <si>
    <t>115</t>
  </si>
  <si>
    <t>124</t>
  </si>
  <si>
    <t>141</t>
  </si>
  <si>
    <t>142</t>
  </si>
  <si>
    <t>146</t>
  </si>
  <si>
    <t>154</t>
  </si>
  <si>
    <t>163</t>
  </si>
  <si>
    <t>178</t>
  </si>
  <si>
    <t>191</t>
  </si>
  <si>
    <t>116</t>
  </si>
  <si>
    <t>118</t>
  </si>
  <si>
    <t>129</t>
  </si>
  <si>
    <t>144</t>
  </si>
  <si>
    <t>155</t>
  </si>
  <si>
    <t>157</t>
  </si>
  <si>
    <t>168</t>
  </si>
  <si>
    <t>181</t>
  </si>
  <si>
    <t>192</t>
  </si>
  <si>
    <t>194</t>
  </si>
  <si>
    <t>120</t>
  </si>
  <si>
    <t>137</t>
  </si>
  <si>
    <t>145</t>
  </si>
  <si>
    <t>158</t>
  </si>
  <si>
    <t>159</t>
  </si>
  <si>
    <t>171</t>
  </si>
  <si>
    <t>172</t>
  </si>
  <si>
    <t>182</t>
  </si>
  <si>
    <t>195</t>
  </si>
  <si>
    <t>196</t>
  </si>
  <si>
    <t>104</t>
  </si>
  <si>
    <t>109</t>
  </si>
  <si>
    <t>122</t>
  </si>
  <si>
    <t>125</t>
  </si>
  <si>
    <t>147</t>
  </si>
  <si>
    <t>161</t>
  </si>
  <si>
    <t>169</t>
  </si>
  <si>
    <t>185</t>
  </si>
  <si>
    <t>188</t>
  </si>
  <si>
    <t>198</t>
  </si>
  <si>
    <t>112</t>
  </si>
  <si>
    <t>123</t>
  </si>
  <si>
    <t>134</t>
  </si>
  <si>
    <t>136</t>
  </si>
  <si>
    <t>156</t>
  </si>
  <si>
    <t>162</t>
  </si>
  <si>
    <t>173</t>
  </si>
  <si>
    <t>175</t>
  </si>
  <si>
    <t>193</t>
  </si>
  <si>
    <t>199</t>
  </si>
  <si>
    <t>113</t>
  </si>
  <si>
    <t>117</t>
  </si>
  <si>
    <t>126</t>
  </si>
  <si>
    <t>139</t>
  </si>
  <si>
    <t>143</t>
  </si>
  <si>
    <t>164</t>
  </si>
  <si>
    <t>176</t>
  </si>
  <si>
    <t>180</t>
  </si>
  <si>
    <t>189</t>
  </si>
  <si>
    <t>197</t>
  </si>
  <si>
    <t>201</t>
  </si>
  <si>
    <t>2</t>
  </si>
  <si>
    <t>208</t>
  </si>
  <si>
    <t>215</t>
  </si>
  <si>
    <t>1</t>
  </si>
  <si>
    <t>222</t>
  </si>
  <si>
    <t>229</t>
  </si>
  <si>
    <t>236</t>
  </si>
  <si>
    <t>243</t>
  </si>
  <si>
    <t>250</t>
  </si>
  <si>
    <t>257</t>
  </si>
  <si>
    <t>264</t>
  </si>
  <si>
    <t>271</t>
  </si>
  <si>
    <t>278</t>
  </si>
  <si>
    <t>285</t>
  </si>
  <si>
    <t>292</t>
  </si>
  <si>
    <t>299</t>
  </si>
  <si>
    <t>202</t>
  </si>
  <si>
    <t>209</t>
  </si>
  <si>
    <t>216</t>
  </si>
  <si>
    <t>223</t>
  </si>
  <si>
    <t>230</t>
  </si>
  <si>
    <t>237</t>
  </si>
  <si>
    <t>244</t>
  </si>
  <si>
    <t>251</t>
  </si>
  <si>
    <t>258</t>
  </si>
  <si>
    <t>265</t>
  </si>
  <si>
    <t>272</t>
  </si>
  <si>
    <t>279</t>
  </si>
  <si>
    <t>286</t>
  </si>
  <si>
    <t>293</t>
  </si>
  <si>
    <t>203</t>
  </si>
  <si>
    <t>210</t>
  </si>
  <si>
    <t>217</t>
  </si>
  <si>
    <t>224</t>
  </si>
  <si>
    <t>231</t>
  </si>
  <si>
    <t>238</t>
  </si>
  <si>
    <t>245</t>
  </si>
  <si>
    <t>252</t>
  </si>
  <si>
    <t>259</t>
  </si>
  <si>
    <t>266</t>
  </si>
  <si>
    <t>273</t>
  </si>
  <si>
    <t>280</t>
  </si>
  <si>
    <t>287</t>
  </si>
  <si>
    <t>294</t>
  </si>
  <si>
    <t>204</t>
  </si>
  <si>
    <t>211</t>
  </si>
  <si>
    <t>218</t>
  </si>
  <si>
    <t>225</t>
  </si>
  <si>
    <t>232</t>
  </si>
  <si>
    <t>239</t>
  </si>
  <si>
    <t>246</t>
  </si>
  <si>
    <t>253</t>
  </si>
  <si>
    <t>260</t>
  </si>
  <si>
    <t>267</t>
  </si>
  <si>
    <t>274</t>
  </si>
  <si>
    <t>281</t>
  </si>
  <si>
    <t>288</t>
  </si>
  <si>
    <t>295</t>
  </si>
  <si>
    <t>205</t>
  </si>
  <si>
    <t>212</t>
  </si>
  <si>
    <t>219</t>
  </si>
  <si>
    <t>226</t>
  </si>
  <si>
    <t>233</t>
  </si>
  <si>
    <t>240</t>
  </si>
  <si>
    <t>247</t>
  </si>
  <si>
    <t>254</t>
  </si>
  <si>
    <t>261</t>
  </si>
  <si>
    <t>268</t>
  </si>
  <si>
    <t>275</t>
  </si>
  <si>
    <t>282</t>
  </si>
  <si>
    <t>289</t>
  </si>
  <si>
    <t>296</t>
  </si>
  <si>
    <t>206</t>
  </si>
  <si>
    <t>213</t>
  </si>
  <si>
    <t>220</t>
  </si>
  <si>
    <t>227</t>
  </si>
  <si>
    <t>234</t>
  </si>
  <si>
    <t>241</t>
  </si>
  <si>
    <t>248</t>
  </si>
  <si>
    <t>255</t>
  </si>
  <si>
    <t>262</t>
  </si>
  <si>
    <t>269</t>
  </si>
  <si>
    <t>276</t>
  </si>
  <si>
    <t>283</t>
  </si>
  <si>
    <t>290</t>
  </si>
  <si>
    <t>297</t>
  </si>
  <si>
    <t>207</t>
  </si>
  <si>
    <t>214</t>
  </si>
  <si>
    <t>221</t>
  </si>
  <si>
    <t>228</t>
  </si>
  <si>
    <t>235</t>
  </si>
  <si>
    <t>242</t>
  </si>
  <si>
    <t>249</t>
  </si>
  <si>
    <t>256</t>
  </si>
  <si>
    <t>263</t>
  </si>
  <si>
    <t>270</t>
  </si>
  <si>
    <t>277</t>
  </si>
  <si>
    <t>284</t>
  </si>
  <si>
    <t>291</t>
  </si>
  <si>
    <t>298</t>
  </si>
  <si>
    <t>300</t>
  </si>
  <si>
    <t>308</t>
  </si>
  <si>
    <t>316</t>
  </si>
  <si>
    <t>324</t>
  </si>
  <si>
    <t>332</t>
  </si>
  <si>
    <t>340</t>
  </si>
  <si>
    <t>348</t>
  </si>
  <si>
    <t>356</t>
  </si>
  <si>
    <t>364</t>
  </si>
  <si>
    <t>372</t>
  </si>
  <si>
    <t>380</t>
  </si>
  <si>
    <t>388</t>
  </si>
  <si>
    <t>396</t>
  </si>
  <si>
    <t>301</t>
  </si>
  <si>
    <t>309</t>
  </si>
  <si>
    <t>317</t>
  </si>
  <si>
    <t>325</t>
  </si>
  <si>
    <t>333</t>
  </si>
  <si>
    <t>341</t>
  </si>
  <si>
    <t>349</t>
  </si>
  <si>
    <t>357</t>
  </si>
  <si>
    <t>365</t>
  </si>
  <si>
    <t>373</t>
  </si>
  <si>
    <t>381</t>
  </si>
  <si>
    <t>389</t>
  </si>
  <si>
    <t>397</t>
  </si>
  <si>
    <t>302</t>
  </si>
  <si>
    <t>310</t>
  </si>
  <si>
    <t>318</t>
  </si>
  <si>
    <t>326</t>
  </si>
  <si>
    <t>334</t>
  </si>
  <si>
    <t>342</t>
  </si>
  <si>
    <t>350</t>
  </si>
  <si>
    <t>358</t>
  </si>
  <si>
    <t>366</t>
  </si>
  <si>
    <t>374</t>
  </si>
  <si>
    <t>382</t>
  </si>
  <si>
    <t>390</t>
  </si>
  <si>
    <t>398</t>
  </si>
  <si>
    <t>303</t>
  </si>
  <si>
    <t>311</t>
  </si>
  <si>
    <t>319</t>
  </si>
  <si>
    <t>327</t>
  </si>
  <si>
    <t>335</t>
  </si>
  <si>
    <t>343</t>
  </si>
  <si>
    <t>351</t>
  </si>
  <si>
    <t>359</t>
  </si>
  <si>
    <t>367</t>
  </si>
  <si>
    <t>375</t>
  </si>
  <si>
    <t>383</t>
  </si>
  <si>
    <t>391</t>
  </si>
  <si>
    <t>399</t>
  </si>
  <si>
    <t>304</t>
  </si>
  <si>
    <t>312</t>
  </si>
  <si>
    <t>320</t>
  </si>
  <si>
    <t>328</t>
  </si>
  <si>
    <t>336</t>
  </si>
  <si>
    <t>344</t>
  </si>
  <si>
    <t>352</t>
  </si>
  <si>
    <t>360</t>
  </si>
  <si>
    <t>368</t>
  </si>
  <si>
    <t>376</t>
  </si>
  <si>
    <t>384</t>
  </si>
  <si>
    <t>305</t>
  </si>
  <si>
    <t>313</t>
  </si>
  <si>
    <t>321</t>
  </si>
  <si>
    <t>329</t>
  </si>
  <si>
    <t>337</t>
  </si>
  <si>
    <t>345</t>
  </si>
  <si>
    <t>353</t>
  </si>
  <si>
    <t>361</t>
  </si>
  <si>
    <t>369</t>
  </si>
  <si>
    <t>377</t>
  </si>
  <si>
    <t>385</t>
  </si>
  <si>
    <t>393</t>
  </si>
  <si>
    <t>306</t>
  </si>
  <si>
    <t>314</t>
  </si>
  <si>
    <t>322</t>
  </si>
  <si>
    <t>330</t>
  </si>
  <si>
    <t>338</t>
  </si>
  <si>
    <t>346</t>
  </si>
  <si>
    <t>354</t>
  </si>
  <si>
    <t>362</t>
  </si>
  <si>
    <t>370</t>
  </si>
  <si>
    <t>378</t>
  </si>
  <si>
    <t>386</t>
  </si>
  <si>
    <t>394</t>
  </si>
  <si>
    <t xml:space="preserve">  </t>
  </si>
  <si>
    <t>columnname</t>
  </si>
  <si>
    <t>content</t>
  </si>
  <si>
    <t>explanation content</t>
  </si>
  <si>
    <t>1,2,3</t>
  </si>
  <si>
    <t>round of the experiment</t>
  </si>
  <si>
    <t>VISUAL</t>
  </si>
  <si>
    <t>MALDI</t>
  </si>
  <si>
    <t>final decision</t>
  </si>
  <si>
    <t>visual</t>
  </si>
  <si>
    <t>Maldi</t>
  </si>
  <si>
    <t>decision</t>
  </si>
  <si>
    <t>0,1,2</t>
  </si>
  <si>
    <t>0=control, 1=10^1, 2=10^2</t>
  </si>
  <si>
    <t>E.coli</t>
  </si>
  <si>
    <t xml:space="preserve">+ </t>
  </si>
  <si>
    <t>0=none, 1=aviguard, 2=poultrystar</t>
  </si>
  <si>
    <t>no E.coli</t>
  </si>
  <si>
    <t>-</t>
  </si>
  <si>
    <t>bird identification number</t>
  </si>
  <si>
    <t>2=S, 1=I, 0=SP = Susceptible, Inoculated, SurPlus</t>
  </si>
  <si>
    <t>+</t>
  </si>
  <si>
    <t>in gram</t>
  </si>
  <si>
    <t>1 &lt;20 colonies</t>
  </si>
  <si>
    <t>E. coli</t>
  </si>
  <si>
    <t>weighd21</t>
  </si>
  <si>
    <t>1 &gt;=20 colonies</t>
  </si>
  <si>
    <t>in gram, feed consumption during experiment in isolator</t>
  </si>
  <si>
    <t>1=M, 2=F</t>
  </si>
  <si>
    <t>? (or 1? Or 0?)</t>
  </si>
  <si>
    <t>1= normal, 2= slighly abnormal, 3=abnormal</t>
  </si>
  <si>
    <t>only results in Maldi column, not "final decision" by Daniela.</t>
  </si>
  <si>
    <t xml:space="preserve">first positive swab in row of two consecutive positive swabs. See decision scheme maldi. In original data: tab detection ESBL+ maldi wbvr. Animals having only 1 swab positive during whole experiment are considered to have contamination. </t>
  </si>
  <si>
    <t>first positive swab, and at least 1 other positive swab for that animal during the whole experiment. See decision scheme maldi</t>
  </si>
  <si>
    <t>1= no ESBSL-E. coli, 2=yes ESBL-E. coli present</t>
  </si>
  <si>
    <t>0.1 if negative on squared plate but positive after culturing on round maconkey+ cef plate (also few 0.1 included in further negative isolators --&gt;? are mistakes?) means 0-1-0 = counted as no excretion, but in scoring 0/1 (pos or neg) = positive. 1/10/100/1000/10000/100000 depending on values in dilution series. Value = last count following other counts. Value = last count before first 0.</t>
  </si>
  <si>
    <t>log(count_ESBL*100)</t>
  </si>
  <si>
    <t>idem as ESBL</t>
  </si>
  <si>
    <t>idem as day 1</t>
  </si>
  <si>
    <t>idem….</t>
  </si>
  <si>
    <t>cae_feaces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</si>
</sst>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9" fontId="2" fillId="0" borderId="3" xfId="0" applyNumberFormat="1" applyFont="1" applyBorder="1" applyAlignment="1">
      <alignment vertical="center" wrapText="1"/>
    </xf>
    <xf numFmtId="0" fontId="1" fillId="0" borderId="0" xfId="0" applyFont="1"/>
    <xf numFmtId="0" fontId="1" fillId="0" borderId="4" xfId="0" applyFont="1" applyBorder="1"/>
    <xf numFmtId="49" fontId="2" fillId="0" borderId="5" xfId="0" applyNumberFormat="1" applyFont="1" applyBorder="1" applyAlignment="1">
      <alignment vertical="center" wrapText="1"/>
    </xf>
    <xf numFmtId="0" fontId="1" fillId="0" borderId="6" xfId="0" applyFont="1" applyBorder="1"/>
    <xf numFmtId="49" fontId="2" fillId="0" borderId="7" xfId="0" applyNumberFormat="1" applyFont="1" applyBorder="1" applyAlignment="1">
      <alignment vertical="center" wrapText="1"/>
    </xf>
    <xf numFmtId="0" fontId="1" fillId="0" borderId="8" xfId="0" applyFont="1" applyBorder="1"/>
    <xf numFmtId="0" fontId="0" fillId="0" borderId="8" xfId="0" applyBorder="1"/>
    <xf numFmtId="0" fontId="3" fillId="0" borderId="0" xfId="0" applyFont="1"/>
    <xf numFmtId="0" fontId="0" fillId="2" borderId="0" xfId="0" applyFill="1"/>
    <xf numFmtId="0" fontId="0" fillId="0" borderId="9" xfId="0" applyBorder="1"/>
    <xf numFmtId="0" fontId="0" fillId="0" borderId="9" xfId="0" quotePrefix="1" applyBorder="1"/>
    <xf numFmtId="0" fontId="4" fillId="0" borderId="10" xfId="0" applyFont="1" applyBorder="1"/>
    <xf numFmtId="0" fontId="4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D666-B999-45DB-A508-06D6220E86C8}">
  <dimension ref="A1:EB272"/>
  <sheetViews>
    <sheetView tabSelected="1" topLeftCell="W1" zoomScale="140" zoomScaleNormal="70" workbookViewId="0">
      <pane ySplit="1" topLeftCell="A68" activePane="bottomLeft" state="frozen"/>
      <selection activeCell="AT1" sqref="AT1"/>
      <selection pane="bottomLeft" activeCell="AA4" sqref="AA4"/>
    </sheetView>
  </sheetViews>
  <sheetFormatPr baseColWidth="10" defaultColWidth="8.83203125" defaultRowHeight="15" x14ac:dyDescent="0.2"/>
  <cols>
    <col min="26" max="26" width="15.5" customWidth="1"/>
    <col min="27" max="27" width="17.33203125" customWidth="1"/>
    <col min="76" max="76" width="8.83203125" customWidth="1"/>
    <col min="77" max="77" width="18.1640625" customWidth="1"/>
    <col min="78" max="78" width="20" customWidth="1"/>
    <col min="79" max="79" width="19.5" customWidth="1"/>
    <col min="80" max="80" width="19.33203125" customWidth="1"/>
    <col min="81" max="81" width="18.6640625" customWidth="1"/>
  </cols>
  <sheetData>
    <row r="1" spans="1:132" x14ac:dyDescent="0.2">
      <c r="A1" t="s">
        <v>0</v>
      </c>
      <c r="B1" s="1" t="s">
        <v>1</v>
      </c>
      <c r="C1" s="2" t="s">
        <v>2</v>
      </c>
      <c r="D1" s="7" t="s">
        <v>3</v>
      </c>
      <c r="E1" s="4" t="s">
        <v>4</v>
      </c>
      <c r="F1" s="2" t="s">
        <v>5</v>
      </c>
      <c r="G1" s="5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</row>
    <row r="2" spans="1:132" x14ac:dyDescent="0.2">
      <c r="A2">
        <v>1</v>
      </c>
      <c r="B2" s="21">
        <v>1</v>
      </c>
      <c r="C2" s="3">
        <v>0</v>
      </c>
      <c r="D2" s="3">
        <v>0</v>
      </c>
      <c r="E2" s="6" t="s">
        <v>132</v>
      </c>
      <c r="F2" s="3">
        <v>1</v>
      </c>
      <c r="G2" s="3">
        <v>50</v>
      </c>
      <c r="H2" s="3">
        <v>932.37</v>
      </c>
      <c r="I2" s="3">
        <f>H2-G2</f>
        <v>882.37</v>
      </c>
      <c r="J2" s="3">
        <f>10000-451</f>
        <v>9549</v>
      </c>
      <c r="K2" s="3">
        <v>2</v>
      </c>
      <c r="L2" s="3">
        <v>1</v>
      </c>
      <c r="M2" s="2">
        <v>3</v>
      </c>
      <c r="N2" s="2">
        <v>1</v>
      </c>
      <c r="O2" s="2">
        <v>3</v>
      </c>
      <c r="P2" s="2">
        <v>1</v>
      </c>
      <c r="Q2" s="2">
        <v>2</v>
      </c>
      <c r="R2" s="2">
        <v>1</v>
      </c>
      <c r="S2" s="2">
        <v>1</v>
      </c>
      <c r="T2" s="2">
        <v>1</v>
      </c>
      <c r="U2" s="23">
        <v>1</v>
      </c>
      <c r="V2" s="2">
        <v>496</v>
      </c>
      <c r="W2" s="2">
        <v>496</v>
      </c>
      <c r="X2" s="2">
        <v>1</v>
      </c>
      <c r="Y2" s="2">
        <v>4.91</v>
      </c>
      <c r="Z2" s="2">
        <v>4.9400000000000004</v>
      </c>
      <c r="AA2" s="2">
        <v>0</v>
      </c>
      <c r="AB2" s="2" t="e">
        <v>#NUM!</v>
      </c>
      <c r="AC2" s="2">
        <v>0</v>
      </c>
      <c r="AD2" s="2" t="e">
        <v>#NUM!</v>
      </c>
      <c r="AE2" s="2">
        <v>4.8899999999999997</v>
      </c>
      <c r="AF2" s="2">
        <v>4.9000000000000004</v>
      </c>
      <c r="AG2" s="2">
        <v>0</v>
      </c>
      <c r="AH2" s="2" t="e">
        <v>#NUM!</v>
      </c>
      <c r="AI2" s="2">
        <v>1000</v>
      </c>
      <c r="AJ2" s="2">
        <v>5</v>
      </c>
      <c r="AK2" s="2">
        <v>4.9000000000000004</v>
      </c>
      <c r="AL2" s="2">
        <v>4.9400000000000004</v>
      </c>
      <c r="AM2" s="2">
        <v>0</v>
      </c>
      <c r="AN2" s="2" t="e">
        <v>#NUM!</v>
      </c>
      <c r="AO2" s="2">
        <v>10000</v>
      </c>
      <c r="AP2" s="2">
        <v>6</v>
      </c>
      <c r="AQ2" s="2">
        <v>4.6399999999999997</v>
      </c>
      <c r="AR2" s="2">
        <v>4.74</v>
      </c>
      <c r="AS2" s="2">
        <v>0</v>
      </c>
      <c r="AT2" s="2" t="e">
        <v>#NUM!</v>
      </c>
      <c r="AU2" s="2">
        <v>10000</v>
      </c>
      <c r="AV2" s="2">
        <v>6</v>
      </c>
      <c r="AW2" s="2">
        <v>4.63</v>
      </c>
      <c r="AX2" s="2">
        <v>4.7</v>
      </c>
      <c r="AY2" s="2">
        <v>0</v>
      </c>
      <c r="AZ2" s="2" t="e">
        <v>#NUM!</v>
      </c>
      <c r="BA2" s="2">
        <v>1000</v>
      </c>
      <c r="BB2" s="2">
        <v>5</v>
      </c>
      <c r="BC2" s="2">
        <v>4.74</v>
      </c>
      <c r="BD2" s="2">
        <v>4.79</v>
      </c>
      <c r="BE2" s="2">
        <v>0</v>
      </c>
      <c r="BF2" s="2" t="e">
        <v>#NUM!</v>
      </c>
      <c r="BG2" s="2">
        <v>1000</v>
      </c>
      <c r="BH2" s="2">
        <v>5</v>
      </c>
      <c r="BI2" s="2">
        <v>4.66</v>
      </c>
      <c r="BJ2" s="2">
        <v>4.7300000000000004</v>
      </c>
      <c r="BK2" s="2">
        <v>0</v>
      </c>
      <c r="BL2" s="2" t="e">
        <v>#NUM!</v>
      </c>
      <c r="BM2" s="2">
        <v>1000</v>
      </c>
      <c r="BN2" s="2">
        <v>5</v>
      </c>
      <c r="BO2" s="2">
        <v>4.66</v>
      </c>
      <c r="BP2" s="2">
        <v>4.7</v>
      </c>
      <c r="BQ2" s="2">
        <v>0</v>
      </c>
      <c r="BR2" s="2" t="e">
        <v>#NUM!</v>
      </c>
      <c r="BS2" s="2">
        <v>1000</v>
      </c>
      <c r="BT2" s="2">
        <v>5</v>
      </c>
      <c r="BU2" s="2">
        <v>4.6500000000000004</v>
      </c>
      <c r="BV2" s="2">
        <v>4.6900000000000004</v>
      </c>
      <c r="BW2" s="2">
        <v>0</v>
      </c>
      <c r="BX2" s="2" t="e">
        <v>#NUM!</v>
      </c>
      <c r="BY2" s="2">
        <v>10000</v>
      </c>
      <c r="BZ2" s="2">
        <v>6</v>
      </c>
      <c r="CA2" s="2">
        <v>4.76</v>
      </c>
      <c r="CB2" s="2">
        <v>4.84</v>
      </c>
      <c r="CC2" s="2">
        <v>0</v>
      </c>
      <c r="CD2" s="2" t="e">
        <v>#NUM!</v>
      </c>
      <c r="CE2" s="2">
        <v>100000</v>
      </c>
      <c r="CF2" s="2">
        <v>7</v>
      </c>
      <c r="CG2" s="2">
        <v>4.66</v>
      </c>
      <c r="CH2" s="2">
        <v>4.76</v>
      </c>
      <c r="CI2" s="2">
        <v>0</v>
      </c>
      <c r="CJ2" s="2" t="e">
        <v>#NUM!</v>
      </c>
      <c r="CK2" s="2">
        <v>1000</v>
      </c>
      <c r="CL2" s="2">
        <v>5</v>
      </c>
      <c r="CM2" s="2">
        <v>4.75</v>
      </c>
      <c r="CN2" s="2">
        <v>4.8099999999999996</v>
      </c>
      <c r="CO2" s="2">
        <v>0</v>
      </c>
      <c r="CP2" s="2" t="e">
        <v>#NUM!</v>
      </c>
      <c r="CQ2" s="2">
        <v>1000</v>
      </c>
      <c r="CR2" s="2">
        <v>5</v>
      </c>
      <c r="CS2" s="2">
        <v>4.72</v>
      </c>
      <c r="CT2" s="2">
        <v>4.8899999999999997</v>
      </c>
      <c r="CU2" s="2">
        <v>0</v>
      </c>
      <c r="CV2" s="2" t="e">
        <v>#NUM!</v>
      </c>
      <c r="CW2" s="2">
        <v>100000</v>
      </c>
      <c r="CX2" s="2">
        <v>7</v>
      </c>
      <c r="CY2" s="2">
        <v>4.7300000000000004</v>
      </c>
      <c r="CZ2" s="2">
        <v>4.84</v>
      </c>
      <c r="DA2" s="2">
        <v>0</v>
      </c>
      <c r="DB2" s="2" t="e">
        <v>#NUM!</v>
      </c>
      <c r="DC2" s="2">
        <v>100000</v>
      </c>
      <c r="DD2" s="2">
        <v>7</v>
      </c>
      <c r="DE2" s="2">
        <v>4.72</v>
      </c>
      <c r="DF2" s="2">
        <v>4.7699999999999996</v>
      </c>
      <c r="DG2" s="2">
        <v>0</v>
      </c>
      <c r="DH2" s="2" t="e">
        <v>#NUM!</v>
      </c>
      <c r="DI2" s="2">
        <v>10000</v>
      </c>
      <c r="DJ2" s="2">
        <v>6</v>
      </c>
      <c r="DK2" s="2">
        <v>4.75</v>
      </c>
      <c r="DL2" s="2">
        <v>4.8099999999999996</v>
      </c>
      <c r="DM2" s="2">
        <v>0</v>
      </c>
      <c r="DN2" s="2" t="e">
        <v>#NUM!</v>
      </c>
      <c r="DO2" s="2">
        <v>1000</v>
      </c>
      <c r="DP2" s="2">
        <v>5</v>
      </c>
      <c r="DQ2" s="2">
        <v>4.7300000000000004</v>
      </c>
      <c r="DR2" s="2">
        <v>4.8899999999999997</v>
      </c>
      <c r="DS2" s="2">
        <v>0</v>
      </c>
      <c r="DT2" s="2" t="e">
        <v>#NUM!</v>
      </c>
      <c r="DU2" s="2">
        <v>1000</v>
      </c>
      <c r="DV2" s="2">
        <v>5</v>
      </c>
      <c r="DW2" s="2">
        <v>0.67</v>
      </c>
      <c r="DX2" s="2">
        <v>7.35</v>
      </c>
      <c r="DY2" s="2">
        <v>0</v>
      </c>
      <c r="DZ2" s="2" t="e">
        <v>#NUM!</v>
      </c>
      <c r="EA2" s="2">
        <v>100000</v>
      </c>
      <c r="EB2" s="23">
        <v>7</v>
      </c>
    </row>
    <row r="3" spans="1:132" x14ac:dyDescent="0.2">
      <c r="A3">
        <v>1</v>
      </c>
      <c r="B3" s="20">
        <v>1</v>
      </c>
      <c r="C3" s="7">
        <v>0</v>
      </c>
      <c r="D3" s="7">
        <v>0</v>
      </c>
      <c r="E3" s="9" t="s">
        <v>133</v>
      </c>
      <c r="F3" s="7">
        <v>1</v>
      </c>
      <c r="G3" s="7">
        <v>45</v>
      </c>
      <c r="H3" s="7">
        <v>857.35</v>
      </c>
      <c r="I3" s="7">
        <f>H3-G3</f>
        <v>812.35</v>
      </c>
      <c r="J3" s="7">
        <f>10000-451</f>
        <v>9549</v>
      </c>
      <c r="K3" s="7">
        <v>2</v>
      </c>
      <c r="L3" s="7">
        <v>1</v>
      </c>
      <c r="M3" s="7">
        <v>3</v>
      </c>
      <c r="N3" s="7">
        <v>1</v>
      </c>
      <c r="O3" s="7">
        <v>3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26">
        <v>1</v>
      </c>
      <c r="V3" s="7">
        <v>496</v>
      </c>
      <c r="W3" s="7">
        <v>496</v>
      </c>
      <c r="X3" s="7">
        <v>1</v>
      </c>
      <c r="Y3">
        <v>4.84</v>
      </c>
      <c r="Z3">
        <v>4.8600000000000003</v>
      </c>
      <c r="AA3">
        <v>0</v>
      </c>
      <c r="AB3" t="e">
        <v>#NUM!</v>
      </c>
      <c r="AC3">
        <v>0</v>
      </c>
      <c r="AD3" t="e">
        <v>#NUM!</v>
      </c>
      <c r="AE3">
        <v>4.8600000000000003</v>
      </c>
      <c r="AF3">
        <v>4.9000000000000004</v>
      </c>
      <c r="AG3">
        <v>0</v>
      </c>
      <c r="AH3" t="e">
        <v>#NUM!</v>
      </c>
      <c r="AI3">
        <v>10000</v>
      </c>
      <c r="AJ3">
        <v>6</v>
      </c>
      <c r="AK3">
        <v>4.83</v>
      </c>
      <c r="AL3">
        <v>4.87</v>
      </c>
      <c r="AM3">
        <v>0</v>
      </c>
      <c r="AN3" t="e">
        <v>#NUM!</v>
      </c>
      <c r="AO3">
        <v>1000</v>
      </c>
      <c r="AP3">
        <v>5</v>
      </c>
      <c r="AQ3">
        <v>4.62</v>
      </c>
      <c r="AR3">
        <v>4.68</v>
      </c>
      <c r="AS3">
        <v>0</v>
      </c>
      <c r="AT3" t="e">
        <v>#NUM!</v>
      </c>
      <c r="AU3">
        <v>1000</v>
      </c>
      <c r="AV3">
        <v>5</v>
      </c>
      <c r="AW3">
        <v>4.6900000000000004</v>
      </c>
      <c r="AX3">
        <v>4.75</v>
      </c>
      <c r="AY3">
        <v>0</v>
      </c>
      <c r="AZ3" t="e">
        <v>#NUM!</v>
      </c>
      <c r="BA3">
        <v>10000</v>
      </c>
      <c r="BB3">
        <v>6</v>
      </c>
      <c r="BC3">
        <v>4.68</v>
      </c>
      <c r="BD3">
        <v>4.7300000000000004</v>
      </c>
      <c r="BE3">
        <v>0</v>
      </c>
      <c r="BF3" t="e">
        <v>#NUM!</v>
      </c>
      <c r="BG3">
        <v>10000</v>
      </c>
      <c r="BH3">
        <v>6</v>
      </c>
      <c r="BI3">
        <v>4.67</v>
      </c>
      <c r="BJ3">
        <v>4.75</v>
      </c>
      <c r="BK3">
        <v>0</v>
      </c>
      <c r="BL3" t="e">
        <v>#NUM!</v>
      </c>
      <c r="BM3">
        <v>10000</v>
      </c>
      <c r="BN3">
        <v>6</v>
      </c>
      <c r="BO3">
        <v>4.76</v>
      </c>
      <c r="BP3">
        <v>4.83</v>
      </c>
      <c r="BQ3">
        <v>0</v>
      </c>
      <c r="BR3" t="e">
        <v>#NUM!</v>
      </c>
      <c r="BS3">
        <v>1000</v>
      </c>
      <c r="BT3">
        <v>5</v>
      </c>
      <c r="BU3">
        <v>4.6399999999999997</v>
      </c>
      <c r="BV3">
        <v>4.67</v>
      </c>
      <c r="BW3">
        <v>0</v>
      </c>
      <c r="BX3" t="e">
        <v>#NUM!</v>
      </c>
      <c r="BY3">
        <v>10000</v>
      </c>
      <c r="BZ3">
        <v>6</v>
      </c>
      <c r="CA3">
        <v>4.6500000000000004</v>
      </c>
      <c r="CB3">
        <v>4.7</v>
      </c>
      <c r="CC3">
        <v>0</v>
      </c>
      <c r="CD3" t="e">
        <v>#NUM!</v>
      </c>
      <c r="CE3">
        <v>100000</v>
      </c>
      <c r="CF3">
        <v>7</v>
      </c>
      <c r="CG3">
        <v>4.63</v>
      </c>
      <c r="CH3">
        <v>4.66</v>
      </c>
      <c r="CI3">
        <v>0</v>
      </c>
      <c r="CJ3" t="e">
        <v>#NUM!</v>
      </c>
      <c r="CK3">
        <v>1000</v>
      </c>
      <c r="CL3">
        <v>5</v>
      </c>
      <c r="CM3">
        <v>4.6399999999999997</v>
      </c>
      <c r="CN3">
        <v>4.6900000000000004</v>
      </c>
      <c r="CO3">
        <v>0</v>
      </c>
      <c r="CP3" t="e">
        <v>#NUM!</v>
      </c>
      <c r="CQ3">
        <v>100000</v>
      </c>
      <c r="CR3">
        <v>7</v>
      </c>
      <c r="CS3">
        <v>4.68</v>
      </c>
      <c r="CT3">
        <v>4.7300000000000004</v>
      </c>
      <c r="CU3">
        <v>0</v>
      </c>
      <c r="CV3" t="e">
        <v>#NUM!</v>
      </c>
      <c r="CW3">
        <v>100000</v>
      </c>
      <c r="CX3">
        <v>7</v>
      </c>
      <c r="CY3">
        <v>4.68</v>
      </c>
      <c r="CZ3">
        <v>4.74</v>
      </c>
      <c r="DA3">
        <v>0</v>
      </c>
      <c r="DB3" t="e">
        <v>#NUM!</v>
      </c>
      <c r="DC3">
        <v>100000</v>
      </c>
      <c r="DD3">
        <v>7</v>
      </c>
      <c r="DE3">
        <v>4.67</v>
      </c>
      <c r="DF3">
        <v>4.75</v>
      </c>
      <c r="DG3">
        <v>0</v>
      </c>
      <c r="DH3" t="e">
        <v>#NUM!</v>
      </c>
      <c r="DI3">
        <v>100000</v>
      </c>
      <c r="DJ3">
        <v>7</v>
      </c>
      <c r="DK3">
        <v>4.66</v>
      </c>
      <c r="DL3">
        <v>4.7300000000000004</v>
      </c>
      <c r="DM3">
        <v>0</v>
      </c>
      <c r="DN3" t="e">
        <v>#NUM!</v>
      </c>
      <c r="DO3">
        <v>10000</v>
      </c>
      <c r="DP3">
        <v>6</v>
      </c>
      <c r="DQ3">
        <v>4.71</v>
      </c>
      <c r="DR3">
        <v>4.8099999999999996</v>
      </c>
      <c r="DS3">
        <v>0</v>
      </c>
      <c r="DT3" t="e">
        <v>#NUM!</v>
      </c>
      <c r="DU3">
        <v>100000</v>
      </c>
      <c r="DV3">
        <v>7</v>
      </c>
      <c r="DW3">
        <v>0.26</v>
      </c>
      <c r="DX3">
        <v>2.66</v>
      </c>
      <c r="DY3">
        <v>0</v>
      </c>
      <c r="DZ3" t="e">
        <v>#NUM!</v>
      </c>
      <c r="EA3">
        <v>100000</v>
      </c>
      <c r="EB3" s="24">
        <v>7</v>
      </c>
    </row>
    <row r="4" spans="1:132" x14ac:dyDescent="0.2">
      <c r="A4">
        <v>1</v>
      </c>
      <c r="B4" s="20">
        <v>1</v>
      </c>
      <c r="C4" s="7">
        <v>0</v>
      </c>
      <c r="D4" s="7">
        <v>0</v>
      </c>
      <c r="E4" s="9" t="s">
        <v>134</v>
      </c>
      <c r="F4" s="7">
        <v>2</v>
      </c>
      <c r="G4" s="7">
        <v>55</v>
      </c>
      <c r="H4" s="7">
        <v>1019</v>
      </c>
      <c r="I4" s="7">
        <f t="shared" ref="I4:I67" si="0">H4-G4</f>
        <v>964</v>
      </c>
      <c r="J4" s="7">
        <f t="shared" ref="J4:J11" si="1">10000-451</f>
        <v>9549</v>
      </c>
      <c r="K4" s="7">
        <v>2</v>
      </c>
      <c r="L4" s="7">
        <v>1</v>
      </c>
      <c r="M4" s="7">
        <v>3</v>
      </c>
      <c r="N4" s="7">
        <v>1</v>
      </c>
      <c r="O4" s="7">
        <v>3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26">
        <v>1</v>
      </c>
      <c r="V4" s="7">
        <v>496</v>
      </c>
      <c r="W4" s="7">
        <v>496</v>
      </c>
      <c r="X4" s="7">
        <v>1</v>
      </c>
      <c r="Y4">
        <v>4.83</v>
      </c>
      <c r="Z4">
        <v>4.8499999999999996</v>
      </c>
      <c r="AA4">
        <v>0</v>
      </c>
      <c r="AB4" t="e">
        <v>#NUM!</v>
      </c>
      <c r="AC4">
        <v>0</v>
      </c>
      <c r="AD4" t="e">
        <v>#NUM!</v>
      </c>
      <c r="AE4">
        <v>4.9000000000000004</v>
      </c>
      <c r="AF4">
        <v>4.92</v>
      </c>
      <c r="AG4">
        <v>0</v>
      </c>
      <c r="AH4" t="e">
        <v>#NUM!</v>
      </c>
      <c r="AI4">
        <v>100</v>
      </c>
      <c r="AJ4">
        <v>4</v>
      </c>
      <c r="AK4">
        <v>4.82</v>
      </c>
      <c r="AL4">
        <v>4.8600000000000003</v>
      </c>
      <c r="AM4">
        <v>0</v>
      </c>
      <c r="AN4" t="e">
        <v>#NUM!</v>
      </c>
      <c r="AO4">
        <v>100</v>
      </c>
      <c r="AP4">
        <v>4</v>
      </c>
      <c r="AQ4">
        <v>4.78</v>
      </c>
      <c r="AR4">
        <v>4.8600000000000003</v>
      </c>
      <c r="AS4">
        <v>0</v>
      </c>
      <c r="AT4" t="e">
        <v>#NUM!</v>
      </c>
      <c r="AU4">
        <v>100000</v>
      </c>
      <c r="AV4">
        <v>7</v>
      </c>
      <c r="AW4">
        <v>4.6500000000000004</v>
      </c>
      <c r="AX4">
        <v>4.6900000000000004</v>
      </c>
      <c r="AY4">
        <v>0</v>
      </c>
      <c r="AZ4" t="e">
        <v>#NUM!</v>
      </c>
      <c r="BA4">
        <v>10000</v>
      </c>
      <c r="BB4">
        <v>6</v>
      </c>
      <c r="BC4">
        <v>4.76</v>
      </c>
      <c r="BD4">
        <v>4.8600000000000003</v>
      </c>
      <c r="BE4">
        <v>0</v>
      </c>
      <c r="BF4" t="e">
        <v>#NUM!</v>
      </c>
      <c r="BG4">
        <v>100000</v>
      </c>
      <c r="BH4">
        <v>7</v>
      </c>
      <c r="BI4">
        <v>4.7699999999999996</v>
      </c>
      <c r="BJ4">
        <v>4.93</v>
      </c>
      <c r="BK4">
        <v>0</v>
      </c>
      <c r="BL4" t="e">
        <v>#NUM!</v>
      </c>
      <c r="BM4">
        <v>10000</v>
      </c>
      <c r="BN4">
        <v>6</v>
      </c>
      <c r="BO4">
        <v>4.78</v>
      </c>
      <c r="BP4">
        <v>4.82</v>
      </c>
      <c r="BQ4">
        <v>0</v>
      </c>
      <c r="BR4" t="e">
        <v>#NUM!</v>
      </c>
      <c r="BS4">
        <v>1000</v>
      </c>
      <c r="BT4">
        <v>5</v>
      </c>
      <c r="BU4">
        <v>4.7300000000000004</v>
      </c>
      <c r="BV4">
        <v>4.79</v>
      </c>
      <c r="BW4">
        <v>0</v>
      </c>
      <c r="BX4" t="e">
        <v>#NUM!</v>
      </c>
      <c r="BY4">
        <v>1000</v>
      </c>
      <c r="BZ4">
        <v>5</v>
      </c>
      <c r="CA4">
        <v>4.76</v>
      </c>
      <c r="CB4">
        <v>4.8099999999999996</v>
      </c>
      <c r="CC4">
        <v>0</v>
      </c>
      <c r="CD4" t="e">
        <v>#NUM!</v>
      </c>
      <c r="CE4">
        <v>1000</v>
      </c>
      <c r="CF4">
        <v>5</v>
      </c>
      <c r="CG4">
        <v>4.66</v>
      </c>
      <c r="CH4">
        <v>4.6900000000000004</v>
      </c>
      <c r="CI4">
        <v>0</v>
      </c>
      <c r="CJ4" t="e">
        <v>#NUM!</v>
      </c>
      <c r="CK4">
        <v>100</v>
      </c>
      <c r="CL4">
        <v>4</v>
      </c>
      <c r="CM4">
        <v>4.68</v>
      </c>
      <c r="CN4">
        <v>4.72</v>
      </c>
      <c r="CO4">
        <v>0</v>
      </c>
      <c r="CP4" t="e">
        <v>#NUM!</v>
      </c>
      <c r="CQ4">
        <v>100000</v>
      </c>
      <c r="CR4">
        <v>7</v>
      </c>
      <c r="CS4">
        <v>4.7</v>
      </c>
      <c r="CT4">
        <v>4.75</v>
      </c>
      <c r="CU4">
        <v>0</v>
      </c>
      <c r="CV4" t="e">
        <v>#NUM!</v>
      </c>
      <c r="CW4">
        <v>1000</v>
      </c>
      <c r="CX4">
        <v>5</v>
      </c>
      <c r="CY4">
        <v>4.8099999999999996</v>
      </c>
      <c r="CZ4">
        <v>4.8899999999999997</v>
      </c>
      <c r="DA4">
        <v>0</v>
      </c>
      <c r="DB4" t="e">
        <v>#NUM!</v>
      </c>
      <c r="DC4">
        <v>10000</v>
      </c>
      <c r="DD4">
        <v>6</v>
      </c>
      <c r="DE4">
        <v>4.76</v>
      </c>
      <c r="DF4">
        <v>4.84</v>
      </c>
      <c r="DG4">
        <v>0</v>
      </c>
      <c r="DH4" t="e">
        <v>#NUM!</v>
      </c>
      <c r="DI4">
        <v>10000</v>
      </c>
      <c r="DJ4">
        <v>6</v>
      </c>
      <c r="DK4">
        <v>4.63</v>
      </c>
      <c r="DL4">
        <v>4.71</v>
      </c>
      <c r="DM4">
        <v>0</v>
      </c>
      <c r="DN4" t="e">
        <v>#NUM!</v>
      </c>
      <c r="DO4">
        <v>10000</v>
      </c>
      <c r="DP4">
        <v>6</v>
      </c>
      <c r="DQ4">
        <v>4.82</v>
      </c>
      <c r="DR4">
        <v>4.96</v>
      </c>
      <c r="DS4">
        <v>0</v>
      </c>
      <c r="DT4" t="e">
        <v>#NUM!</v>
      </c>
      <c r="DU4">
        <v>1000</v>
      </c>
      <c r="DV4">
        <v>5</v>
      </c>
      <c r="DW4">
        <v>0.78</v>
      </c>
      <c r="DX4">
        <v>7.95</v>
      </c>
      <c r="DY4">
        <v>0</v>
      </c>
      <c r="DZ4" t="e">
        <v>#NUM!</v>
      </c>
      <c r="EA4">
        <v>100000</v>
      </c>
      <c r="EB4" s="24">
        <v>7</v>
      </c>
    </row>
    <row r="5" spans="1:132" x14ac:dyDescent="0.2">
      <c r="A5">
        <v>1</v>
      </c>
      <c r="B5" s="20">
        <v>1</v>
      </c>
      <c r="C5" s="7">
        <v>0</v>
      </c>
      <c r="D5" s="7">
        <v>0</v>
      </c>
      <c r="E5" s="9" t="s">
        <v>135</v>
      </c>
      <c r="F5" s="7">
        <v>1</v>
      </c>
      <c r="G5" s="7">
        <v>51</v>
      </c>
      <c r="H5" s="7">
        <v>862.93</v>
      </c>
      <c r="I5" s="7">
        <f t="shared" si="0"/>
        <v>811.93</v>
      </c>
      <c r="J5" s="7">
        <f t="shared" si="1"/>
        <v>9549</v>
      </c>
      <c r="K5" s="7">
        <v>2</v>
      </c>
      <c r="L5" s="7">
        <v>1</v>
      </c>
      <c r="M5" s="7">
        <v>3</v>
      </c>
      <c r="N5" s="7">
        <v>1</v>
      </c>
      <c r="O5" s="7">
        <v>3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26">
        <v>1</v>
      </c>
      <c r="V5" s="7">
        <v>496</v>
      </c>
      <c r="W5" s="7">
        <v>496</v>
      </c>
      <c r="X5" s="7">
        <v>1</v>
      </c>
      <c r="Y5">
        <v>4.9000000000000004</v>
      </c>
      <c r="Z5">
        <v>4.9400000000000004</v>
      </c>
      <c r="AA5">
        <v>0</v>
      </c>
      <c r="AB5" t="e">
        <v>#NUM!</v>
      </c>
      <c r="AC5">
        <v>0</v>
      </c>
      <c r="AD5" t="e">
        <v>#NUM!</v>
      </c>
      <c r="AE5">
        <v>4.93</v>
      </c>
      <c r="AF5">
        <v>4.95</v>
      </c>
      <c r="AG5">
        <v>0</v>
      </c>
      <c r="AH5" t="e">
        <v>#NUM!</v>
      </c>
      <c r="AI5">
        <v>10</v>
      </c>
      <c r="AJ5">
        <v>3</v>
      </c>
      <c r="AK5">
        <v>4.8899999999999997</v>
      </c>
      <c r="AL5">
        <v>4.96</v>
      </c>
      <c r="AM5">
        <v>0</v>
      </c>
      <c r="AN5" t="e">
        <v>#NUM!</v>
      </c>
      <c r="AO5">
        <v>10000</v>
      </c>
      <c r="AP5">
        <v>6</v>
      </c>
      <c r="AQ5">
        <v>4.62</v>
      </c>
      <c r="AR5">
        <v>4.6900000000000004</v>
      </c>
      <c r="AS5">
        <v>0</v>
      </c>
      <c r="AT5" t="e">
        <v>#NUM!</v>
      </c>
      <c r="AU5">
        <v>1000</v>
      </c>
      <c r="AV5">
        <v>5</v>
      </c>
      <c r="AW5">
        <v>4.66</v>
      </c>
      <c r="AX5">
        <v>4.7300000000000004</v>
      </c>
      <c r="AY5">
        <v>0</v>
      </c>
      <c r="AZ5" t="e">
        <v>#NUM!</v>
      </c>
      <c r="BA5">
        <v>100000</v>
      </c>
      <c r="BB5">
        <v>7</v>
      </c>
      <c r="BC5">
        <v>4.75</v>
      </c>
      <c r="BD5">
        <v>4.82</v>
      </c>
      <c r="BE5">
        <v>0</v>
      </c>
      <c r="BF5" t="e">
        <v>#NUM!</v>
      </c>
      <c r="BG5">
        <v>10000</v>
      </c>
      <c r="BH5">
        <v>6</v>
      </c>
      <c r="BI5">
        <v>4.68</v>
      </c>
      <c r="BJ5">
        <v>4.8099999999999996</v>
      </c>
      <c r="BK5">
        <v>0</v>
      </c>
      <c r="BL5" t="e">
        <v>#NUM!</v>
      </c>
      <c r="BM5">
        <v>10000</v>
      </c>
      <c r="BN5">
        <v>6</v>
      </c>
      <c r="BO5">
        <v>4.63</v>
      </c>
      <c r="BP5">
        <v>4.7</v>
      </c>
      <c r="BQ5">
        <v>0</v>
      </c>
      <c r="BR5" t="e">
        <v>#NUM!</v>
      </c>
      <c r="BS5">
        <v>1000</v>
      </c>
      <c r="BT5">
        <v>5</v>
      </c>
      <c r="BU5">
        <v>4.66</v>
      </c>
      <c r="BV5">
        <v>4.7300000000000004</v>
      </c>
      <c r="BW5">
        <v>0</v>
      </c>
      <c r="BX5" t="e">
        <v>#NUM!</v>
      </c>
      <c r="BY5">
        <v>10000</v>
      </c>
      <c r="BZ5">
        <v>6</v>
      </c>
      <c r="CA5">
        <v>4.68</v>
      </c>
      <c r="CB5">
        <v>4.76</v>
      </c>
      <c r="CC5">
        <v>0</v>
      </c>
      <c r="CD5" t="e">
        <v>#NUM!</v>
      </c>
      <c r="CE5">
        <v>10000</v>
      </c>
      <c r="CF5">
        <v>6</v>
      </c>
      <c r="CG5">
        <v>4.6399999999999997</v>
      </c>
      <c r="CH5">
        <v>4.7</v>
      </c>
      <c r="CI5">
        <v>0</v>
      </c>
      <c r="CJ5" t="e">
        <v>#NUM!</v>
      </c>
      <c r="CK5">
        <v>10</v>
      </c>
      <c r="CL5">
        <v>3</v>
      </c>
      <c r="CM5">
        <v>4.6500000000000004</v>
      </c>
      <c r="CN5">
        <v>4.7</v>
      </c>
      <c r="CO5">
        <v>0</v>
      </c>
      <c r="CP5" t="e">
        <v>#NUM!</v>
      </c>
      <c r="CQ5">
        <v>10000</v>
      </c>
      <c r="CR5">
        <v>6</v>
      </c>
      <c r="CS5">
        <v>4.68</v>
      </c>
      <c r="CT5">
        <v>4.6900000000000004</v>
      </c>
      <c r="CU5">
        <v>0</v>
      </c>
      <c r="CV5" t="e">
        <v>#NUM!</v>
      </c>
      <c r="CW5">
        <v>1000</v>
      </c>
      <c r="CX5">
        <v>5</v>
      </c>
      <c r="CY5">
        <v>4.75</v>
      </c>
      <c r="CZ5">
        <v>4.83</v>
      </c>
      <c r="DA5">
        <v>0</v>
      </c>
      <c r="DB5" t="e">
        <v>#NUM!</v>
      </c>
      <c r="DC5">
        <v>10000</v>
      </c>
      <c r="DD5">
        <v>6</v>
      </c>
      <c r="DE5">
        <v>4.83</v>
      </c>
      <c r="DF5">
        <v>4.93</v>
      </c>
      <c r="DG5">
        <v>0</v>
      </c>
      <c r="DH5" t="e">
        <v>#NUM!</v>
      </c>
      <c r="DI5">
        <v>10000</v>
      </c>
      <c r="DJ5">
        <v>6</v>
      </c>
      <c r="DK5">
        <v>4.76</v>
      </c>
      <c r="DL5">
        <v>4.82</v>
      </c>
      <c r="DM5">
        <v>0</v>
      </c>
      <c r="DN5" t="e">
        <v>#NUM!</v>
      </c>
      <c r="DO5">
        <v>1000</v>
      </c>
      <c r="DP5">
        <v>5</v>
      </c>
      <c r="DQ5">
        <v>4.7300000000000004</v>
      </c>
      <c r="DR5">
        <v>4.8600000000000003</v>
      </c>
      <c r="DS5">
        <v>0</v>
      </c>
      <c r="DT5" t="e">
        <v>#NUM!</v>
      </c>
      <c r="DU5">
        <v>1000</v>
      </c>
      <c r="DV5">
        <v>5</v>
      </c>
      <c r="DW5">
        <v>0.8</v>
      </c>
      <c r="DX5">
        <v>8.74</v>
      </c>
      <c r="DY5">
        <v>0</v>
      </c>
      <c r="DZ5" t="e">
        <v>#NUM!</v>
      </c>
      <c r="EA5">
        <v>100000</v>
      </c>
      <c r="EB5" s="24">
        <v>7</v>
      </c>
    </row>
    <row r="6" spans="1:132" x14ac:dyDescent="0.2">
      <c r="A6">
        <v>1</v>
      </c>
      <c r="B6" s="20">
        <v>1</v>
      </c>
      <c r="C6" s="7">
        <v>0</v>
      </c>
      <c r="D6" s="7">
        <v>0</v>
      </c>
      <c r="E6" s="9" t="s">
        <v>136</v>
      </c>
      <c r="F6" s="7">
        <v>1</v>
      </c>
      <c r="G6" s="7">
        <v>44</v>
      </c>
      <c r="H6" s="7">
        <v>844.49</v>
      </c>
      <c r="I6" s="7">
        <f t="shared" si="0"/>
        <v>800.49</v>
      </c>
      <c r="J6" s="7">
        <f t="shared" si="1"/>
        <v>9549</v>
      </c>
      <c r="K6" s="7">
        <v>2</v>
      </c>
      <c r="L6" s="7">
        <v>1</v>
      </c>
      <c r="M6" s="7">
        <v>3</v>
      </c>
      <c r="N6" s="7">
        <v>1</v>
      </c>
      <c r="O6" s="7">
        <v>3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26">
        <v>1</v>
      </c>
      <c r="V6" s="7">
        <v>496</v>
      </c>
      <c r="W6" s="7">
        <v>496</v>
      </c>
      <c r="X6" s="7">
        <v>1</v>
      </c>
      <c r="Y6">
        <v>4.92</v>
      </c>
      <c r="Z6">
        <v>4.9400000000000004</v>
      </c>
      <c r="AA6">
        <v>0</v>
      </c>
      <c r="AB6" t="e">
        <v>#NUM!</v>
      </c>
      <c r="AC6">
        <v>1000</v>
      </c>
      <c r="AD6">
        <v>5</v>
      </c>
      <c r="AE6">
        <v>4.83</v>
      </c>
      <c r="AF6">
        <v>4.8499999999999996</v>
      </c>
      <c r="AG6">
        <v>0</v>
      </c>
      <c r="AH6" t="e">
        <v>#NUM!</v>
      </c>
      <c r="AI6">
        <v>100</v>
      </c>
      <c r="AJ6">
        <v>4</v>
      </c>
      <c r="AK6">
        <v>4.82</v>
      </c>
      <c r="AL6">
        <v>4.88</v>
      </c>
      <c r="AM6">
        <v>0</v>
      </c>
      <c r="AN6" t="e">
        <v>#NUM!</v>
      </c>
      <c r="AO6">
        <v>100000</v>
      </c>
      <c r="AP6">
        <v>7</v>
      </c>
      <c r="AQ6">
        <v>4.76</v>
      </c>
      <c r="AR6">
        <v>4.83</v>
      </c>
      <c r="AS6">
        <v>0</v>
      </c>
      <c r="AT6" t="e">
        <v>#NUM!</v>
      </c>
      <c r="AU6">
        <v>10000</v>
      </c>
      <c r="AV6">
        <v>6</v>
      </c>
      <c r="AW6">
        <v>4.74</v>
      </c>
      <c r="AX6">
        <v>4.79</v>
      </c>
      <c r="AY6">
        <v>0</v>
      </c>
      <c r="AZ6" t="e">
        <v>#NUM!</v>
      </c>
      <c r="BA6">
        <v>1000</v>
      </c>
      <c r="BB6">
        <v>5</v>
      </c>
      <c r="BC6">
        <v>4.6500000000000004</v>
      </c>
      <c r="BD6">
        <v>4.71</v>
      </c>
      <c r="BE6">
        <v>0</v>
      </c>
      <c r="BF6" t="e">
        <v>#NUM!</v>
      </c>
      <c r="BG6">
        <v>100000</v>
      </c>
      <c r="BH6">
        <v>7</v>
      </c>
      <c r="BI6">
        <v>4.67</v>
      </c>
      <c r="BJ6">
        <v>4.74</v>
      </c>
      <c r="BK6">
        <v>0</v>
      </c>
      <c r="BL6" t="e">
        <v>#NUM!</v>
      </c>
      <c r="BM6">
        <v>10000</v>
      </c>
      <c r="BN6">
        <v>6</v>
      </c>
      <c r="BO6">
        <v>4.75</v>
      </c>
      <c r="BP6">
        <v>4.83</v>
      </c>
      <c r="BQ6">
        <v>0</v>
      </c>
      <c r="BR6" t="e">
        <v>#NUM!</v>
      </c>
      <c r="BS6">
        <v>1000</v>
      </c>
      <c r="BT6">
        <v>5</v>
      </c>
      <c r="BU6">
        <v>4.6399999999999997</v>
      </c>
      <c r="BV6">
        <v>4.6900000000000004</v>
      </c>
      <c r="BW6">
        <v>0</v>
      </c>
      <c r="BX6" t="e">
        <v>#NUM!</v>
      </c>
      <c r="BY6">
        <v>1000</v>
      </c>
      <c r="BZ6">
        <v>5</v>
      </c>
      <c r="CA6">
        <v>4.6900000000000004</v>
      </c>
      <c r="CB6">
        <v>4.7699999999999996</v>
      </c>
      <c r="CC6">
        <v>0</v>
      </c>
      <c r="CD6" t="e">
        <v>#NUM!</v>
      </c>
      <c r="CE6">
        <v>1000</v>
      </c>
      <c r="CF6">
        <v>5</v>
      </c>
      <c r="CG6">
        <v>4.6900000000000004</v>
      </c>
      <c r="CH6">
        <v>4.75</v>
      </c>
      <c r="CI6">
        <v>0</v>
      </c>
      <c r="CJ6" t="e">
        <v>#NUM!</v>
      </c>
      <c r="CK6">
        <v>100000</v>
      </c>
      <c r="CL6">
        <v>7</v>
      </c>
      <c r="CM6">
        <v>4.67</v>
      </c>
      <c r="CN6">
        <v>4.72</v>
      </c>
      <c r="CO6">
        <v>0</v>
      </c>
      <c r="CP6" t="e">
        <v>#NUM!</v>
      </c>
      <c r="CQ6">
        <v>10000</v>
      </c>
      <c r="CR6">
        <v>6</v>
      </c>
      <c r="CS6">
        <v>4.7300000000000004</v>
      </c>
      <c r="CT6">
        <v>4.7699999999999996</v>
      </c>
      <c r="CU6">
        <v>0</v>
      </c>
      <c r="CV6" t="e">
        <v>#NUM!</v>
      </c>
      <c r="CW6">
        <v>100000</v>
      </c>
      <c r="CX6">
        <v>7</v>
      </c>
      <c r="CY6">
        <v>4.78</v>
      </c>
      <c r="CZ6">
        <v>4.8600000000000003</v>
      </c>
      <c r="DA6">
        <v>0</v>
      </c>
      <c r="DB6" t="e">
        <v>#NUM!</v>
      </c>
      <c r="DC6">
        <v>1000</v>
      </c>
      <c r="DD6">
        <v>5</v>
      </c>
      <c r="DE6">
        <v>4.71</v>
      </c>
      <c r="DF6">
        <v>4.8899999999999997</v>
      </c>
      <c r="DG6">
        <v>0</v>
      </c>
      <c r="DH6" t="e">
        <v>#NUM!</v>
      </c>
      <c r="DI6">
        <v>100000</v>
      </c>
      <c r="DJ6">
        <v>7</v>
      </c>
      <c r="DK6">
        <v>4.6100000000000003</v>
      </c>
      <c r="DL6">
        <v>4.67</v>
      </c>
      <c r="DM6">
        <v>0</v>
      </c>
      <c r="DN6" t="e">
        <v>#NUM!</v>
      </c>
      <c r="DO6">
        <v>10000</v>
      </c>
      <c r="DP6">
        <v>6</v>
      </c>
      <c r="DQ6">
        <v>4.6900000000000004</v>
      </c>
      <c r="DR6">
        <v>4.79</v>
      </c>
      <c r="DS6">
        <v>0</v>
      </c>
      <c r="DT6" t="e">
        <v>#NUM!</v>
      </c>
      <c r="DU6">
        <v>10000</v>
      </c>
      <c r="DV6">
        <v>6</v>
      </c>
      <c r="DW6">
        <v>0.73</v>
      </c>
      <c r="DX6">
        <v>8.74</v>
      </c>
      <c r="DY6">
        <v>0</v>
      </c>
      <c r="DZ6" t="e">
        <v>#NUM!</v>
      </c>
      <c r="EA6">
        <v>100000</v>
      </c>
      <c r="EB6" s="24">
        <v>7</v>
      </c>
    </row>
    <row r="7" spans="1:132" x14ac:dyDescent="0.2">
      <c r="A7">
        <v>1</v>
      </c>
      <c r="B7" s="20">
        <v>1</v>
      </c>
      <c r="C7" s="7">
        <v>0</v>
      </c>
      <c r="D7" s="7">
        <v>0</v>
      </c>
      <c r="E7" s="9" t="s">
        <v>137</v>
      </c>
      <c r="F7" s="7">
        <v>1</v>
      </c>
      <c r="G7" s="7">
        <v>46</v>
      </c>
      <c r="H7" s="7">
        <v>883.93</v>
      </c>
      <c r="I7" s="7">
        <f t="shared" si="0"/>
        <v>837.93</v>
      </c>
      <c r="J7" s="7">
        <f t="shared" si="1"/>
        <v>9549</v>
      </c>
      <c r="K7" s="7">
        <v>2</v>
      </c>
      <c r="L7" s="7">
        <v>1</v>
      </c>
      <c r="M7" s="7">
        <v>3</v>
      </c>
      <c r="N7" s="7">
        <v>1</v>
      </c>
      <c r="O7" s="7">
        <v>3</v>
      </c>
      <c r="P7" s="7">
        <v>1</v>
      </c>
      <c r="Q7" s="7">
        <v>2</v>
      </c>
      <c r="R7" s="7">
        <v>1</v>
      </c>
      <c r="S7" s="7">
        <v>1</v>
      </c>
      <c r="T7" s="7">
        <v>1</v>
      </c>
      <c r="U7" s="26">
        <v>1</v>
      </c>
      <c r="V7" s="7">
        <v>496</v>
      </c>
      <c r="W7" s="7">
        <v>496</v>
      </c>
      <c r="X7" s="7">
        <v>1</v>
      </c>
      <c r="Y7">
        <v>4.84</v>
      </c>
      <c r="Z7">
        <v>4.8499999999999996</v>
      </c>
      <c r="AA7">
        <v>0</v>
      </c>
      <c r="AB7" t="e">
        <v>#NUM!</v>
      </c>
      <c r="AC7">
        <v>0</v>
      </c>
      <c r="AD7" t="e">
        <v>#NUM!</v>
      </c>
      <c r="AE7">
        <v>4.87</v>
      </c>
      <c r="AF7">
        <v>4.88</v>
      </c>
      <c r="AG7">
        <v>0</v>
      </c>
      <c r="AH7" t="e">
        <v>#NUM!</v>
      </c>
      <c r="AI7">
        <v>0</v>
      </c>
      <c r="AJ7" t="e">
        <v>#NUM!</v>
      </c>
      <c r="AK7">
        <v>4.88</v>
      </c>
      <c r="AL7">
        <v>4.92</v>
      </c>
      <c r="AM7">
        <v>0</v>
      </c>
      <c r="AN7" t="e">
        <v>#NUM!</v>
      </c>
      <c r="AO7">
        <v>1000</v>
      </c>
      <c r="AP7">
        <v>5</v>
      </c>
      <c r="AQ7">
        <v>4.7699999999999996</v>
      </c>
      <c r="AR7">
        <v>4.83</v>
      </c>
      <c r="AS7">
        <v>0</v>
      </c>
      <c r="AT7" t="e">
        <v>#NUM!</v>
      </c>
      <c r="AU7">
        <v>1000</v>
      </c>
      <c r="AV7">
        <v>5</v>
      </c>
      <c r="AW7">
        <v>4.76</v>
      </c>
      <c r="AX7">
        <v>4.8</v>
      </c>
      <c r="AY7">
        <v>0</v>
      </c>
      <c r="AZ7" t="e">
        <v>#NUM!</v>
      </c>
      <c r="BA7">
        <v>10000</v>
      </c>
      <c r="BB7">
        <v>6</v>
      </c>
      <c r="BC7">
        <v>4.75</v>
      </c>
      <c r="BD7">
        <v>4.79</v>
      </c>
      <c r="BE7">
        <v>0</v>
      </c>
      <c r="BF7" t="e">
        <v>#NUM!</v>
      </c>
      <c r="BG7">
        <v>1000</v>
      </c>
      <c r="BH7">
        <v>5</v>
      </c>
      <c r="BI7">
        <v>4.68</v>
      </c>
      <c r="BJ7">
        <v>4.76</v>
      </c>
      <c r="BK7">
        <v>0</v>
      </c>
      <c r="BL7" t="e">
        <v>#NUM!</v>
      </c>
      <c r="BM7">
        <v>10000</v>
      </c>
      <c r="BN7">
        <v>6</v>
      </c>
      <c r="BO7">
        <v>4.67</v>
      </c>
      <c r="BP7">
        <v>4.76</v>
      </c>
      <c r="BQ7">
        <v>0</v>
      </c>
      <c r="BR7" t="e">
        <v>#NUM!</v>
      </c>
      <c r="BS7">
        <v>10000</v>
      </c>
      <c r="BT7">
        <v>6</v>
      </c>
      <c r="BU7">
        <v>4.63</v>
      </c>
      <c r="BV7">
        <v>4.68</v>
      </c>
      <c r="BW7">
        <v>0</v>
      </c>
      <c r="BX7" t="e">
        <v>#NUM!</v>
      </c>
      <c r="BY7">
        <v>100</v>
      </c>
      <c r="BZ7">
        <v>4</v>
      </c>
      <c r="CA7">
        <v>4.7300000000000004</v>
      </c>
      <c r="CB7">
        <v>4.79</v>
      </c>
      <c r="CC7">
        <v>0</v>
      </c>
      <c r="CD7" t="e">
        <v>#NUM!</v>
      </c>
      <c r="CE7">
        <v>1000</v>
      </c>
      <c r="CF7">
        <v>5</v>
      </c>
      <c r="CG7">
        <v>4.66</v>
      </c>
      <c r="CH7">
        <v>4.72</v>
      </c>
      <c r="CI7">
        <v>0</v>
      </c>
      <c r="CJ7" t="e">
        <v>#NUM!</v>
      </c>
      <c r="CK7">
        <v>100</v>
      </c>
      <c r="CL7">
        <v>4</v>
      </c>
      <c r="CM7">
        <v>4.75</v>
      </c>
      <c r="CN7">
        <v>4.8</v>
      </c>
      <c r="CO7">
        <v>0</v>
      </c>
      <c r="CP7" t="e">
        <v>#NUM!</v>
      </c>
      <c r="CQ7">
        <v>10000</v>
      </c>
      <c r="CR7">
        <v>6</v>
      </c>
      <c r="CS7">
        <v>4.71</v>
      </c>
      <c r="CT7">
        <v>4.8099999999999996</v>
      </c>
      <c r="CU7">
        <v>0</v>
      </c>
      <c r="CV7" t="e">
        <v>#NUM!</v>
      </c>
      <c r="CW7">
        <v>100000</v>
      </c>
      <c r="CX7">
        <v>7</v>
      </c>
      <c r="CY7">
        <v>4.7</v>
      </c>
      <c r="CZ7">
        <v>4.75</v>
      </c>
      <c r="DA7">
        <v>0</v>
      </c>
      <c r="DB7" t="e">
        <v>#NUM!</v>
      </c>
      <c r="DC7">
        <v>10000</v>
      </c>
      <c r="DD7">
        <v>6</v>
      </c>
      <c r="DE7">
        <v>4.72</v>
      </c>
      <c r="DF7">
        <v>4.78</v>
      </c>
      <c r="DG7">
        <v>0</v>
      </c>
      <c r="DH7" t="e">
        <v>#NUM!</v>
      </c>
      <c r="DI7">
        <v>1000</v>
      </c>
      <c r="DJ7">
        <v>5</v>
      </c>
      <c r="DK7">
        <v>4.66</v>
      </c>
      <c r="DL7">
        <v>4.72</v>
      </c>
      <c r="DM7">
        <v>0</v>
      </c>
      <c r="DN7" t="e">
        <v>#NUM!</v>
      </c>
      <c r="DO7">
        <v>1000</v>
      </c>
      <c r="DP7">
        <v>5</v>
      </c>
      <c r="DQ7">
        <v>4.71</v>
      </c>
      <c r="DR7">
        <v>4.8899999999999997</v>
      </c>
      <c r="DS7">
        <v>0</v>
      </c>
      <c r="DT7" t="e">
        <v>#NUM!</v>
      </c>
      <c r="DU7">
        <v>1000</v>
      </c>
      <c r="DV7">
        <v>5</v>
      </c>
      <c r="DW7">
        <v>0.35</v>
      </c>
      <c r="DX7">
        <v>3.67</v>
      </c>
      <c r="DY7">
        <v>0</v>
      </c>
      <c r="DZ7" t="e">
        <v>#NUM!</v>
      </c>
      <c r="EA7">
        <v>100000</v>
      </c>
      <c r="EB7" s="24">
        <v>7</v>
      </c>
    </row>
    <row r="8" spans="1:132" x14ac:dyDescent="0.2">
      <c r="A8">
        <v>1</v>
      </c>
      <c r="B8" s="20">
        <v>1</v>
      </c>
      <c r="C8" s="7">
        <v>0</v>
      </c>
      <c r="D8" s="7">
        <v>0</v>
      </c>
      <c r="E8" s="9" t="s">
        <v>138</v>
      </c>
      <c r="F8" s="7">
        <v>2</v>
      </c>
      <c r="G8" s="7">
        <v>45</v>
      </c>
      <c r="H8" s="7">
        <v>856.5</v>
      </c>
      <c r="I8" s="7">
        <f t="shared" si="0"/>
        <v>811.5</v>
      </c>
      <c r="J8" s="7">
        <f t="shared" si="1"/>
        <v>9549</v>
      </c>
      <c r="K8" s="7">
        <v>1</v>
      </c>
      <c r="L8" s="7">
        <v>1</v>
      </c>
      <c r="M8" s="7">
        <v>3</v>
      </c>
      <c r="N8" s="7">
        <v>1</v>
      </c>
      <c r="O8" s="7">
        <v>3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26">
        <v>1</v>
      </c>
      <c r="V8" s="7">
        <v>496</v>
      </c>
      <c r="W8" s="7">
        <v>496</v>
      </c>
      <c r="X8" s="7">
        <v>1</v>
      </c>
      <c r="Y8">
        <v>4.9000000000000004</v>
      </c>
      <c r="Z8">
        <v>4.93</v>
      </c>
      <c r="AA8">
        <v>0</v>
      </c>
      <c r="AB8" t="e">
        <v>#NUM!</v>
      </c>
      <c r="AC8">
        <v>0</v>
      </c>
      <c r="AD8" t="e">
        <v>#NUM!</v>
      </c>
      <c r="AE8">
        <v>4.8600000000000003</v>
      </c>
      <c r="AF8">
        <v>4.8600000000000003</v>
      </c>
      <c r="AG8">
        <v>0</v>
      </c>
      <c r="AH8" t="e">
        <v>#NUM!</v>
      </c>
      <c r="AI8">
        <v>1000</v>
      </c>
      <c r="AJ8">
        <v>5</v>
      </c>
      <c r="AK8">
        <v>4.92</v>
      </c>
      <c r="AL8">
        <v>4.97</v>
      </c>
      <c r="AM8">
        <v>0</v>
      </c>
      <c r="AN8" t="e">
        <v>#NUM!</v>
      </c>
      <c r="AO8">
        <v>10000</v>
      </c>
      <c r="AP8">
        <v>6</v>
      </c>
      <c r="AQ8">
        <v>4.78</v>
      </c>
      <c r="AR8">
        <v>4.8099999999999996</v>
      </c>
      <c r="AS8">
        <v>0</v>
      </c>
      <c r="AT8" t="e">
        <v>#NUM!</v>
      </c>
      <c r="AU8">
        <v>1000</v>
      </c>
      <c r="AV8">
        <v>5</v>
      </c>
      <c r="AW8">
        <v>4.6500000000000004</v>
      </c>
      <c r="AX8">
        <v>4.68</v>
      </c>
      <c r="AY8">
        <v>0</v>
      </c>
      <c r="AZ8" t="e">
        <v>#NUM!</v>
      </c>
      <c r="BA8">
        <v>10000</v>
      </c>
      <c r="BB8">
        <v>6</v>
      </c>
      <c r="BC8">
        <v>4.7</v>
      </c>
      <c r="BD8">
        <v>4.74</v>
      </c>
      <c r="BE8">
        <v>0</v>
      </c>
      <c r="BF8" t="e">
        <v>#NUM!</v>
      </c>
      <c r="BG8">
        <v>100000</v>
      </c>
      <c r="BH8">
        <v>7</v>
      </c>
      <c r="BI8">
        <v>4.62</v>
      </c>
      <c r="BJ8">
        <v>4.67</v>
      </c>
      <c r="BK8">
        <v>0</v>
      </c>
      <c r="BL8" t="e">
        <v>#NUM!</v>
      </c>
      <c r="BM8">
        <v>100000</v>
      </c>
      <c r="BN8">
        <v>7</v>
      </c>
      <c r="BO8">
        <v>4.7699999999999996</v>
      </c>
      <c r="BP8">
        <v>4.82</v>
      </c>
      <c r="BQ8">
        <v>0</v>
      </c>
      <c r="BR8" t="e">
        <v>#NUM!</v>
      </c>
      <c r="BS8">
        <v>100000</v>
      </c>
      <c r="BT8">
        <v>7</v>
      </c>
      <c r="BU8">
        <v>4.76</v>
      </c>
      <c r="BV8">
        <v>4.84</v>
      </c>
      <c r="BW8">
        <v>0</v>
      </c>
      <c r="BX8" t="e">
        <v>#NUM!</v>
      </c>
      <c r="BY8">
        <v>100000</v>
      </c>
      <c r="BZ8">
        <v>7</v>
      </c>
      <c r="CA8">
        <v>4.76</v>
      </c>
      <c r="CB8">
        <v>4.8600000000000003</v>
      </c>
      <c r="CC8">
        <v>0</v>
      </c>
      <c r="CD8" t="e">
        <v>#NUM!</v>
      </c>
      <c r="CE8">
        <v>100000</v>
      </c>
      <c r="CF8">
        <v>7</v>
      </c>
      <c r="CG8">
        <v>4.66</v>
      </c>
      <c r="CH8">
        <v>4.71</v>
      </c>
      <c r="CI8">
        <v>0</v>
      </c>
      <c r="CJ8" t="e">
        <v>#NUM!</v>
      </c>
      <c r="CK8">
        <v>1000</v>
      </c>
      <c r="CL8">
        <v>5</v>
      </c>
      <c r="CM8">
        <v>4.66</v>
      </c>
      <c r="CN8">
        <v>4.72</v>
      </c>
      <c r="CO8">
        <v>0</v>
      </c>
      <c r="CP8" t="e">
        <v>#NUM!</v>
      </c>
      <c r="CQ8">
        <v>10000</v>
      </c>
      <c r="CR8">
        <v>6</v>
      </c>
      <c r="CS8">
        <v>4.7</v>
      </c>
      <c r="CT8">
        <v>4.72</v>
      </c>
      <c r="CU8">
        <v>0</v>
      </c>
      <c r="CV8" t="e">
        <v>#NUM!</v>
      </c>
      <c r="CW8">
        <v>1000</v>
      </c>
      <c r="CX8">
        <v>5</v>
      </c>
      <c r="CY8">
        <v>4.71</v>
      </c>
      <c r="CZ8">
        <v>4.8</v>
      </c>
      <c r="DA8">
        <v>0</v>
      </c>
      <c r="DB8" t="e">
        <v>#NUM!</v>
      </c>
      <c r="DC8">
        <v>1000</v>
      </c>
      <c r="DD8">
        <v>5</v>
      </c>
      <c r="DE8">
        <v>4.68</v>
      </c>
      <c r="DF8">
        <v>4.78</v>
      </c>
      <c r="DG8">
        <v>0</v>
      </c>
      <c r="DH8" t="e">
        <v>#NUM!</v>
      </c>
      <c r="DI8">
        <v>10000</v>
      </c>
      <c r="DJ8">
        <v>6</v>
      </c>
      <c r="DK8">
        <v>4.67</v>
      </c>
      <c r="DL8">
        <v>4.72</v>
      </c>
      <c r="DM8">
        <v>0</v>
      </c>
      <c r="DN8" t="e">
        <v>#NUM!</v>
      </c>
      <c r="DO8">
        <v>10000</v>
      </c>
      <c r="DP8">
        <v>6</v>
      </c>
      <c r="DQ8">
        <v>4.7</v>
      </c>
      <c r="DR8">
        <v>4.82</v>
      </c>
      <c r="DS8">
        <v>0</v>
      </c>
      <c r="DT8" t="e">
        <v>#NUM!</v>
      </c>
      <c r="DU8">
        <v>10000</v>
      </c>
      <c r="DV8">
        <v>6</v>
      </c>
      <c r="DW8">
        <v>0.46</v>
      </c>
      <c r="DX8">
        <v>4.9400000000000004</v>
      </c>
      <c r="DY8">
        <v>0</v>
      </c>
      <c r="DZ8" t="e">
        <v>#NUM!</v>
      </c>
      <c r="EA8">
        <v>100000</v>
      </c>
      <c r="EB8" s="24">
        <v>7</v>
      </c>
    </row>
    <row r="9" spans="1:132" x14ac:dyDescent="0.2">
      <c r="A9">
        <v>1</v>
      </c>
      <c r="B9" s="20">
        <v>1</v>
      </c>
      <c r="C9" s="7">
        <v>0</v>
      </c>
      <c r="D9" s="7">
        <v>0</v>
      </c>
      <c r="E9" s="9" t="s">
        <v>139</v>
      </c>
      <c r="F9" s="7">
        <v>2</v>
      </c>
      <c r="G9" s="7">
        <v>45</v>
      </c>
      <c r="H9" s="7">
        <v>769.05</v>
      </c>
      <c r="I9" s="7">
        <f t="shared" si="0"/>
        <v>724.05</v>
      </c>
      <c r="J9" s="7">
        <f t="shared" si="1"/>
        <v>9549</v>
      </c>
      <c r="K9" s="7">
        <v>2</v>
      </c>
      <c r="L9" s="7">
        <v>1</v>
      </c>
      <c r="M9" s="7">
        <v>3</v>
      </c>
      <c r="N9" s="7">
        <v>1</v>
      </c>
      <c r="O9" s="7">
        <v>3</v>
      </c>
      <c r="P9" s="7">
        <v>2</v>
      </c>
      <c r="Q9" s="7">
        <v>2</v>
      </c>
      <c r="R9" s="7">
        <v>1</v>
      </c>
      <c r="S9" s="7">
        <v>1</v>
      </c>
      <c r="T9" s="7">
        <v>1</v>
      </c>
      <c r="U9" s="26">
        <v>1</v>
      </c>
      <c r="V9" s="7">
        <v>496</v>
      </c>
      <c r="W9" s="7">
        <v>496</v>
      </c>
      <c r="X9" s="7">
        <v>1</v>
      </c>
      <c r="Y9">
        <v>4.82</v>
      </c>
      <c r="Z9">
        <v>4.84</v>
      </c>
      <c r="AA9">
        <v>0</v>
      </c>
      <c r="AB9" t="e">
        <v>#NUM!</v>
      </c>
      <c r="AC9">
        <v>0</v>
      </c>
      <c r="AD9" t="e">
        <v>#NUM!</v>
      </c>
      <c r="AE9">
        <v>4.8899999999999997</v>
      </c>
      <c r="AF9">
        <v>4.9000000000000004</v>
      </c>
      <c r="AG9">
        <v>0</v>
      </c>
      <c r="AH9" t="e">
        <v>#NUM!</v>
      </c>
      <c r="AI9">
        <v>10000</v>
      </c>
      <c r="AJ9">
        <v>6</v>
      </c>
      <c r="AK9">
        <v>4.83</v>
      </c>
      <c r="AL9">
        <v>4.87</v>
      </c>
      <c r="AM9">
        <v>0</v>
      </c>
      <c r="AN9" t="e">
        <v>#NUM!</v>
      </c>
      <c r="AO9">
        <v>1000</v>
      </c>
      <c r="AP9">
        <v>5</v>
      </c>
      <c r="AQ9">
        <v>4.76</v>
      </c>
      <c r="AR9">
        <v>4.8499999999999996</v>
      </c>
      <c r="AS9">
        <v>0</v>
      </c>
      <c r="AT9" t="e">
        <v>#NUM!</v>
      </c>
      <c r="AU9">
        <v>100000</v>
      </c>
      <c r="AV9">
        <v>7</v>
      </c>
      <c r="AW9">
        <v>4.76</v>
      </c>
      <c r="AX9">
        <v>4.79</v>
      </c>
      <c r="AY9">
        <v>0</v>
      </c>
      <c r="AZ9" t="e">
        <v>#NUM!</v>
      </c>
      <c r="BA9">
        <v>10000</v>
      </c>
      <c r="BB9">
        <v>6</v>
      </c>
      <c r="BC9">
        <v>4.67</v>
      </c>
      <c r="BD9">
        <v>4.75</v>
      </c>
      <c r="BE9">
        <v>0</v>
      </c>
      <c r="BF9" t="e">
        <v>#NUM!</v>
      </c>
      <c r="BG9">
        <v>100000</v>
      </c>
      <c r="BH9">
        <v>7</v>
      </c>
      <c r="BI9">
        <v>4.63</v>
      </c>
      <c r="BJ9">
        <v>4.67</v>
      </c>
      <c r="BK9">
        <v>0</v>
      </c>
      <c r="BL9" t="e">
        <v>#NUM!</v>
      </c>
      <c r="BM9">
        <v>100000</v>
      </c>
      <c r="BN9">
        <v>7</v>
      </c>
      <c r="BO9">
        <v>4.62</v>
      </c>
      <c r="BP9">
        <v>4.68</v>
      </c>
      <c r="BQ9">
        <v>0</v>
      </c>
      <c r="BR9" t="e">
        <v>#NUM!</v>
      </c>
      <c r="BS9">
        <v>100000</v>
      </c>
      <c r="BT9">
        <v>7</v>
      </c>
      <c r="BU9">
        <v>4.7699999999999996</v>
      </c>
      <c r="BV9">
        <v>4.8099999999999996</v>
      </c>
      <c r="BW9">
        <v>0</v>
      </c>
      <c r="BX9" t="e">
        <v>#NUM!</v>
      </c>
      <c r="BY9">
        <v>100000</v>
      </c>
      <c r="BZ9">
        <v>7</v>
      </c>
      <c r="CA9">
        <v>4.76</v>
      </c>
      <c r="CB9">
        <v>4.8099999999999996</v>
      </c>
      <c r="CC9">
        <v>0</v>
      </c>
      <c r="CD9" t="e">
        <v>#NUM!</v>
      </c>
      <c r="CE9">
        <v>1000</v>
      </c>
      <c r="CF9">
        <v>5</v>
      </c>
      <c r="CG9">
        <v>4.6500000000000004</v>
      </c>
      <c r="CH9">
        <v>4.71</v>
      </c>
      <c r="CI9">
        <v>0</v>
      </c>
      <c r="CJ9" t="e">
        <v>#NUM!</v>
      </c>
      <c r="CK9">
        <v>100000</v>
      </c>
      <c r="CL9">
        <v>7</v>
      </c>
      <c r="CM9">
        <v>4.63</v>
      </c>
      <c r="CN9">
        <v>4.68</v>
      </c>
      <c r="CO9">
        <v>0</v>
      </c>
      <c r="CP9" t="e">
        <v>#NUM!</v>
      </c>
      <c r="CQ9">
        <v>1000</v>
      </c>
      <c r="CR9">
        <v>5</v>
      </c>
      <c r="CS9">
        <v>4.6900000000000004</v>
      </c>
      <c r="CT9">
        <v>4.91</v>
      </c>
      <c r="CU9">
        <v>0</v>
      </c>
      <c r="CV9" t="e">
        <v>#NUM!</v>
      </c>
      <c r="CW9">
        <v>100000</v>
      </c>
      <c r="CX9">
        <v>7</v>
      </c>
      <c r="CY9">
        <v>4.76</v>
      </c>
      <c r="CZ9">
        <v>4.8</v>
      </c>
      <c r="DA9">
        <v>0</v>
      </c>
      <c r="DB9" t="e">
        <v>#NUM!</v>
      </c>
      <c r="DC9">
        <v>10000</v>
      </c>
      <c r="DD9">
        <v>6</v>
      </c>
      <c r="DE9">
        <v>4.71</v>
      </c>
      <c r="DF9">
        <v>4.79</v>
      </c>
      <c r="DG9">
        <v>0</v>
      </c>
      <c r="DH9" t="e">
        <v>#NUM!</v>
      </c>
      <c r="DI9">
        <v>100000</v>
      </c>
      <c r="DJ9">
        <v>7</v>
      </c>
      <c r="DK9">
        <v>4.6100000000000003</v>
      </c>
      <c r="DL9">
        <v>4.67</v>
      </c>
      <c r="DM9">
        <v>0</v>
      </c>
      <c r="DN9" t="e">
        <v>#NUM!</v>
      </c>
      <c r="DO9">
        <v>10000</v>
      </c>
      <c r="DP9">
        <v>6</v>
      </c>
      <c r="DQ9">
        <v>4.75</v>
      </c>
      <c r="DR9">
        <v>4.87</v>
      </c>
      <c r="DS9">
        <v>0</v>
      </c>
      <c r="DT9" t="e">
        <v>#NUM!</v>
      </c>
      <c r="DU9">
        <v>100000</v>
      </c>
      <c r="DV9">
        <v>7</v>
      </c>
      <c r="DW9">
        <v>0.95</v>
      </c>
      <c r="DX9">
        <v>9.48</v>
      </c>
      <c r="DY9">
        <v>0</v>
      </c>
      <c r="DZ9" t="e">
        <v>#NUM!</v>
      </c>
      <c r="EA9">
        <v>100000</v>
      </c>
      <c r="EB9" s="24">
        <v>7</v>
      </c>
    </row>
    <row r="10" spans="1:132" x14ac:dyDescent="0.2">
      <c r="A10">
        <v>1</v>
      </c>
      <c r="B10" s="20">
        <v>1</v>
      </c>
      <c r="C10" s="7">
        <v>0</v>
      </c>
      <c r="D10" s="7">
        <v>0</v>
      </c>
      <c r="E10" s="9" t="s">
        <v>140</v>
      </c>
      <c r="F10" s="7">
        <v>2</v>
      </c>
      <c r="G10" s="7">
        <v>46</v>
      </c>
      <c r="H10" s="7">
        <v>862.07</v>
      </c>
      <c r="I10" s="7">
        <f t="shared" si="0"/>
        <v>816.07</v>
      </c>
      <c r="J10" s="7">
        <f t="shared" si="1"/>
        <v>9549</v>
      </c>
      <c r="K10" s="7">
        <v>1</v>
      </c>
      <c r="L10" s="7">
        <v>1</v>
      </c>
      <c r="M10" s="7">
        <v>3</v>
      </c>
      <c r="N10" s="7">
        <v>1</v>
      </c>
      <c r="O10" s="7">
        <v>3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26">
        <v>1</v>
      </c>
      <c r="V10" s="7">
        <v>496</v>
      </c>
      <c r="W10" s="7">
        <v>496</v>
      </c>
      <c r="X10" s="7">
        <v>1</v>
      </c>
      <c r="Y10">
        <v>4.8499999999999996</v>
      </c>
      <c r="Z10">
        <v>4.8899999999999997</v>
      </c>
      <c r="AA10">
        <v>0</v>
      </c>
      <c r="AB10" t="e">
        <v>#NUM!</v>
      </c>
      <c r="AC10">
        <v>0</v>
      </c>
      <c r="AD10" t="e">
        <v>#NUM!</v>
      </c>
      <c r="AE10">
        <v>4.8499999999999996</v>
      </c>
      <c r="AF10">
        <v>4.87</v>
      </c>
      <c r="AG10">
        <v>0</v>
      </c>
      <c r="AH10" t="e">
        <v>#NUM!</v>
      </c>
      <c r="AI10">
        <v>1000</v>
      </c>
      <c r="AJ10">
        <v>5</v>
      </c>
      <c r="AK10">
        <v>4.87</v>
      </c>
      <c r="AL10">
        <v>4.92</v>
      </c>
      <c r="AM10">
        <v>0</v>
      </c>
      <c r="AN10" t="e">
        <v>#NUM!</v>
      </c>
      <c r="AO10">
        <v>1000</v>
      </c>
      <c r="AP10">
        <v>5</v>
      </c>
      <c r="AQ10">
        <v>4.67</v>
      </c>
      <c r="AR10">
        <v>4.76</v>
      </c>
      <c r="AS10">
        <v>0</v>
      </c>
      <c r="AT10" t="e">
        <v>#NUM!</v>
      </c>
      <c r="AU10">
        <v>10000</v>
      </c>
      <c r="AV10">
        <v>6</v>
      </c>
      <c r="AW10">
        <v>4.74</v>
      </c>
      <c r="AX10">
        <v>4.8</v>
      </c>
      <c r="AY10">
        <v>0</v>
      </c>
      <c r="AZ10" t="e">
        <v>#NUM!</v>
      </c>
      <c r="BA10">
        <v>10000</v>
      </c>
      <c r="BB10">
        <v>6</v>
      </c>
      <c r="BC10">
        <v>4.6500000000000004</v>
      </c>
      <c r="BD10">
        <v>4.74</v>
      </c>
      <c r="BE10">
        <v>0</v>
      </c>
      <c r="BF10" t="e">
        <v>#NUM!</v>
      </c>
      <c r="BG10">
        <v>10000</v>
      </c>
      <c r="BH10">
        <v>6</v>
      </c>
      <c r="BI10">
        <v>4.63</v>
      </c>
      <c r="BJ10">
        <v>4.71</v>
      </c>
      <c r="BK10">
        <v>0</v>
      </c>
      <c r="BL10" t="e">
        <v>#NUM!</v>
      </c>
      <c r="BM10">
        <v>1000</v>
      </c>
      <c r="BN10">
        <v>5</v>
      </c>
      <c r="BO10">
        <v>4.62</v>
      </c>
      <c r="BP10">
        <v>4.7</v>
      </c>
      <c r="BQ10">
        <v>0</v>
      </c>
      <c r="BR10" t="e">
        <v>#NUM!</v>
      </c>
      <c r="BS10">
        <v>10000</v>
      </c>
      <c r="BT10">
        <v>6</v>
      </c>
      <c r="BU10">
        <v>4.78</v>
      </c>
      <c r="BV10">
        <v>4.83</v>
      </c>
      <c r="BW10">
        <v>0</v>
      </c>
      <c r="BX10" t="e">
        <v>#NUM!</v>
      </c>
      <c r="BY10">
        <v>1000</v>
      </c>
      <c r="BZ10">
        <v>5</v>
      </c>
      <c r="CA10">
        <v>4.76</v>
      </c>
      <c r="CB10">
        <v>4.82</v>
      </c>
      <c r="CC10">
        <v>0</v>
      </c>
      <c r="CD10" t="e">
        <v>#NUM!</v>
      </c>
      <c r="CE10">
        <v>10000</v>
      </c>
      <c r="CF10">
        <v>6</v>
      </c>
      <c r="CG10">
        <v>4.63</v>
      </c>
      <c r="CH10">
        <v>4.68</v>
      </c>
      <c r="CI10">
        <v>0</v>
      </c>
      <c r="CJ10" t="e">
        <v>#NUM!</v>
      </c>
      <c r="CK10">
        <v>1000</v>
      </c>
      <c r="CL10">
        <v>5</v>
      </c>
      <c r="CM10">
        <v>4.76</v>
      </c>
      <c r="CN10">
        <v>4.82</v>
      </c>
      <c r="CO10">
        <v>0</v>
      </c>
      <c r="CP10" t="e">
        <v>#NUM!</v>
      </c>
      <c r="CQ10">
        <v>1000</v>
      </c>
      <c r="CR10">
        <v>5</v>
      </c>
      <c r="CS10">
        <v>4.7</v>
      </c>
      <c r="CT10">
        <v>4.79</v>
      </c>
      <c r="CU10">
        <v>0</v>
      </c>
      <c r="CV10" t="e">
        <v>#NUM!</v>
      </c>
      <c r="CW10">
        <v>100000</v>
      </c>
      <c r="CX10">
        <v>7</v>
      </c>
      <c r="CY10">
        <v>4.76</v>
      </c>
      <c r="CZ10">
        <v>4.83</v>
      </c>
      <c r="DA10">
        <v>0</v>
      </c>
      <c r="DB10" t="e">
        <v>#NUM!</v>
      </c>
      <c r="DC10">
        <v>100000</v>
      </c>
      <c r="DD10">
        <v>7</v>
      </c>
      <c r="DE10">
        <v>4.6900000000000004</v>
      </c>
      <c r="DF10">
        <v>4.7699999999999996</v>
      </c>
      <c r="DG10">
        <v>0</v>
      </c>
      <c r="DH10" t="e">
        <v>#NUM!</v>
      </c>
      <c r="DI10">
        <v>100000</v>
      </c>
      <c r="DJ10">
        <v>7</v>
      </c>
      <c r="DK10">
        <v>4.6399999999999997</v>
      </c>
      <c r="DL10">
        <v>4.72</v>
      </c>
      <c r="DM10">
        <v>0</v>
      </c>
      <c r="DN10" t="e">
        <v>#NUM!</v>
      </c>
      <c r="DO10">
        <v>1000</v>
      </c>
      <c r="DP10">
        <v>5</v>
      </c>
      <c r="DQ10">
        <v>4.7300000000000004</v>
      </c>
      <c r="DR10">
        <v>4.91</v>
      </c>
      <c r="DS10">
        <v>0</v>
      </c>
      <c r="DT10" t="e">
        <v>#NUM!</v>
      </c>
      <c r="DU10">
        <v>100</v>
      </c>
      <c r="DV10">
        <v>4</v>
      </c>
      <c r="DW10">
        <v>0.38</v>
      </c>
      <c r="DX10">
        <v>4.07</v>
      </c>
      <c r="DY10">
        <v>0</v>
      </c>
      <c r="DZ10" t="e">
        <v>#NUM!</v>
      </c>
      <c r="EA10">
        <v>100000</v>
      </c>
      <c r="EB10" s="24">
        <v>7</v>
      </c>
    </row>
    <row r="11" spans="1:132" x14ac:dyDescent="0.2">
      <c r="A11">
        <v>1</v>
      </c>
      <c r="B11" s="20">
        <v>1</v>
      </c>
      <c r="C11" s="12">
        <v>0</v>
      </c>
      <c r="D11" s="12">
        <v>0</v>
      </c>
      <c r="E11" s="11" t="s">
        <v>141</v>
      </c>
      <c r="F11" s="12">
        <v>2</v>
      </c>
      <c r="G11" s="12">
        <v>51</v>
      </c>
      <c r="H11" s="12"/>
      <c r="I11" s="12"/>
      <c r="J11" s="12">
        <f t="shared" si="1"/>
        <v>9549</v>
      </c>
      <c r="K11" s="12"/>
      <c r="L11" s="12"/>
      <c r="M11" s="13"/>
      <c r="N11" s="13"/>
      <c r="O11" s="13"/>
      <c r="P11" s="13"/>
      <c r="Q11" s="13"/>
      <c r="R11" s="13"/>
      <c r="S11" s="13"/>
      <c r="T11" s="13"/>
      <c r="U11" s="25"/>
      <c r="V11" s="12">
        <v>328</v>
      </c>
      <c r="W11" s="12">
        <v>328</v>
      </c>
      <c r="X11" s="12">
        <v>1</v>
      </c>
      <c r="Y11" s="13">
        <v>4.8</v>
      </c>
      <c r="Z11" s="13">
        <v>4.83</v>
      </c>
      <c r="AA11" s="13">
        <v>0</v>
      </c>
      <c r="AB11" s="13" t="e">
        <v>#NUM!</v>
      </c>
      <c r="AC11" s="13">
        <v>0</v>
      </c>
      <c r="AD11" s="13" t="e">
        <v>#NUM!</v>
      </c>
      <c r="AE11" s="13">
        <v>4.8899999999999997</v>
      </c>
      <c r="AF11" s="13">
        <v>4.91</v>
      </c>
      <c r="AG11" s="13">
        <v>0</v>
      </c>
      <c r="AH11" s="13" t="e">
        <v>#NUM!</v>
      </c>
      <c r="AI11" s="13">
        <v>1000</v>
      </c>
      <c r="AJ11" s="13">
        <v>5</v>
      </c>
      <c r="AK11" s="13">
        <v>4.84</v>
      </c>
      <c r="AL11" s="13">
        <v>4.9000000000000004</v>
      </c>
      <c r="AM11" s="13">
        <v>0</v>
      </c>
      <c r="AN11" s="13" t="e">
        <v>#NUM!</v>
      </c>
      <c r="AO11" s="13">
        <v>10000</v>
      </c>
      <c r="AP11" s="13">
        <v>6</v>
      </c>
      <c r="AQ11" s="13">
        <v>4.6500000000000004</v>
      </c>
      <c r="AR11" s="13">
        <v>4.74</v>
      </c>
      <c r="AS11" s="13">
        <v>0</v>
      </c>
      <c r="AT11" s="13" t="e">
        <v>#NUM!</v>
      </c>
      <c r="AU11" s="13">
        <v>100</v>
      </c>
      <c r="AV11" s="13">
        <v>4</v>
      </c>
      <c r="AW11" s="13">
        <v>4.68</v>
      </c>
      <c r="AX11" s="13">
        <v>4.72</v>
      </c>
      <c r="AY11" s="13">
        <v>0</v>
      </c>
      <c r="AZ11" s="13" t="e">
        <v>#NUM!</v>
      </c>
      <c r="BA11" s="13">
        <v>10000</v>
      </c>
      <c r="BB11" s="13">
        <v>6</v>
      </c>
      <c r="BC11" s="13">
        <v>4.78</v>
      </c>
      <c r="BD11" s="13">
        <v>4.8499999999999996</v>
      </c>
      <c r="BE11" s="13">
        <v>0</v>
      </c>
      <c r="BF11" s="13" t="e">
        <v>#NUM!</v>
      </c>
      <c r="BG11" s="13">
        <v>100000</v>
      </c>
      <c r="BH11" s="13">
        <v>7</v>
      </c>
      <c r="BI11" s="13">
        <v>4.68</v>
      </c>
      <c r="BJ11" s="13">
        <v>4.74</v>
      </c>
      <c r="BK11" s="13">
        <v>0</v>
      </c>
      <c r="BL11" s="13" t="e">
        <v>#NUM!</v>
      </c>
      <c r="BM11" s="13">
        <v>1000</v>
      </c>
      <c r="BN11" s="13">
        <v>5</v>
      </c>
      <c r="BO11" s="13">
        <v>4.6500000000000004</v>
      </c>
      <c r="BP11" s="13">
        <v>4.71</v>
      </c>
      <c r="BQ11" s="13">
        <v>0</v>
      </c>
      <c r="BR11" s="13" t="e">
        <v>#NUM!</v>
      </c>
      <c r="BS11" s="13">
        <v>1000</v>
      </c>
      <c r="BT11" s="13">
        <v>5</v>
      </c>
      <c r="BU11" s="13">
        <v>4.76</v>
      </c>
      <c r="BV11" s="13">
        <v>4.82</v>
      </c>
      <c r="BW11" s="13">
        <v>0</v>
      </c>
      <c r="BX11" s="13" t="e">
        <v>#NUM!</v>
      </c>
      <c r="BY11" s="13">
        <v>1000</v>
      </c>
      <c r="BZ11" s="13">
        <v>5</v>
      </c>
      <c r="CA11" s="13">
        <v>4.66</v>
      </c>
      <c r="CB11" s="13">
        <v>4.71</v>
      </c>
      <c r="CC11" s="13">
        <v>0</v>
      </c>
      <c r="CD11" s="13" t="e">
        <v>#NUM!</v>
      </c>
      <c r="CE11" s="13">
        <v>1000</v>
      </c>
      <c r="CF11" s="13">
        <v>5</v>
      </c>
      <c r="CG11" s="13">
        <v>4.66</v>
      </c>
      <c r="CH11" s="13">
        <v>4.7300000000000004</v>
      </c>
      <c r="CI11" s="13">
        <v>0</v>
      </c>
      <c r="CJ11" s="13" t="e">
        <v>#NUM!</v>
      </c>
      <c r="CK11" s="13">
        <v>100</v>
      </c>
      <c r="CL11" s="13">
        <v>4</v>
      </c>
      <c r="CM11" s="13">
        <v>4.76</v>
      </c>
      <c r="CN11" s="13">
        <v>4.82</v>
      </c>
      <c r="CO11" s="13">
        <v>0</v>
      </c>
      <c r="CP11" s="13" t="e">
        <v>#NUM!</v>
      </c>
      <c r="CQ11" s="13">
        <v>10000</v>
      </c>
      <c r="CR11" s="13">
        <v>6</v>
      </c>
      <c r="CS11" s="13">
        <v>4.78</v>
      </c>
      <c r="CT11" s="13">
        <v>4.82</v>
      </c>
      <c r="CU11" s="13">
        <v>0</v>
      </c>
      <c r="CV11" s="13" t="e">
        <v>#NUM!</v>
      </c>
      <c r="CW11" s="13">
        <v>1000</v>
      </c>
      <c r="CX11" s="13">
        <v>5</v>
      </c>
      <c r="CY11" s="13">
        <v>4.75</v>
      </c>
      <c r="CZ11" s="13">
        <v>4.8099999999999996</v>
      </c>
      <c r="DA11" s="13">
        <v>0</v>
      </c>
      <c r="DB11" s="13" t="e">
        <v>#NUM!</v>
      </c>
      <c r="DC11" s="13">
        <v>1000</v>
      </c>
      <c r="DD11" s="13">
        <v>5</v>
      </c>
      <c r="DE11" s="13"/>
      <c r="DF11" s="13"/>
      <c r="DG11" s="13">
        <v>0</v>
      </c>
      <c r="DH11" s="13" t="e">
        <v>#NUM!</v>
      </c>
      <c r="DI11" s="13">
        <v>0</v>
      </c>
      <c r="DJ11" s="13" t="e">
        <v>#NUM!</v>
      </c>
      <c r="DK11" s="13"/>
      <c r="DL11" s="13"/>
      <c r="DM11" s="13">
        <v>0</v>
      </c>
      <c r="DN11" s="13" t="e">
        <v>#NUM!</v>
      </c>
      <c r="DO11" s="13">
        <v>0</v>
      </c>
      <c r="DP11" s="13" t="e">
        <v>#NUM!</v>
      </c>
      <c r="DQ11" s="13"/>
      <c r="DR11" s="13"/>
      <c r="DS11" s="13">
        <v>0</v>
      </c>
      <c r="DT11" s="13" t="e">
        <v>#NUM!</v>
      </c>
      <c r="DU11" s="13">
        <v>0</v>
      </c>
      <c r="DV11" s="13" t="e">
        <v>#NUM!</v>
      </c>
      <c r="DW11" s="13"/>
      <c r="DX11" s="13"/>
      <c r="DY11" s="13">
        <v>0</v>
      </c>
      <c r="DZ11" s="13" t="e">
        <v>#NUM!</v>
      </c>
      <c r="EA11" s="13">
        <v>0</v>
      </c>
      <c r="EB11" s="25" t="e">
        <v>#NUM!</v>
      </c>
    </row>
    <row r="12" spans="1:132" x14ac:dyDescent="0.2">
      <c r="A12">
        <v>1</v>
      </c>
      <c r="B12" s="21">
        <v>2</v>
      </c>
      <c r="C12" s="3">
        <v>1</v>
      </c>
      <c r="D12" s="3">
        <v>0</v>
      </c>
      <c r="E12" s="6" t="s">
        <v>142</v>
      </c>
      <c r="F12" s="3">
        <v>1</v>
      </c>
      <c r="G12" s="3">
        <v>43</v>
      </c>
      <c r="H12" s="3">
        <v>1038.7</v>
      </c>
      <c r="I12" s="3">
        <f t="shared" si="0"/>
        <v>995.7</v>
      </c>
      <c r="J12" s="3">
        <f>10000-78</f>
        <v>9922</v>
      </c>
      <c r="K12" s="3">
        <v>1</v>
      </c>
      <c r="L12" s="3">
        <v>1</v>
      </c>
      <c r="M12" s="2">
        <v>3</v>
      </c>
      <c r="N12" s="2">
        <v>1</v>
      </c>
      <c r="O12" s="2">
        <v>3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3">
        <v>1</v>
      </c>
      <c r="V12" s="3">
        <v>16</v>
      </c>
      <c r="W12" s="3">
        <v>16</v>
      </c>
      <c r="X12" s="3">
        <v>2</v>
      </c>
      <c r="Y12" s="2">
        <v>4.8499999999999996</v>
      </c>
      <c r="Z12" s="2">
        <v>4.87</v>
      </c>
      <c r="AA12" s="2">
        <v>1000</v>
      </c>
      <c r="AB12" s="2">
        <v>5</v>
      </c>
      <c r="AC12" s="2">
        <v>1000</v>
      </c>
      <c r="AD12" s="2">
        <v>5</v>
      </c>
      <c r="AE12" s="2">
        <v>4.83</v>
      </c>
      <c r="AF12" s="2">
        <v>4.8600000000000003</v>
      </c>
      <c r="AG12" s="2">
        <v>10000</v>
      </c>
      <c r="AH12" s="2">
        <v>6</v>
      </c>
      <c r="AI12" s="2">
        <v>1000</v>
      </c>
      <c r="AJ12" s="2">
        <v>5</v>
      </c>
      <c r="AK12" s="2">
        <v>4.8899999999999997</v>
      </c>
      <c r="AL12" s="2">
        <v>4.92</v>
      </c>
      <c r="AM12" s="2">
        <v>100</v>
      </c>
      <c r="AN12" s="2">
        <v>4</v>
      </c>
      <c r="AO12" s="2">
        <v>100</v>
      </c>
      <c r="AP12" s="2">
        <v>4</v>
      </c>
      <c r="AQ12" s="2">
        <v>4.6399999999999997</v>
      </c>
      <c r="AR12" s="2">
        <v>4.72</v>
      </c>
      <c r="AS12" s="2">
        <v>1000</v>
      </c>
      <c r="AT12" s="2">
        <v>5</v>
      </c>
      <c r="AU12" s="2">
        <v>1000</v>
      </c>
      <c r="AV12" s="2">
        <v>5</v>
      </c>
      <c r="AW12" s="2">
        <v>4.67</v>
      </c>
      <c r="AX12" s="2">
        <v>4.72</v>
      </c>
      <c r="AY12" s="2">
        <v>10000</v>
      </c>
      <c r="AZ12" s="2">
        <v>6</v>
      </c>
      <c r="BA12" s="2">
        <v>10000</v>
      </c>
      <c r="BB12" s="2">
        <v>6</v>
      </c>
      <c r="BC12" s="2">
        <v>4.63</v>
      </c>
      <c r="BD12" s="2">
        <v>4.6900000000000004</v>
      </c>
      <c r="BE12" s="2">
        <v>10</v>
      </c>
      <c r="BF12" s="2">
        <v>3</v>
      </c>
      <c r="BG12" s="2">
        <v>10</v>
      </c>
      <c r="BH12" s="2">
        <v>3</v>
      </c>
      <c r="BI12" s="2">
        <v>4.7699999999999996</v>
      </c>
      <c r="BJ12" s="2">
        <v>4.84</v>
      </c>
      <c r="BK12" s="2">
        <v>100</v>
      </c>
      <c r="BL12" s="2">
        <v>4</v>
      </c>
      <c r="BM12" s="2">
        <v>100</v>
      </c>
      <c r="BN12" s="2">
        <v>4</v>
      </c>
      <c r="BO12" s="2">
        <v>4.75</v>
      </c>
      <c r="BP12" s="2">
        <v>4.8099999999999996</v>
      </c>
      <c r="BQ12" s="2">
        <v>1000</v>
      </c>
      <c r="BR12" s="2">
        <v>5</v>
      </c>
      <c r="BS12" s="2">
        <v>10000</v>
      </c>
      <c r="BT12" s="2">
        <v>6</v>
      </c>
      <c r="BU12" s="2">
        <v>4.63</v>
      </c>
      <c r="BV12" s="2">
        <v>4.7</v>
      </c>
      <c r="BW12" s="2">
        <v>10</v>
      </c>
      <c r="BX12" s="2">
        <v>3</v>
      </c>
      <c r="BY12" s="2">
        <v>100</v>
      </c>
      <c r="BZ12" s="2">
        <v>4</v>
      </c>
      <c r="CA12" s="2">
        <v>4.74</v>
      </c>
      <c r="CB12" s="2">
        <v>4.78</v>
      </c>
      <c r="CC12" s="2">
        <v>1</v>
      </c>
      <c r="CD12" s="2">
        <v>2</v>
      </c>
      <c r="CE12" s="2">
        <v>100</v>
      </c>
      <c r="CF12" s="2">
        <v>4</v>
      </c>
      <c r="CG12" s="2">
        <v>4.7699999999999996</v>
      </c>
      <c r="CH12" s="2">
        <v>4.83</v>
      </c>
      <c r="CI12" s="2">
        <v>1</v>
      </c>
      <c r="CJ12" s="2">
        <v>2</v>
      </c>
      <c r="CK12" s="2">
        <v>100</v>
      </c>
      <c r="CL12" s="2">
        <v>4</v>
      </c>
      <c r="CM12" s="2">
        <v>4.78</v>
      </c>
      <c r="CN12" s="2">
        <v>4.84</v>
      </c>
      <c r="CO12" s="2">
        <v>1000</v>
      </c>
      <c r="CP12" s="2">
        <v>5</v>
      </c>
      <c r="CQ12" s="2">
        <v>1000</v>
      </c>
      <c r="CR12" s="2">
        <v>5</v>
      </c>
      <c r="CS12" s="2">
        <v>4.72</v>
      </c>
      <c r="CT12" s="2">
        <v>4.82</v>
      </c>
      <c r="CU12" s="2">
        <v>100</v>
      </c>
      <c r="CV12" s="2">
        <v>4</v>
      </c>
      <c r="CW12" s="2">
        <v>1000</v>
      </c>
      <c r="CX12" s="2">
        <v>5</v>
      </c>
      <c r="CY12" s="2">
        <v>4.7</v>
      </c>
      <c r="CZ12" s="2">
        <v>4.79</v>
      </c>
      <c r="DA12" s="2">
        <v>100</v>
      </c>
      <c r="DB12" s="2">
        <v>4</v>
      </c>
      <c r="DC12" s="2">
        <v>1000</v>
      </c>
      <c r="DD12" s="2">
        <v>5</v>
      </c>
      <c r="DE12" s="2">
        <v>4.72</v>
      </c>
      <c r="DF12" s="2">
        <v>4.8499999999999996</v>
      </c>
      <c r="DG12" s="2">
        <v>10000</v>
      </c>
      <c r="DH12" s="2">
        <v>6</v>
      </c>
      <c r="DI12" s="2">
        <v>100000</v>
      </c>
      <c r="DJ12" s="2">
        <v>7</v>
      </c>
      <c r="DK12" s="2">
        <v>4.66</v>
      </c>
      <c r="DL12" s="2">
        <v>4.7</v>
      </c>
      <c r="DM12" s="2">
        <v>100</v>
      </c>
      <c r="DN12" s="2">
        <v>4</v>
      </c>
      <c r="DO12" s="2">
        <v>1000</v>
      </c>
      <c r="DP12" s="2">
        <v>5</v>
      </c>
      <c r="DQ12" s="2">
        <v>4.6900000000000004</v>
      </c>
      <c r="DR12" s="2">
        <v>4.83</v>
      </c>
      <c r="DS12" s="2">
        <v>10</v>
      </c>
      <c r="DT12" s="2">
        <v>3</v>
      </c>
      <c r="DU12" s="2">
        <v>100</v>
      </c>
      <c r="DV12" s="2">
        <v>4</v>
      </c>
      <c r="DW12" s="2">
        <v>0.34</v>
      </c>
      <c r="DX12" s="2">
        <v>3.59</v>
      </c>
      <c r="DY12" s="2">
        <v>100000</v>
      </c>
      <c r="DZ12" s="2">
        <v>7</v>
      </c>
      <c r="EA12" s="2">
        <v>100000</v>
      </c>
      <c r="EB12" s="23">
        <v>7</v>
      </c>
    </row>
    <row r="13" spans="1:132" x14ac:dyDescent="0.2">
      <c r="A13">
        <v>1</v>
      </c>
      <c r="B13" s="20">
        <v>2</v>
      </c>
      <c r="C13" s="7">
        <v>1</v>
      </c>
      <c r="D13" s="7">
        <v>0</v>
      </c>
      <c r="E13" s="9" t="s">
        <v>143</v>
      </c>
      <c r="F13" s="7">
        <v>2</v>
      </c>
      <c r="G13" s="7">
        <v>48</v>
      </c>
      <c r="H13" s="7">
        <v>904.94</v>
      </c>
      <c r="I13" s="7">
        <f t="shared" si="0"/>
        <v>856.94</v>
      </c>
      <c r="J13" s="7">
        <f t="shared" ref="J13:J21" si="2">10000-78</f>
        <v>9922</v>
      </c>
      <c r="K13" s="7">
        <v>2</v>
      </c>
      <c r="L13" s="7">
        <v>1</v>
      </c>
      <c r="M13" s="7">
        <v>3</v>
      </c>
      <c r="N13" s="7">
        <v>1</v>
      </c>
      <c r="O13" s="7">
        <v>3</v>
      </c>
      <c r="P13" s="7">
        <v>1</v>
      </c>
      <c r="Q13" s="7">
        <v>2</v>
      </c>
      <c r="R13" s="7">
        <v>2</v>
      </c>
      <c r="S13" s="7">
        <v>1</v>
      </c>
      <c r="T13" s="7">
        <v>1</v>
      </c>
      <c r="U13" s="26">
        <v>1</v>
      </c>
      <c r="V13" s="7">
        <v>16</v>
      </c>
      <c r="W13" s="7">
        <v>16</v>
      </c>
      <c r="X13" s="7">
        <v>2</v>
      </c>
      <c r="Y13">
        <v>4.8499999999999996</v>
      </c>
      <c r="Z13">
        <v>4.87</v>
      </c>
      <c r="AA13">
        <v>10</v>
      </c>
      <c r="AB13">
        <v>3</v>
      </c>
      <c r="AC13">
        <v>1</v>
      </c>
      <c r="AD13">
        <v>2</v>
      </c>
      <c r="AE13">
        <v>4.87</v>
      </c>
      <c r="AF13">
        <v>4.9000000000000004</v>
      </c>
      <c r="AG13">
        <v>1000</v>
      </c>
      <c r="AH13">
        <v>5</v>
      </c>
      <c r="AI13">
        <v>10000</v>
      </c>
      <c r="AJ13">
        <v>6</v>
      </c>
      <c r="AK13">
        <v>4.8499999999999996</v>
      </c>
      <c r="AL13">
        <v>4.8899999999999997</v>
      </c>
      <c r="AM13">
        <v>100</v>
      </c>
      <c r="AN13">
        <v>4</v>
      </c>
      <c r="AO13">
        <v>100</v>
      </c>
      <c r="AP13">
        <v>4</v>
      </c>
      <c r="AQ13">
        <v>4.76</v>
      </c>
      <c r="AR13">
        <v>4.8499999999999996</v>
      </c>
      <c r="AS13">
        <v>100</v>
      </c>
      <c r="AT13">
        <v>4</v>
      </c>
      <c r="AU13">
        <v>1000</v>
      </c>
      <c r="AV13">
        <v>5</v>
      </c>
      <c r="AW13">
        <v>4.6399999999999997</v>
      </c>
      <c r="AX13">
        <v>4.7699999999999996</v>
      </c>
      <c r="AY13">
        <v>10000</v>
      </c>
      <c r="AZ13">
        <v>6</v>
      </c>
      <c r="BA13">
        <v>1000</v>
      </c>
      <c r="BB13">
        <v>5</v>
      </c>
      <c r="BC13">
        <v>4.63</v>
      </c>
      <c r="BD13">
        <v>4.68</v>
      </c>
      <c r="BE13">
        <v>10000</v>
      </c>
      <c r="BF13">
        <v>6</v>
      </c>
      <c r="BG13">
        <v>1000</v>
      </c>
      <c r="BH13">
        <v>5</v>
      </c>
      <c r="BI13">
        <v>4.68</v>
      </c>
      <c r="BJ13">
        <v>4.75</v>
      </c>
      <c r="BK13">
        <v>1000</v>
      </c>
      <c r="BL13">
        <v>5</v>
      </c>
      <c r="BM13">
        <v>10000</v>
      </c>
      <c r="BN13">
        <v>6</v>
      </c>
      <c r="BO13">
        <v>4.6399999999999997</v>
      </c>
      <c r="BP13">
        <v>4.7</v>
      </c>
      <c r="BQ13">
        <v>100</v>
      </c>
      <c r="BR13">
        <v>4</v>
      </c>
      <c r="BS13">
        <v>100</v>
      </c>
      <c r="BT13">
        <v>4</v>
      </c>
      <c r="BU13">
        <v>4.74</v>
      </c>
      <c r="BV13">
        <v>4.79</v>
      </c>
      <c r="BW13">
        <v>100</v>
      </c>
      <c r="BX13">
        <v>4</v>
      </c>
      <c r="BY13">
        <v>1000</v>
      </c>
      <c r="BZ13">
        <v>5</v>
      </c>
      <c r="CA13">
        <v>4.76</v>
      </c>
      <c r="CB13">
        <v>4.8099999999999996</v>
      </c>
      <c r="CC13">
        <v>100</v>
      </c>
      <c r="CD13">
        <v>4</v>
      </c>
      <c r="CE13">
        <v>1000</v>
      </c>
      <c r="CF13">
        <v>5</v>
      </c>
      <c r="CG13">
        <v>4.68</v>
      </c>
      <c r="CH13">
        <v>4.71</v>
      </c>
      <c r="CI13">
        <v>100</v>
      </c>
      <c r="CJ13">
        <v>4</v>
      </c>
      <c r="CK13">
        <v>10000</v>
      </c>
      <c r="CL13">
        <v>6</v>
      </c>
      <c r="CM13">
        <v>4.6399999999999997</v>
      </c>
      <c r="CN13">
        <v>4.6900000000000004</v>
      </c>
      <c r="CO13">
        <v>1000</v>
      </c>
      <c r="CP13">
        <v>5</v>
      </c>
      <c r="CQ13">
        <v>1000</v>
      </c>
      <c r="CR13">
        <v>5</v>
      </c>
      <c r="CS13">
        <v>4.68</v>
      </c>
      <c r="CT13">
        <v>4.7300000000000004</v>
      </c>
      <c r="CU13">
        <v>100</v>
      </c>
      <c r="CV13">
        <v>4</v>
      </c>
      <c r="CW13">
        <v>10000</v>
      </c>
      <c r="CX13">
        <v>6</v>
      </c>
      <c r="CY13">
        <v>4.82</v>
      </c>
      <c r="CZ13">
        <v>4.88</v>
      </c>
      <c r="DA13">
        <v>10</v>
      </c>
      <c r="DB13">
        <v>3</v>
      </c>
      <c r="DC13">
        <v>100</v>
      </c>
      <c r="DD13">
        <v>4</v>
      </c>
      <c r="DE13">
        <v>4.67</v>
      </c>
      <c r="DF13">
        <v>4.7699999999999996</v>
      </c>
      <c r="DG13">
        <v>10000</v>
      </c>
      <c r="DH13">
        <v>6</v>
      </c>
      <c r="DI13">
        <v>10000</v>
      </c>
      <c r="DJ13">
        <v>6</v>
      </c>
      <c r="DK13">
        <v>4.67</v>
      </c>
      <c r="DL13">
        <v>4.71</v>
      </c>
      <c r="DM13">
        <v>10000</v>
      </c>
      <c r="DN13">
        <v>6</v>
      </c>
      <c r="DO13">
        <v>100000</v>
      </c>
      <c r="DP13">
        <v>7</v>
      </c>
      <c r="DQ13">
        <v>4.74</v>
      </c>
      <c r="DR13">
        <v>4.92</v>
      </c>
      <c r="DS13">
        <v>1000</v>
      </c>
      <c r="DT13">
        <v>5</v>
      </c>
      <c r="DU13">
        <v>10000</v>
      </c>
      <c r="DV13">
        <v>6</v>
      </c>
      <c r="DW13">
        <v>0.42</v>
      </c>
      <c r="DX13">
        <v>4.5599999999999996</v>
      </c>
      <c r="DY13">
        <v>100000</v>
      </c>
      <c r="DZ13">
        <v>7</v>
      </c>
      <c r="EA13">
        <v>100000</v>
      </c>
      <c r="EB13" s="24">
        <v>7</v>
      </c>
    </row>
    <row r="14" spans="1:132" x14ac:dyDescent="0.2">
      <c r="A14">
        <v>1</v>
      </c>
      <c r="B14" s="20">
        <v>2</v>
      </c>
      <c r="C14" s="7">
        <v>1</v>
      </c>
      <c r="D14" s="7">
        <v>0</v>
      </c>
      <c r="E14" s="9" t="s">
        <v>144</v>
      </c>
      <c r="F14" s="7">
        <v>1</v>
      </c>
      <c r="G14" s="7">
        <v>45</v>
      </c>
      <c r="H14" s="7">
        <v>879.65</v>
      </c>
      <c r="I14" s="7">
        <f t="shared" si="0"/>
        <v>834.65</v>
      </c>
      <c r="J14" s="7">
        <f t="shared" si="2"/>
        <v>9922</v>
      </c>
      <c r="K14" s="7">
        <v>2</v>
      </c>
      <c r="L14" s="7">
        <v>1</v>
      </c>
      <c r="M14" s="7">
        <v>3</v>
      </c>
      <c r="N14" s="7">
        <v>1</v>
      </c>
      <c r="O14" s="7">
        <v>3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26">
        <v>1</v>
      </c>
      <c r="V14" s="7">
        <v>16</v>
      </c>
      <c r="W14" s="7">
        <v>16</v>
      </c>
      <c r="X14" s="7">
        <v>2</v>
      </c>
      <c r="Y14">
        <v>4.83</v>
      </c>
      <c r="Z14">
        <v>4.8600000000000003</v>
      </c>
      <c r="AA14">
        <v>100</v>
      </c>
      <c r="AB14">
        <v>4</v>
      </c>
      <c r="AC14">
        <v>1000</v>
      </c>
      <c r="AD14">
        <v>5</v>
      </c>
      <c r="AE14">
        <v>4.88</v>
      </c>
      <c r="AF14">
        <v>4.9000000000000004</v>
      </c>
      <c r="AG14">
        <v>100</v>
      </c>
      <c r="AH14">
        <v>4</v>
      </c>
      <c r="AI14">
        <v>100</v>
      </c>
      <c r="AJ14">
        <v>4</v>
      </c>
      <c r="AK14">
        <v>4.78</v>
      </c>
      <c r="AL14">
        <v>4.8</v>
      </c>
      <c r="AM14">
        <v>100</v>
      </c>
      <c r="AN14">
        <v>4</v>
      </c>
      <c r="AO14">
        <v>1000</v>
      </c>
      <c r="AP14">
        <v>5</v>
      </c>
      <c r="AQ14">
        <v>4.62</v>
      </c>
      <c r="AR14">
        <v>4.67</v>
      </c>
      <c r="AS14">
        <v>10</v>
      </c>
      <c r="AT14">
        <v>3</v>
      </c>
      <c r="AU14">
        <v>10</v>
      </c>
      <c r="AV14">
        <v>3</v>
      </c>
      <c r="AW14">
        <v>4.6500000000000004</v>
      </c>
      <c r="AX14">
        <v>4.7</v>
      </c>
      <c r="AY14">
        <v>1</v>
      </c>
      <c r="AZ14">
        <v>2</v>
      </c>
      <c r="BA14">
        <v>10</v>
      </c>
      <c r="BB14">
        <v>3</v>
      </c>
      <c r="BC14">
        <v>4.63</v>
      </c>
      <c r="BD14">
        <v>4.7</v>
      </c>
      <c r="BE14">
        <v>1000</v>
      </c>
      <c r="BF14">
        <v>5</v>
      </c>
      <c r="BG14">
        <v>100</v>
      </c>
      <c r="BH14">
        <v>4</v>
      </c>
      <c r="BI14">
        <v>4.6500000000000004</v>
      </c>
      <c r="BJ14">
        <v>4.71</v>
      </c>
      <c r="BK14">
        <v>10</v>
      </c>
      <c r="BL14">
        <v>3</v>
      </c>
      <c r="BM14">
        <v>1000</v>
      </c>
      <c r="BN14">
        <v>5</v>
      </c>
      <c r="BO14">
        <v>4.67</v>
      </c>
      <c r="BP14">
        <v>4.71</v>
      </c>
      <c r="BQ14">
        <v>10000</v>
      </c>
      <c r="BR14">
        <v>6</v>
      </c>
      <c r="BS14">
        <v>100000</v>
      </c>
      <c r="BT14">
        <v>7</v>
      </c>
      <c r="BU14">
        <v>4.66</v>
      </c>
      <c r="BV14">
        <v>4.6900000000000004</v>
      </c>
      <c r="BW14">
        <v>10000</v>
      </c>
      <c r="BX14">
        <v>6</v>
      </c>
      <c r="BY14">
        <v>1000</v>
      </c>
      <c r="BZ14">
        <v>5</v>
      </c>
      <c r="CA14">
        <v>4.68</v>
      </c>
      <c r="CB14">
        <v>4.7699999999999996</v>
      </c>
      <c r="CC14">
        <v>1000</v>
      </c>
      <c r="CD14">
        <v>5</v>
      </c>
      <c r="CE14">
        <v>1000</v>
      </c>
      <c r="CF14">
        <v>5</v>
      </c>
      <c r="CG14">
        <v>4.78</v>
      </c>
      <c r="CH14">
        <v>4.83</v>
      </c>
      <c r="CI14">
        <v>1000</v>
      </c>
      <c r="CJ14">
        <v>5</v>
      </c>
      <c r="CK14">
        <v>1000</v>
      </c>
      <c r="CL14">
        <v>5</v>
      </c>
      <c r="CM14">
        <v>4.63</v>
      </c>
      <c r="CN14">
        <v>4.6900000000000004</v>
      </c>
      <c r="CO14">
        <v>1000</v>
      </c>
      <c r="CP14">
        <v>5</v>
      </c>
      <c r="CQ14">
        <v>1000</v>
      </c>
      <c r="CR14">
        <v>5</v>
      </c>
      <c r="CS14">
        <v>4.75</v>
      </c>
      <c r="CT14">
        <v>4.8</v>
      </c>
      <c r="CU14">
        <v>10</v>
      </c>
      <c r="CV14">
        <v>3</v>
      </c>
      <c r="CW14">
        <v>100</v>
      </c>
      <c r="CX14">
        <v>4</v>
      </c>
      <c r="CY14">
        <v>4.71</v>
      </c>
      <c r="CZ14">
        <v>4.78</v>
      </c>
      <c r="DA14">
        <v>10000</v>
      </c>
      <c r="DB14">
        <v>6</v>
      </c>
      <c r="DC14">
        <v>10000</v>
      </c>
      <c r="DD14">
        <v>6</v>
      </c>
      <c r="DE14">
        <v>4.72</v>
      </c>
      <c r="DF14">
        <v>4.78</v>
      </c>
      <c r="DG14">
        <v>100000</v>
      </c>
      <c r="DH14">
        <v>7</v>
      </c>
      <c r="DI14">
        <v>100000</v>
      </c>
      <c r="DJ14">
        <v>7</v>
      </c>
      <c r="DK14">
        <v>4.75</v>
      </c>
      <c r="DL14">
        <v>4.8099999999999996</v>
      </c>
      <c r="DM14">
        <v>1000</v>
      </c>
      <c r="DN14">
        <v>5</v>
      </c>
      <c r="DO14">
        <v>1000</v>
      </c>
      <c r="DP14">
        <v>5</v>
      </c>
      <c r="DQ14">
        <v>4.74</v>
      </c>
      <c r="DR14">
        <v>4.87</v>
      </c>
      <c r="DS14">
        <v>100</v>
      </c>
      <c r="DT14">
        <v>4</v>
      </c>
      <c r="DU14">
        <v>1000</v>
      </c>
      <c r="DV14">
        <v>5</v>
      </c>
      <c r="DW14">
        <v>0.37</v>
      </c>
      <c r="DX14">
        <v>3.79</v>
      </c>
      <c r="DY14">
        <v>100000</v>
      </c>
      <c r="DZ14">
        <v>7</v>
      </c>
      <c r="EA14">
        <v>100000</v>
      </c>
      <c r="EB14" s="24">
        <v>7</v>
      </c>
    </row>
    <row r="15" spans="1:132" x14ac:dyDescent="0.2">
      <c r="A15">
        <v>1</v>
      </c>
      <c r="B15" s="20">
        <v>2</v>
      </c>
      <c r="C15" s="7">
        <v>1</v>
      </c>
      <c r="D15" s="7">
        <v>0</v>
      </c>
      <c r="E15" s="9" t="s">
        <v>145</v>
      </c>
      <c r="F15" s="7">
        <v>2</v>
      </c>
      <c r="G15" s="7">
        <v>57</v>
      </c>
      <c r="H15" s="7"/>
      <c r="I15" s="7"/>
      <c r="J15" s="7">
        <f t="shared" si="2"/>
        <v>9922</v>
      </c>
      <c r="K15" s="7"/>
      <c r="L15" s="7"/>
      <c r="U15" s="24"/>
      <c r="V15" s="7">
        <v>16</v>
      </c>
      <c r="W15" s="7">
        <v>16</v>
      </c>
      <c r="X15" s="7">
        <v>2</v>
      </c>
      <c r="Y15">
        <v>4.87</v>
      </c>
      <c r="Z15">
        <v>4.8899999999999997</v>
      </c>
      <c r="AA15">
        <v>0.1</v>
      </c>
      <c r="AB15">
        <v>1</v>
      </c>
      <c r="AC15">
        <v>0</v>
      </c>
      <c r="AD15" t="e">
        <v>#NUM!</v>
      </c>
      <c r="AE15">
        <v>4.87</v>
      </c>
      <c r="AF15">
        <v>4.88</v>
      </c>
      <c r="AG15">
        <v>10000</v>
      </c>
      <c r="AH15">
        <v>6</v>
      </c>
      <c r="AI15">
        <v>1000</v>
      </c>
      <c r="AJ15">
        <v>5</v>
      </c>
      <c r="AK15">
        <v>4.8600000000000003</v>
      </c>
      <c r="AL15">
        <v>4.92</v>
      </c>
      <c r="AM15">
        <v>1000</v>
      </c>
      <c r="AN15">
        <v>5</v>
      </c>
      <c r="AO15">
        <v>1000</v>
      </c>
      <c r="AP15">
        <v>5</v>
      </c>
      <c r="AQ15">
        <v>4.6399999999999997</v>
      </c>
      <c r="AR15">
        <v>4.72</v>
      </c>
      <c r="AS15">
        <v>10000</v>
      </c>
      <c r="AT15">
        <v>6</v>
      </c>
      <c r="AU15">
        <v>1000</v>
      </c>
      <c r="AV15">
        <v>5</v>
      </c>
      <c r="AW15">
        <v>4.63</v>
      </c>
      <c r="AX15">
        <v>4.7300000000000004</v>
      </c>
      <c r="AY15">
        <v>100000</v>
      </c>
      <c r="AZ15">
        <v>7</v>
      </c>
      <c r="BA15">
        <v>10000</v>
      </c>
      <c r="BB15">
        <v>6</v>
      </c>
      <c r="BC15">
        <v>4.7699999999999996</v>
      </c>
      <c r="BD15">
        <v>4.83</v>
      </c>
      <c r="BE15">
        <v>10000</v>
      </c>
      <c r="BF15">
        <v>6</v>
      </c>
      <c r="BG15">
        <v>100000</v>
      </c>
      <c r="BH15">
        <v>7</v>
      </c>
      <c r="BI15">
        <v>4.76</v>
      </c>
      <c r="BJ15">
        <v>4.87</v>
      </c>
      <c r="BK15">
        <v>10000</v>
      </c>
      <c r="BL15">
        <v>6</v>
      </c>
      <c r="BM15">
        <v>100000</v>
      </c>
      <c r="BN15">
        <v>7</v>
      </c>
      <c r="BO15">
        <v>4.66</v>
      </c>
      <c r="BP15">
        <v>4.6900000000000004</v>
      </c>
      <c r="BQ15">
        <v>100</v>
      </c>
      <c r="BR15">
        <v>4</v>
      </c>
      <c r="BS15">
        <v>1000</v>
      </c>
      <c r="BT15">
        <v>5</v>
      </c>
      <c r="BU15">
        <v>4.74</v>
      </c>
      <c r="BV15">
        <v>4.79</v>
      </c>
      <c r="BW15">
        <v>10000</v>
      </c>
      <c r="BX15">
        <v>6</v>
      </c>
      <c r="BY15">
        <v>10000</v>
      </c>
      <c r="BZ15">
        <v>6</v>
      </c>
      <c r="CA15">
        <v>4.6500000000000004</v>
      </c>
      <c r="CB15">
        <v>4.71</v>
      </c>
      <c r="CC15">
        <v>1000</v>
      </c>
      <c r="CD15">
        <v>5</v>
      </c>
      <c r="CE15">
        <v>10000</v>
      </c>
      <c r="CF15">
        <v>6</v>
      </c>
      <c r="CG15">
        <v>4.72</v>
      </c>
      <c r="CH15">
        <v>4.74</v>
      </c>
      <c r="CI15">
        <v>1000</v>
      </c>
      <c r="CJ15">
        <v>5</v>
      </c>
      <c r="CK15">
        <v>100</v>
      </c>
      <c r="CL15">
        <v>4</v>
      </c>
      <c r="CM15">
        <v>4.6500000000000004</v>
      </c>
      <c r="CN15">
        <v>4.66</v>
      </c>
      <c r="CO15">
        <v>1000</v>
      </c>
      <c r="CP15">
        <v>5</v>
      </c>
      <c r="CQ15">
        <v>1000</v>
      </c>
      <c r="CR15">
        <v>5</v>
      </c>
      <c r="CS15">
        <v>4.7</v>
      </c>
      <c r="CT15">
        <v>4.76</v>
      </c>
      <c r="CU15">
        <v>100</v>
      </c>
      <c r="CV15">
        <v>4</v>
      </c>
      <c r="CW15">
        <v>10</v>
      </c>
      <c r="CX15">
        <v>3</v>
      </c>
      <c r="DA15">
        <v>0</v>
      </c>
      <c r="DB15" t="e">
        <v>#NUM!</v>
      </c>
      <c r="DC15">
        <v>0</v>
      </c>
      <c r="DD15" t="e">
        <v>#NUM!</v>
      </c>
      <c r="DG15">
        <v>0</v>
      </c>
      <c r="DH15" t="e">
        <v>#NUM!</v>
      </c>
      <c r="DI15">
        <v>0</v>
      </c>
      <c r="DJ15" t="e">
        <v>#NUM!</v>
      </c>
      <c r="DM15">
        <v>0</v>
      </c>
      <c r="DN15" t="e">
        <v>#NUM!</v>
      </c>
      <c r="DO15">
        <v>0</v>
      </c>
      <c r="DP15" t="e">
        <v>#NUM!</v>
      </c>
      <c r="DS15">
        <v>0</v>
      </c>
      <c r="DT15" t="e">
        <v>#NUM!</v>
      </c>
      <c r="DU15">
        <v>0</v>
      </c>
      <c r="DV15" t="e">
        <v>#NUM!</v>
      </c>
      <c r="DY15">
        <v>0</v>
      </c>
      <c r="DZ15" t="e">
        <v>#NUM!</v>
      </c>
      <c r="EA15">
        <v>0</v>
      </c>
      <c r="EB15" s="24" t="e">
        <v>#NUM!</v>
      </c>
    </row>
    <row r="16" spans="1:132" x14ac:dyDescent="0.2">
      <c r="A16">
        <v>1</v>
      </c>
      <c r="B16" s="20">
        <v>2</v>
      </c>
      <c r="C16" s="7">
        <v>1</v>
      </c>
      <c r="D16" s="7">
        <v>0</v>
      </c>
      <c r="E16" s="9" t="s">
        <v>146</v>
      </c>
      <c r="F16" s="7">
        <v>1</v>
      </c>
      <c r="G16" s="7">
        <v>47</v>
      </c>
      <c r="H16" s="7">
        <v>964.95</v>
      </c>
      <c r="I16" s="7">
        <f t="shared" si="0"/>
        <v>917.95</v>
      </c>
      <c r="J16" s="7">
        <f t="shared" si="2"/>
        <v>9922</v>
      </c>
      <c r="K16" s="7">
        <v>1</v>
      </c>
      <c r="L16" s="7">
        <v>1</v>
      </c>
      <c r="M16" s="7">
        <v>3</v>
      </c>
      <c r="N16" s="7">
        <v>1</v>
      </c>
      <c r="O16" s="7">
        <v>3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26">
        <v>1</v>
      </c>
      <c r="V16" s="7">
        <v>16</v>
      </c>
      <c r="W16" s="7">
        <v>16</v>
      </c>
      <c r="X16" s="7">
        <v>2</v>
      </c>
      <c r="Y16">
        <v>4.91</v>
      </c>
      <c r="Z16">
        <v>4.9400000000000004</v>
      </c>
      <c r="AA16">
        <v>0.1</v>
      </c>
      <c r="AB16">
        <v>1</v>
      </c>
      <c r="AC16">
        <v>1</v>
      </c>
      <c r="AD16">
        <v>2</v>
      </c>
      <c r="AE16">
        <v>4.8899999999999997</v>
      </c>
      <c r="AF16">
        <v>4.9000000000000004</v>
      </c>
      <c r="AG16">
        <v>100</v>
      </c>
      <c r="AH16">
        <v>4</v>
      </c>
      <c r="AI16">
        <v>100</v>
      </c>
      <c r="AJ16">
        <v>4</v>
      </c>
      <c r="AK16">
        <v>4.9000000000000004</v>
      </c>
      <c r="AL16">
        <v>4.95</v>
      </c>
      <c r="AM16">
        <v>10000</v>
      </c>
      <c r="AN16">
        <v>6</v>
      </c>
      <c r="AO16">
        <v>10000</v>
      </c>
      <c r="AP16">
        <v>6</v>
      </c>
      <c r="AQ16">
        <v>4.76</v>
      </c>
      <c r="AR16">
        <v>4.83</v>
      </c>
      <c r="AS16">
        <v>1000</v>
      </c>
      <c r="AT16">
        <v>5</v>
      </c>
      <c r="AU16">
        <v>1000</v>
      </c>
      <c r="AV16">
        <v>5</v>
      </c>
      <c r="AW16">
        <v>4.6500000000000004</v>
      </c>
      <c r="AX16">
        <v>4.7</v>
      </c>
      <c r="AY16">
        <v>10000</v>
      </c>
      <c r="AZ16">
        <v>6</v>
      </c>
      <c r="BA16">
        <v>1000</v>
      </c>
      <c r="BB16">
        <v>5</v>
      </c>
      <c r="BC16">
        <v>4.76</v>
      </c>
      <c r="BD16">
        <v>4.8899999999999997</v>
      </c>
      <c r="BE16">
        <v>100000</v>
      </c>
      <c r="BF16">
        <v>7</v>
      </c>
      <c r="BG16">
        <v>10000</v>
      </c>
      <c r="BH16">
        <v>6</v>
      </c>
      <c r="BI16">
        <v>4.68</v>
      </c>
      <c r="BJ16">
        <v>4.7699999999999996</v>
      </c>
      <c r="BK16">
        <v>100</v>
      </c>
      <c r="BL16">
        <v>4</v>
      </c>
      <c r="BM16">
        <v>1000</v>
      </c>
      <c r="BN16">
        <v>5</v>
      </c>
      <c r="BO16">
        <v>4.74</v>
      </c>
      <c r="BP16">
        <v>4.7699999999999996</v>
      </c>
      <c r="BQ16">
        <v>10</v>
      </c>
      <c r="BR16">
        <v>3</v>
      </c>
      <c r="BS16">
        <v>100</v>
      </c>
      <c r="BT16">
        <v>4</v>
      </c>
      <c r="BU16">
        <v>4.68</v>
      </c>
      <c r="BV16">
        <v>4.71</v>
      </c>
      <c r="BW16">
        <v>10</v>
      </c>
      <c r="BX16">
        <v>3</v>
      </c>
      <c r="BY16">
        <v>100</v>
      </c>
      <c r="BZ16">
        <v>4</v>
      </c>
      <c r="CA16">
        <v>4.6399999999999997</v>
      </c>
      <c r="CB16">
        <v>4.67</v>
      </c>
      <c r="CC16">
        <v>0.1</v>
      </c>
      <c r="CD16">
        <v>1</v>
      </c>
      <c r="CE16">
        <v>100</v>
      </c>
      <c r="CF16">
        <v>4</v>
      </c>
      <c r="CG16">
        <v>4.6500000000000004</v>
      </c>
      <c r="CH16">
        <v>4.6900000000000004</v>
      </c>
      <c r="CI16">
        <v>100</v>
      </c>
      <c r="CJ16">
        <v>4</v>
      </c>
      <c r="CK16">
        <v>10000</v>
      </c>
      <c r="CL16">
        <v>6</v>
      </c>
      <c r="CM16">
        <v>4.6500000000000004</v>
      </c>
      <c r="CN16">
        <v>4.75</v>
      </c>
      <c r="CO16">
        <v>100</v>
      </c>
      <c r="CP16">
        <v>4</v>
      </c>
      <c r="CQ16">
        <v>1000</v>
      </c>
      <c r="CR16">
        <v>5</v>
      </c>
      <c r="CS16">
        <v>4.82</v>
      </c>
      <c r="CT16">
        <v>4.87</v>
      </c>
      <c r="CU16">
        <v>10</v>
      </c>
      <c r="CV16">
        <v>3</v>
      </c>
      <c r="CW16">
        <v>100</v>
      </c>
      <c r="CX16">
        <v>4</v>
      </c>
      <c r="CY16">
        <v>4.75</v>
      </c>
      <c r="CZ16">
        <v>4.92</v>
      </c>
      <c r="DA16">
        <v>10000</v>
      </c>
      <c r="DB16">
        <v>6</v>
      </c>
      <c r="DC16">
        <v>1000</v>
      </c>
      <c r="DD16">
        <v>5</v>
      </c>
      <c r="DE16">
        <v>4.71</v>
      </c>
      <c r="DF16">
        <v>4.95</v>
      </c>
      <c r="DG16">
        <v>100000</v>
      </c>
      <c r="DH16">
        <v>7</v>
      </c>
      <c r="DI16">
        <v>100000</v>
      </c>
      <c r="DJ16">
        <v>7</v>
      </c>
      <c r="DK16">
        <v>4.68</v>
      </c>
      <c r="DL16">
        <v>4.76</v>
      </c>
      <c r="DM16">
        <v>1000</v>
      </c>
      <c r="DN16">
        <v>5</v>
      </c>
      <c r="DO16">
        <v>10000</v>
      </c>
      <c r="DP16">
        <v>6</v>
      </c>
      <c r="DQ16">
        <v>4.68</v>
      </c>
      <c r="DR16">
        <v>4.78</v>
      </c>
      <c r="DS16">
        <v>10000</v>
      </c>
      <c r="DT16">
        <v>6</v>
      </c>
      <c r="DU16">
        <v>10000</v>
      </c>
      <c r="DV16">
        <v>6</v>
      </c>
      <c r="DW16">
        <v>0.45</v>
      </c>
      <c r="DX16">
        <v>4.68</v>
      </c>
      <c r="DY16">
        <v>100000</v>
      </c>
      <c r="DZ16">
        <v>7</v>
      </c>
      <c r="EA16">
        <v>100000</v>
      </c>
      <c r="EB16" s="24">
        <v>7</v>
      </c>
    </row>
    <row r="17" spans="1:132" x14ac:dyDescent="0.2">
      <c r="A17">
        <v>1</v>
      </c>
      <c r="B17" s="20">
        <v>2</v>
      </c>
      <c r="C17" s="7">
        <v>1</v>
      </c>
      <c r="D17" s="7">
        <v>0</v>
      </c>
      <c r="E17" s="9" t="s">
        <v>147</v>
      </c>
      <c r="F17" s="7">
        <v>1</v>
      </c>
      <c r="G17" s="7">
        <v>43</v>
      </c>
      <c r="H17" s="7">
        <v>955.52</v>
      </c>
      <c r="I17" s="7">
        <f t="shared" si="0"/>
        <v>912.52</v>
      </c>
      <c r="J17" s="7">
        <f t="shared" si="2"/>
        <v>9922</v>
      </c>
      <c r="K17" s="7">
        <v>1</v>
      </c>
      <c r="L17" s="7">
        <v>1</v>
      </c>
      <c r="M17" s="7">
        <v>3</v>
      </c>
      <c r="N17" s="7">
        <v>1</v>
      </c>
      <c r="O17" s="7">
        <v>3</v>
      </c>
      <c r="P17">
        <v>1</v>
      </c>
      <c r="Q17" s="7">
        <v>1</v>
      </c>
      <c r="R17" s="7">
        <v>1</v>
      </c>
      <c r="S17" s="7">
        <v>1</v>
      </c>
      <c r="T17" s="7">
        <v>1</v>
      </c>
      <c r="U17" s="26">
        <v>1</v>
      </c>
      <c r="V17" s="7">
        <v>16</v>
      </c>
      <c r="W17" s="7">
        <v>16</v>
      </c>
      <c r="X17" s="7">
        <v>2</v>
      </c>
      <c r="Y17">
        <v>4.84</v>
      </c>
      <c r="Z17">
        <v>4.8600000000000003</v>
      </c>
      <c r="AA17">
        <v>10000</v>
      </c>
      <c r="AB17">
        <v>6</v>
      </c>
      <c r="AC17">
        <v>1000</v>
      </c>
      <c r="AD17">
        <v>5</v>
      </c>
      <c r="AE17">
        <v>4.9000000000000004</v>
      </c>
      <c r="AF17">
        <v>4.93</v>
      </c>
      <c r="AG17">
        <v>10000</v>
      </c>
      <c r="AH17">
        <v>6</v>
      </c>
      <c r="AI17">
        <v>100000</v>
      </c>
      <c r="AJ17">
        <v>7</v>
      </c>
      <c r="AK17">
        <v>4.88</v>
      </c>
      <c r="AL17">
        <v>4.93</v>
      </c>
      <c r="AM17">
        <v>10000</v>
      </c>
      <c r="AN17">
        <v>6</v>
      </c>
      <c r="AO17">
        <v>1000</v>
      </c>
      <c r="AP17">
        <v>5</v>
      </c>
      <c r="AQ17">
        <v>4.62</v>
      </c>
      <c r="AR17">
        <v>4.67</v>
      </c>
      <c r="AS17">
        <v>1000</v>
      </c>
      <c r="AT17">
        <v>5</v>
      </c>
      <c r="AU17">
        <v>1000</v>
      </c>
      <c r="AV17">
        <v>5</v>
      </c>
      <c r="AW17">
        <v>4.74</v>
      </c>
      <c r="AX17">
        <v>4.82</v>
      </c>
      <c r="AY17">
        <v>100</v>
      </c>
      <c r="AZ17">
        <v>4</v>
      </c>
      <c r="BA17">
        <v>100</v>
      </c>
      <c r="BB17">
        <v>4</v>
      </c>
      <c r="BC17">
        <v>4.68</v>
      </c>
      <c r="BD17">
        <v>4.7300000000000004</v>
      </c>
      <c r="BE17">
        <v>1000</v>
      </c>
      <c r="BF17">
        <v>5</v>
      </c>
      <c r="BG17">
        <v>1000</v>
      </c>
      <c r="BH17">
        <v>5</v>
      </c>
      <c r="BI17">
        <v>4.75</v>
      </c>
      <c r="BJ17">
        <v>4.83</v>
      </c>
      <c r="BK17">
        <v>100</v>
      </c>
      <c r="BL17">
        <v>4</v>
      </c>
      <c r="BM17">
        <v>100</v>
      </c>
      <c r="BN17">
        <v>4</v>
      </c>
      <c r="BO17">
        <v>4.68</v>
      </c>
      <c r="BP17">
        <v>4.74</v>
      </c>
      <c r="BQ17">
        <v>10000</v>
      </c>
      <c r="BR17">
        <v>6</v>
      </c>
      <c r="BS17">
        <v>10000</v>
      </c>
      <c r="BT17">
        <v>6</v>
      </c>
      <c r="BU17">
        <v>4.67</v>
      </c>
      <c r="BV17">
        <v>4.74</v>
      </c>
      <c r="BW17">
        <v>10</v>
      </c>
      <c r="BX17">
        <v>3</v>
      </c>
      <c r="BY17">
        <v>100</v>
      </c>
      <c r="BZ17">
        <v>4</v>
      </c>
      <c r="CA17">
        <v>4.75</v>
      </c>
      <c r="CB17">
        <v>4.8099999999999996</v>
      </c>
      <c r="CC17">
        <v>10</v>
      </c>
      <c r="CD17">
        <v>3</v>
      </c>
      <c r="CE17">
        <v>100</v>
      </c>
      <c r="CF17">
        <v>4</v>
      </c>
      <c r="CG17">
        <v>4.79</v>
      </c>
      <c r="CH17">
        <v>4.8499999999999996</v>
      </c>
      <c r="CI17">
        <v>1000</v>
      </c>
      <c r="CJ17">
        <v>5</v>
      </c>
      <c r="CK17">
        <v>1000</v>
      </c>
      <c r="CL17">
        <v>5</v>
      </c>
      <c r="CM17">
        <v>4.6399999999999997</v>
      </c>
      <c r="CN17">
        <v>4.71</v>
      </c>
      <c r="CO17">
        <v>100</v>
      </c>
      <c r="CP17">
        <v>4</v>
      </c>
      <c r="CQ17">
        <v>1000</v>
      </c>
      <c r="CR17">
        <v>5</v>
      </c>
      <c r="CS17">
        <v>4.7300000000000004</v>
      </c>
      <c r="CT17">
        <v>4.84</v>
      </c>
      <c r="CU17">
        <v>10</v>
      </c>
      <c r="CV17">
        <v>3</v>
      </c>
      <c r="CW17">
        <v>100</v>
      </c>
      <c r="CX17">
        <v>4</v>
      </c>
      <c r="CY17">
        <v>4.72</v>
      </c>
      <c r="CZ17">
        <v>4.75</v>
      </c>
      <c r="DA17">
        <v>10</v>
      </c>
      <c r="DB17">
        <v>3</v>
      </c>
      <c r="DC17">
        <v>100</v>
      </c>
      <c r="DD17">
        <v>4</v>
      </c>
      <c r="DE17">
        <v>4.75</v>
      </c>
      <c r="DF17">
        <v>4.8899999999999997</v>
      </c>
      <c r="DG17">
        <v>10000</v>
      </c>
      <c r="DH17">
        <v>6</v>
      </c>
      <c r="DI17">
        <v>10000</v>
      </c>
      <c r="DJ17">
        <v>6</v>
      </c>
      <c r="DK17">
        <v>4.6500000000000004</v>
      </c>
      <c r="DL17">
        <v>4.7</v>
      </c>
      <c r="DM17">
        <v>10000</v>
      </c>
      <c r="DN17">
        <v>6</v>
      </c>
      <c r="DO17">
        <v>1000</v>
      </c>
      <c r="DP17">
        <v>5</v>
      </c>
      <c r="DQ17">
        <v>4.7</v>
      </c>
      <c r="DR17">
        <v>4.8</v>
      </c>
      <c r="DS17">
        <v>1000</v>
      </c>
      <c r="DT17">
        <v>5</v>
      </c>
      <c r="DU17">
        <v>10000</v>
      </c>
      <c r="DV17">
        <v>6</v>
      </c>
      <c r="DW17">
        <v>0.68</v>
      </c>
      <c r="DX17">
        <v>6.86</v>
      </c>
      <c r="DY17">
        <v>100000</v>
      </c>
      <c r="DZ17">
        <v>7</v>
      </c>
      <c r="EA17">
        <v>100000</v>
      </c>
      <c r="EB17" s="24">
        <v>7</v>
      </c>
    </row>
    <row r="18" spans="1:132" x14ac:dyDescent="0.2">
      <c r="A18">
        <v>1</v>
      </c>
      <c r="B18" s="20">
        <v>2</v>
      </c>
      <c r="C18" s="7">
        <v>1</v>
      </c>
      <c r="D18" s="7">
        <v>0</v>
      </c>
      <c r="E18" s="9" t="s">
        <v>148</v>
      </c>
      <c r="F18" s="7">
        <v>2</v>
      </c>
      <c r="G18" s="7">
        <v>47</v>
      </c>
      <c r="H18" s="7">
        <v>817.49</v>
      </c>
      <c r="I18" s="7">
        <f t="shared" si="0"/>
        <v>770.49</v>
      </c>
      <c r="J18" s="7">
        <f t="shared" si="2"/>
        <v>9922</v>
      </c>
      <c r="K18" s="7">
        <v>2</v>
      </c>
      <c r="L18" s="7">
        <v>1</v>
      </c>
      <c r="M18" s="7">
        <v>3</v>
      </c>
      <c r="N18" s="7">
        <v>1</v>
      </c>
      <c r="O18" s="7">
        <v>3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26">
        <v>1</v>
      </c>
      <c r="V18" s="7">
        <v>16</v>
      </c>
      <c r="W18" s="7">
        <v>16</v>
      </c>
      <c r="X18" s="7">
        <v>2</v>
      </c>
      <c r="Y18">
        <v>4.8600000000000003</v>
      </c>
      <c r="Z18">
        <v>4.87</v>
      </c>
      <c r="AA18">
        <v>10</v>
      </c>
      <c r="AB18">
        <v>3</v>
      </c>
      <c r="AC18">
        <v>100</v>
      </c>
      <c r="AD18">
        <v>4</v>
      </c>
      <c r="AE18">
        <v>4.8499999999999996</v>
      </c>
      <c r="AF18">
        <v>4.8600000000000003</v>
      </c>
      <c r="AG18">
        <v>10000</v>
      </c>
      <c r="AH18">
        <v>6</v>
      </c>
      <c r="AI18">
        <v>10000</v>
      </c>
      <c r="AJ18">
        <v>6</v>
      </c>
      <c r="AK18">
        <v>4.8600000000000003</v>
      </c>
      <c r="AL18">
        <v>4.9000000000000004</v>
      </c>
      <c r="AM18">
        <v>100000</v>
      </c>
      <c r="AN18">
        <v>7</v>
      </c>
      <c r="AO18">
        <v>100000</v>
      </c>
      <c r="AP18">
        <v>7</v>
      </c>
      <c r="AQ18">
        <v>4.75</v>
      </c>
      <c r="AR18">
        <v>4.83</v>
      </c>
      <c r="AS18">
        <v>10000</v>
      </c>
      <c r="AT18">
        <v>6</v>
      </c>
      <c r="AU18">
        <v>10000</v>
      </c>
      <c r="AV18">
        <v>6</v>
      </c>
      <c r="AW18">
        <v>4.67</v>
      </c>
      <c r="AX18">
        <v>4.74</v>
      </c>
      <c r="AY18">
        <v>10000</v>
      </c>
      <c r="AZ18">
        <v>6</v>
      </c>
      <c r="BA18">
        <v>10000</v>
      </c>
      <c r="BB18">
        <v>6</v>
      </c>
      <c r="BC18">
        <v>4.7300000000000004</v>
      </c>
      <c r="BD18">
        <v>4.78</v>
      </c>
      <c r="BE18">
        <v>10000</v>
      </c>
      <c r="BF18">
        <v>6</v>
      </c>
      <c r="BG18">
        <v>10000</v>
      </c>
      <c r="BH18">
        <v>6</v>
      </c>
      <c r="BI18">
        <v>4.72</v>
      </c>
      <c r="BJ18">
        <v>4.78</v>
      </c>
      <c r="BK18">
        <v>100000</v>
      </c>
      <c r="BL18">
        <v>7</v>
      </c>
      <c r="BM18">
        <v>100000</v>
      </c>
      <c r="BN18">
        <v>7</v>
      </c>
      <c r="BO18">
        <v>4.68</v>
      </c>
      <c r="BP18">
        <v>4.72</v>
      </c>
      <c r="BQ18">
        <v>10000</v>
      </c>
      <c r="BR18">
        <v>6</v>
      </c>
      <c r="BS18">
        <v>100000</v>
      </c>
      <c r="BT18">
        <v>7</v>
      </c>
      <c r="BU18">
        <v>4.75</v>
      </c>
      <c r="BV18">
        <v>4.78</v>
      </c>
      <c r="BW18">
        <v>100</v>
      </c>
      <c r="BX18">
        <v>4</v>
      </c>
      <c r="BY18">
        <v>1000</v>
      </c>
      <c r="BZ18">
        <v>5</v>
      </c>
      <c r="CA18">
        <v>4.6399999999999997</v>
      </c>
      <c r="CB18">
        <v>4.6900000000000004</v>
      </c>
      <c r="CC18">
        <v>100</v>
      </c>
      <c r="CD18">
        <v>4</v>
      </c>
      <c r="CE18">
        <v>1000</v>
      </c>
      <c r="CF18">
        <v>5</v>
      </c>
      <c r="CG18">
        <v>4.6900000000000004</v>
      </c>
      <c r="CH18">
        <v>4.78</v>
      </c>
      <c r="CI18">
        <v>10000</v>
      </c>
      <c r="CJ18">
        <v>6</v>
      </c>
      <c r="CK18">
        <v>100000</v>
      </c>
      <c r="CL18">
        <v>7</v>
      </c>
      <c r="CM18">
        <v>4.67</v>
      </c>
      <c r="CN18">
        <v>4.71</v>
      </c>
      <c r="CO18">
        <v>100</v>
      </c>
      <c r="CP18">
        <v>4</v>
      </c>
      <c r="CQ18">
        <v>10000</v>
      </c>
      <c r="CR18">
        <v>6</v>
      </c>
      <c r="CS18">
        <v>4.6900000000000004</v>
      </c>
      <c r="CT18">
        <v>4.7300000000000004</v>
      </c>
      <c r="CU18">
        <v>1</v>
      </c>
      <c r="CV18">
        <v>2</v>
      </c>
      <c r="CW18">
        <v>1000</v>
      </c>
      <c r="CX18">
        <v>5</v>
      </c>
      <c r="CY18">
        <v>4.75</v>
      </c>
      <c r="CZ18">
        <v>4.83</v>
      </c>
      <c r="DA18">
        <v>1000</v>
      </c>
      <c r="DB18">
        <v>5</v>
      </c>
      <c r="DC18">
        <v>10000</v>
      </c>
      <c r="DD18">
        <v>6</v>
      </c>
      <c r="DE18">
        <v>4.72</v>
      </c>
      <c r="DF18">
        <v>4.83</v>
      </c>
      <c r="DG18">
        <v>100000</v>
      </c>
      <c r="DH18">
        <v>7</v>
      </c>
      <c r="DI18">
        <v>100000</v>
      </c>
      <c r="DJ18">
        <v>7</v>
      </c>
      <c r="DK18">
        <v>4.62</v>
      </c>
      <c r="DL18">
        <v>4.6900000000000004</v>
      </c>
      <c r="DM18">
        <v>100</v>
      </c>
      <c r="DN18">
        <v>4</v>
      </c>
      <c r="DO18">
        <v>10000</v>
      </c>
      <c r="DP18">
        <v>6</v>
      </c>
      <c r="DQ18">
        <v>4.66</v>
      </c>
      <c r="DR18">
        <v>4.76</v>
      </c>
      <c r="DS18">
        <v>100000</v>
      </c>
      <c r="DT18">
        <v>7</v>
      </c>
      <c r="DU18">
        <v>1000</v>
      </c>
      <c r="DV18">
        <v>5</v>
      </c>
      <c r="DW18">
        <v>0.51</v>
      </c>
      <c r="DX18">
        <v>5.05</v>
      </c>
      <c r="DY18">
        <v>100000</v>
      </c>
      <c r="DZ18">
        <v>7</v>
      </c>
      <c r="EA18">
        <v>100000</v>
      </c>
      <c r="EB18" s="24">
        <v>7</v>
      </c>
    </row>
    <row r="19" spans="1:132" x14ac:dyDescent="0.2">
      <c r="A19">
        <v>1</v>
      </c>
      <c r="B19" s="20">
        <v>2</v>
      </c>
      <c r="C19" s="7">
        <v>1</v>
      </c>
      <c r="D19" s="7">
        <v>0</v>
      </c>
      <c r="E19" s="9" t="s">
        <v>149</v>
      </c>
      <c r="F19" s="7">
        <v>1</v>
      </c>
      <c r="G19" s="7">
        <v>46</v>
      </c>
      <c r="H19" s="7">
        <v>841.06</v>
      </c>
      <c r="I19" s="7">
        <f t="shared" si="0"/>
        <v>795.06</v>
      </c>
      <c r="J19" s="7">
        <f t="shared" si="2"/>
        <v>9922</v>
      </c>
      <c r="K19" s="7">
        <v>2</v>
      </c>
      <c r="L19" s="7">
        <v>1</v>
      </c>
      <c r="M19" s="7">
        <v>3</v>
      </c>
      <c r="N19" s="7">
        <v>1</v>
      </c>
      <c r="O19" s="7">
        <v>3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26">
        <v>1</v>
      </c>
      <c r="V19" s="7">
        <v>16</v>
      </c>
      <c r="W19" s="7">
        <v>16</v>
      </c>
      <c r="X19" s="7">
        <v>2</v>
      </c>
      <c r="Y19">
        <v>4.92</v>
      </c>
      <c r="Z19">
        <v>4.9400000000000004</v>
      </c>
      <c r="AA19">
        <v>1</v>
      </c>
      <c r="AB19">
        <v>2</v>
      </c>
      <c r="AC19">
        <v>100</v>
      </c>
      <c r="AD19">
        <v>4</v>
      </c>
      <c r="AE19">
        <v>4.91</v>
      </c>
      <c r="AF19">
        <v>4.93</v>
      </c>
      <c r="AG19">
        <v>1000</v>
      </c>
      <c r="AH19">
        <v>5</v>
      </c>
      <c r="AI19">
        <v>10000</v>
      </c>
      <c r="AJ19">
        <v>6</v>
      </c>
      <c r="AK19">
        <v>4.82</v>
      </c>
      <c r="AL19">
        <v>4.87</v>
      </c>
      <c r="AM19">
        <v>1000</v>
      </c>
      <c r="AN19">
        <v>5</v>
      </c>
      <c r="AO19">
        <v>100</v>
      </c>
      <c r="AP19">
        <v>4</v>
      </c>
      <c r="AQ19">
        <v>4.7699999999999996</v>
      </c>
      <c r="AR19">
        <v>4.82</v>
      </c>
      <c r="AS19">
        <v>10000</v>
      </c>
      <c r="AT19">
        <v>6</v>
      </c>
      <c r="AU19">
        <v>10000</v>
      </c>
      <c r="AV19">
        <v>6</v>
      </c>
      <c r="AW19">
        <v>4.63</v>
      </c>
      <c r="AX19">
        <v>4.72</v>
      </c>
      <c r="AY19">
        <v>1000</v>
      </c>
      <c r="AZ19">
        <v>5</v>
      </c>
      <c r="BA19">
        <v>10000</v>
      </c>
      <c r="BB19">
        <v>6</v>
      </c>
      <c r="BC19">
        <v>4.75</v>
      </c>
      <c r="BD19">
        <v>4.83</v>
      </c>
      <c r="BE19">
        <v>1000</v>
      </c>
      <c r="BF19">
        <v>5</v>
      </c>
      <c r="BG19">
        <v>1000</v>
      </c>
      <c r="BH19">
        <v>5</v>
      </c>
      <c r="BI19">
        <v>4.62</v>
      </c>
      <c r="BJ19">
        <v>4.75</v>
      </c>
      <c r="BK19">
        <v>100</v>
      </c>
      <c r="BL19">
        <v>4</v>
      </c>
      <c r="BM19">
        <v>10000</v>
      </c>
      <c r="BN19">
        <v>6</v>
      </c>
      <c r="BO19">
        <v>4.63</v>
      </c>
      <c r="BP19">
        <v>4.67</v>
      </c>
      <c r="BQ19">
        <v>1000</v>
      </c>
      <c r="BR19">
        <v>5</v>
      </c>
      <c r="BS19">
        <v>1000</v>
      </c>
      <c r="BT19">
        <v>5</v>
      </c>
      <c r="BU19">
        <v>4.68</v>
      </c>
      <c r="BV19">
        <v>4.75</v>
      </c>
      <c r="BW19">
        <v>100</v>
      </c>
      <c r="BX19">
        <v>4</v>
      </c>
      <c r="BY19">
        <v>100</v>
      </c>
      <c r="BZ19">
        <v>4</v>
      </c>
      <c r="CA19">
        <v>4.67</v>
      </c>
      <c r="CB19">
        <v>4.74</v>
      </c>
      <c r="CC19">
        <v>1000</v>
      </c>
      <c r="CD19">
        <v>5</v>
      </c>
      <c r="CE19">
        <v>1000</v>
      </c>
      <c r="CF19">
        <v>5</v>
      </c>
      <c r="CG19">
        <v>4.63</v>
      </c>
      <c r="CH19">
        <v>4.6900000000000004</v>
      </c>
      <c r="CI19">
        <v>10000</v>
      </c>
      <c r="CJ19">
        <v>6</v>
      </c>
      <c r="CK19">
        <v>1000</v>
      </c>
      <c r="CL19">
        <v>5</v>
      </c>
      <c r="CM19">
        <v>4.6500000000000004</v>
      </c>
      <c r="CN19">
        <v>4.71</v>
      </c>
      <c r="CO19">
        <v>10000</v>
      </c>
      <c r="CP19">
        <v>6</v>
      </c>
      <c r="CQ19">
        <v>1000</v>
      </c>
      <c r="CR19">
        <v>5</v>
      </c>
      <c r="CS19">
        <v>4.7</v>
      </c>
      <c r="CT19">
        <v>4.75</v>
      </c>
      <c r="CU19">
        <v>100</v>
      </c>
      <c r="CV19">
        <v>4</v>
      </c>
      <c r="CW19">
        <v>100</v>
      </c>
      <c r="CX19">
        <v>4</v>
      </c>
      <c r="CY19">
        <v>4.67</v>
      </c>
      <c r="CZ19">
        <v>4.76</v>
      </c>
      <c r="DA19">
        <v>10000</v>
      </c>
      <c r="DB19">
        <v>6</v>
      </c>
      <c r="DC19">
        <v>10000</v>
      </c>
      <c r="DD19">
        <v>6</v>
      </c>
      <c r="DE19">
        <v>4.7</v>
      </c>
      <c r="DF19">
        <v>4.76</v>
      </c>
      <c r="DG19">
        <v>10000</v>
      </c>
      <c r="DH19">
        <v>6</v>
      </c>
      <c r="DI19">
        <v>10000</v>
      </c>
      <c r="DJ19">
        <v>6</v>
      </c>
      <c r="DK19">
        <v>4.66</v>
      </c>
      <c r="DL19">
        <v>4.6900000000000004</v>
      </c>
      <c r="DM19">
        <v>1000</v>
      </c>
      <c r="DN19">
        <v>5</v>
      </c>
      <c r="DO19">
        <v>10000</v>
      </c>
      <c r="DP19">
        <v>6</v>
      </c>
      <c r="DQ19">
        <v>4.7</v>
      </c>
      <c r="DR19">
        <v>4.83</v>
      </c>
      <c r="DS19">
        <v>100</v>
      </c>
      <c r="DT19">
        <v>4</v>
      </c>
      <c r="DU19">
        <v>1000</v>
      </c>
      <c r="DV19">
        <v>5</v>
      </c>
      <c r="DW19">
        <v>0.28999999999999998</v>
      </c>
      <c r="DX19">
        <v>2.92</v>
      </c>
      <c r="DY19">
        <v>100000</v>
      </c>
      <c r="DZ19">
        <v>7</v>
      </c>
      <c r="EA19">
        <v>100000</v>
      </c>
      <c r="EB19" s="24">
        <v>7</v>
      </c>
    </row>
    <row r="20" spans="1:132" x14ac:dyDescent="0.2">
      <c r="A20">
        <v>1</v>
      </c>
      <c r="B20" s="20">
        <v>2</v>
      </c>
      <c r="C20" s="7">
        <v>1</v>
      </c>
      <c r="D20" s="7">
        <v>0</v>
      </c>
      <c r="E20" s="9" t="s">
        <v>150</v>
      </c>
      <c r="F20" s="7">
        <v>2</v>
      </c>
      <c r="G20" s="7">
        <v>44</v>
      </c>
      <c r="H20" s="7">
        <v>876.22</v>
      </c>
      <c r="I20" s="7">
        <f t="shared" si="0"/>
        <v>832.22</v>
      </c>
      <c r="J20" s="7">
        <f t="shared" si="2"/>
        <v>9922</v>
      </c>
      <c r="K20" s="7">
        <v>2</v>
      </c>
      <c r="L20" s="7">
        <v>1</v>
      </c>
      <c r="M20" s="7">
        <v>3</v>
      </c>
      <c r="N20" s="7">
        <v>1</v>
      </c>
      <c r="O20" s="7">
        <v>3</v>
      </c>
      <c r="P20">
        <v>1</v>
      </c>
      <c r="Q20" s="7">
        <v>1</v>
      </c>
      <c r="R20" s="7">
        <v>1</v>
      </c>
      <c r="S20" s="7">
        <v>1</v>
      </c>
      <c r="T20" s="7">
        <v>1</v>
      </c>
      <c r="U20" s="26">
        <v>1</v>
      </c>
      <c r="V20" s="7">
        <v>16</v>
      </c>
      <c r="W20" s="7">
        <v>16</v>
      </c>
      <c r="X20" s="7">
        <v>2</v>
      </c>
      <c r="Y20">
        <v>4.8099999999999996</v>
      </c>
      <c r="Z20">
        <v>4.83</v>
      </c>
      <c r="AA20">
        <v>100</v>
      </c>
      <c r="AB20">
        <v>4</v>
      </c>
      <c r="AC20">
        <v>100</v>
      </c>
      <c r="AD20">
        <v>4</v>
      </c>
      <c r="AE20">
        <v>4.74</v>
      </c>
      <c r="AF20">
        <v>4.76</v>
      </c>
      <c r="AG20">
        <v>10000</v>
      </c>
      <c r="AH20">
        <v>6</v>
      </c>
      <c r="AI20">
        <v>1000</v>
      </c>
      <c r="AJ20">
        <v>5</v>
      </c>
      <c r="AK20">
        <v>4.88</v>
      </c>
      <c r="AL20">
        <v>4.91</v>
      </c>
      <c r="AM20">
        <v>100</v>
      </c>
      <c r="AN20">
        <v>4</v>
      </c>
      <c r="AO20">
        <v>10</v>
      </c>
      <c r="AP20">
        <v>3</v>
      </c>
      <c r="AQ20">
        <v>4.6399999999999997</v>
      </c>
      <c r="AR20">
        <v>4.6900000000000004</v>
      </c>
      <c r="AS20">
        <v>10000</v>
      </c>
      <c r="AT20">
        <v>6</v>
      </c>
      <c r="AU20">
        <v>100000</v>
      </c>
      <c r="AV20">
        <v>7</v>
      </c>
      <c r="AW20">
        <v>4.7699999999999996</v>
      </c>
      <c r="AX20">
        <v>4.83</v>
      </c>
      <c r="AY20">
        <v>10000</v>
      </c>
      <c r="AZ20">
        <v>6</v>
      </c>
      <c r="BA20">
        <v>100000</v>
      </c>
      <c r="BB20">
        <v>7</v>
      </c>
      <c r="BC20">
        <v>4.7699999999999996</v>
      </c>
      <c r="BD20">
        <v>4.84</v>
      </c>
      <c r="BE20">
        <v>10000</v>
      </c>
      <c r="BF20">
        <v>6</v>
      </c>
      <c r="BG20">
        <v>1000</v>
      </c>
      <c r="BH20">
        <v>5</v>
      </c>
      <c r="BI20">
        <v>4.7699999999999996</v>
      </c>
      <c r="BJ20">
        <v>4.88</v>
      </c>
      <c r="BK20">
        <v>100</v>
      </c>
      <c r="BL20">
        <v>4</v>
      </c>
      <c r="BM20">
        <v>1000</v>
      </c>
      <c r="BN20">
        <v>5</v>
      </c>
      <c r="BO20">
        <v>4.75</v>
      </c>
      <c r="BP20">
        <v>4.78</v>
      </c>
      <c r="BQ20">
        <v>1000</v>
      </c>
      <c r="BR20">
        <v>5</v>
      </c>
      <c r="BS20">
        <v>1000</v>
      </c>
      <c r="BT20">
        <v>5</v>
      </c>
      <c r="BU20">
        <v>4.58</v>
      </c>
      <c r="BV20">
        <v>4.6100000000000003</v>
      </c>
      <c r="BW20">
        <v>100</v>
      </c>
      <c r="BX20">
        <v>4</v>
      </c>
      <c r="BY20">
        <v>100</v>
      </c>
      <c r="BZ20">
        <v>4</v>
      </c>
      <c r="CA20">
        <v>4.67</v>
      </c>
      <c r="CB20">
        <v>4.72</v>
      </c>
      <c r="CC20">
        <v>100</v>
      </c>
      <c r="CD20">
        <v>4</v>
      </c>
      <c r="CE20">
        <v>10</v>
      </c>
      <c r="CF20">
        <v>3</v>
      </c>
      <c r="CG20">
        <v>4.63</v>
      </c>
      <c r="CH20">
        <v>4.6900000000000004</v>
      </c>
      <c r="CI20">
        <v>10</v>
      </c>
      <c r="CJ20">
        <v>3</v>
      </c>
      <c r="CK20">
        <v>100</v>
      </c>
      <c r="CL20">
        <v>4</v>
      </c>
      <c r="CM20">
        <v>4.7300000000000004</v>
      </c>
      <c r="CN20">
        <v>4.76</v>
      </c>
      <c r="CO20">
        <v>1000</v>
      </c>
      <c r="CP20">
        <v>5</v>
      </c>
      <c r="CQ20">
        <v>1000</v>
      </c>
      <c r="CR20">
        <v>5</v>
      </c>
      <c r="CS20">
        <v>4.72</v>
      </c>
      <c r="CT20">
        <v>4.82</v>
      </c>
      <c r="CU20">
        <v>100</v>
      </c>
      <c r="CV20">
        <v>4</v>
      </c>
      <c r="CW20">
        <v>10000</v>
      </c>
      <c r="CX20">
        <v>6</v>
      </c>
      <c r="CY20">
        <v>4.8099999999999996</v>
      </c>
      <c r="CZ20">
        <v>4.88</v>
      </c>
      <c r="DA20">
        <v>10000</v>
      </c>
      <c r="DB20">
        <v>6</v>
      </c>
      <c r="DC20">
        <v>10000</v>
      </c>
      <c r="DD20">
        <v>6</v>
      </c>
      <c r="DE20">
        <v>4.72</v>
      </c>
      <c r="DF20">
        <v>4.83</v>
      </c>
      <c r="DG20">
        <v>10000</v>
      </c>
      <c r="DH20">
        <v>6</v>
      </c>
      <c r="DI20">
        <v>10000</v>
      </c>
      <c r="DJ20">
        <v>6</v>
      </c>
      <c r="DK20">
        <v>4.63</v>
      </c>
      <c r="DL20">
        <v>4.6900000000000004</v>
      </c>
      <c r="DM20">
        <v>100</v>
      </c>
      <c r="DN20">
        <v>4</v>
      </c>
      <c r="DO20">
        <v>100</v>
      </c>
      <c r="DP20">
        <v>4</v>
      </c>
      <c r="DQ20">
        <v>4.75</v>
      </c>
      <c r="DR20">
        <v>4.88</v>
      </c>
      <c r="DS20">
        <v>100</v>
      </c>
      <c r="DT20">
        <v>4</v>
      </c>
      <c r="DU20">
        <v>1000</v>
      </c>
      <c r="DV20">
        <v>5</v>
      </c>
      <c r="DW20">
        <v>0.42</v>
      </c>
      <c r="DX20">
        <v>4.24</v>
      </c>
      <c r="DY20">
        <v>100000</v>
      </c>
      <c r="DZ20">
        <v>7</v>
      </c>
      <c r="EA20">
        <v>100000</v>
      </c>
      <c r="EB20" s="24">
        <v>7</v>
      </c>
    </row>
    <row r="21" spans="1:132" x14ac:dyDescent="0.2">
      <c r="A21">
        <v>1</v>
      </c>
      <c r="B21" s="22">
        <v>2</v>
      </c>
      <c r="C21" s="12">
        <v>1</v>
      </c>
      <c r="D21" s="12">
        <v>0</v>
      </c>
      <c r="E21" s="11" t="s">
        <v>151</v>
      </c>
      <c r="F21" s="12">
        <v>2</v>
      </c>
      <c r="G21" s="12">
        <v>46</v>
      </c>
      <c r="H21" s="12">
        <v>995.39</v>
      </c>
      <c r="I21" s="12">
        <f t="shared" si="0"/>
        <v>949.39</v>
      </c>
      <c r="J21" s="12">
        <f t="shared" si="2"/>
        <v>9922</v>
      </c>
      <c r="K21" s="12">
        <v>1</v>
      </c>
      <c r="L21" s="12">
        <v>1</v>
      </c>
      <c r="M21" s="13">
        <v>3</v>
      </c>
      <c r="N21" s="13">
        <v>1</v>
      </c>
      <c r="O21" s="13">
        <v>3</v>
      </c>
      <c r="P21" s="13">
        <v>1</v>
      </c>
      <c r="Q21" s="13">
        <v>3</v>
      </c>
      <c r="R21" s="13"/>
      <c r="S21" s="13">
        <v>1</v>
      </c>
      <c r="T21" s="13">
        <v>1</v>
      </c>
      <c r="U21" s="25">
        <v>1</v>
      </c>
      <c r="V21" s="12">
        <v>16</v>
      </c>
      <c r="W21" s="12">
        <v>16</v>
      </c>
      <c r="X21" s="12">
        <v>2</v>
      </c>
      <c r="Y21" s="13">
        <v>4.87</v>
      </c>
      <c r="Z21" s="13">
        <v>4.8899999999999997</v>
      </c>
      <c r="AA21" s="13">
        <v>0.1</v>
      </c>
      <c r="AB21" s="13">
        <v>1</v>
      </c>
      <c r="AC21" s="13">
        <v>1000</v>
      </c>
      <c r="AD21" s="13">
        <v>5</v>
      </c>
      <c r="AE21" s="13">
        <v>4.88</v>
      </c>
      <c r="AF21" s="13">
        <v>4.88</v>
      </c>
      <c r="AG21" s="13">
        <v>1000</v>
      </c>
      <c r="AH21" s="13">
        <v>5</v>
      </c>
      <c r="AI21" s="13">
        <v>10000</v>
      </c>
      <c r="AJ21" s="13">
        <v>6</v>
      </c>
      <c r="AK21" s="13">
        <v>4.8099999999999996</v>
      </c>
      <c r="AL21" s="13">
        <v>4.83</v>
      </c>
      <c r="AM21" s="13">
        <v>10000</v>
      </c>
      <c r="AN21" s="13">
        <v>6</v>
      </c>
      <c r="AO21" s="13">
        <v>10000</v>
      </c>
      <c r="AP21" s="13">
        <v>6</v>
      </c>
      <c r="AQ21" s="13">
        <v>4.7699999999999996</v>
      </c>
      <c r="AR21" s="13">
        <v>4.83</v>
      </c>
      <c r="AS21" s="13">
        <v>10000</v>
      </c>
      <c r="AT21" s="13">
        <v>6</v>
      </c>
      <c r="AU21" s="13">
        <v>10000</v>
      </c>
      <c r="AV21" s="13">
        <v>6</v>
      </c>
      <c r="AW21" s="13">
        <v>4.75</v>
      </c>
      <c r="AX21" s="13">
        <v>4.8099999999999996</v>
      </c>
      <c r="AY21" s="13">
        <v>10000</v>
      </c>
      <c r="AZ21" s="13">
        <v>6</v>
      </c>
      <c r="BA21" s="13">
        <v>10000</v>
      </c>
      <c r="BB21" s="13">
        <v>6</v>
      </c>
      <c r="BC21" s="13">
        <v>4.63</v>
      </c>
      <c r="BD21" s="13">
        <v>4.6900000000000004</v>
      </c>
      <c r="BE21" s="13">
        <v>1000</v>
      </c>
      <c r="BF21" s="13">
        <v>5</v>
      </c>
      <c r="BG21" s="13">
        <v>1000</v>
      </c>
      <c r="BH21" s="13">
        <v>5</v>
      </c>
      <c r="BI21" s="13">
        <v>4.66</v>
      </c>
      <c r="BJ21" s="13">
        <v>4.72</v>
      </c>
      <c r="BK21" s="13">
        <v>10000</v>
      </c>
      <c r="BL21" s="13">
        <v>6</v>
      </c>
      <c r="BM21" s="13">
        <v>1000</v>
      </c>
      <c r="BN21" s="13">
        <v>5</v>
      </c>
      <c r="BO21" s="13">
        <v>4.63</v>
      </c>
      <c r="BP21" s="13">
        <v>4.68</v>
      </c>
      <c r="BQ21" s="13">
        <v>1000</v>
      </c>
      <c r="BR21" s="13">
        <v>5</v>
      </c>
      <c r="BS21" s="13">
        <v>100000</v>
      </c>
      <c r="BT21" s="13">
        <v>7</v>
      </c>
      <c r="BU21" s="13">
        <v>4.63</v>
      </c>
      <c r="BV21" s="13">
        <v>4.7</v>
      </c>
      <c r="BW21" s="13">
        <v>1000</v>
      </c>
      <c r="BX21" s="13">
        <v>5</v>
      </c>
      <c r="BY21" s="13">
        <v>1000</v>
      </c>
      <c r="BZ21" s="13">
        <v>5</v>
      </c>
      <c r="CA21" s="13">
        <v>4.6399999999999997</v>
      </c>
      <c r="CB21" s="13">
        <v>4.7</v>
      </c>
      <c r="CC21" s="13">
        <v>1000</v>
      </c>
      <c r="CD21" s="13">
        <v>5</v>
      </c>
      <c r="CE21" s="13">
        <v>1000</v>
      </c>
      <c r="CF21" s="13">
        <v>5</v>
      </c>
      <c r="CG21" s="13">
        <v>4.76</v>
      </c>
      <c r="CH21" s="13">
        <v>4.8099999999999996</v>
      </c>
      <c r="CI21" s="13">
        <v>100</v>
      </c>
      <c r="CJ21" s="13">
        <v>4</v>
      </c>
      <c r="CK21" s="13">
        <v>1000</v>
      </c>
      <c r="CL21" s="13">
        <v>5</v>
      </c>
      <c r="CM21" s="13">
        <v>4.78</v>
      </c>
      <c r="CN21" s="13">
        <v>4.8600000000000003</v>
      </c>
      <c r="CO21" s="13">
        <v>100</v>
      </c>
      <c r="CP21" s="13">
        <v>4</v>
      </c>
      <c r="CQ21" s="13">
        <v>1000</v>
      </c>
      <c r="CR21" s="13">
        <v>5</v>
      </c>
      <c r="CS21" s="13">
        <v>4.68</v>
      </c>
      <c r="CT21" s="13">
        <v>4.78</v>
      </c>
      <c r="CU21" s="13">
        <v>1000</v>
      </c>
      <c r="CV21" s="13">
        <v>5</v>
      </c>
      <c r="CW21" s="13">
        <v>10000</v>
      </c>
      <c r="CX21" s="13">
        <v>6</v>
      </c>
      <c r="CY21" s="13">
        <v>4.7699999999999996</v>
      </c>
      <c r="CZ21" s="13">
        <v>4.8499999999999996</v>
      </c>
      <c r="DA21" s="13">
        <v>10000</v>
      </c>
      <c r="DB21" s="13">
        <v>6</v>
      </c>
      <c r="DC21" s="13">
        <v>10000</v>
      </c>
      <c r="DD21" s="13">
        <v>6</v>
      </c>
      <c r="DE21" s="13">
        <v>4.74</v>
      </c>
      <c r="DF21" s="13">
        <v>4.8499999999999996</v>
      </c>
      <c r="DG21" s="13">
        <v>10000</v>
      </c>
      <c r="DH21" s="13">
        <v>6</v>
      </c>
      <c r="DI21" s="13">
        <v>1000</v>
      </c>
      <c r="DJ21" s="13">
        <v>5</v>
      </c>
      <c r="DK21" s="13">
        <v>4.76</v>
      </c>
      <c r="DL21" s="13">
        <v>4.8099999999999996</v>
      </c>
      <c r="DM21" s="13">
        <v>1000</v>
      </c>
      <c r="DN21" s="13">
        <v>5</v>
      </c>
      <c r="DO21" s="13">
        <v>10000</v>
      </c>
      <c r="DP21" s="13">
        <v>6</v>
      </c>
      <c r="DQ21" s="13">
        <v>4.71</v>
      </c>
      <c r="DR21" s="13">
        <v>4.83</v>
      </c>
      <c r="DS21" s="13">
        <v>10000</v>
      </c>
      <c r="DT21" s="13">
        <v>6</v>
      </c>
      <c r="DU21" s="13">
        <v>10000</v>
      </c>
      <c r="DV21" s="13">
        <v>6</v>
      </c>
      <c r="DW21" s="13">
        <v>0.56000000000000005</v>
      </c>
      <c r="DX21" s="13">
        <v>7.19</v>
      </c>
      <c r="DY21" s="13">
        <v>100000</v>
      </c>
      <c r="DZ21" s="13">
        <v>7</v>
      </c>
      <c r="EA21" s="13">
        <v>100000</v>
      </c>
      <c r="EB21" s="25">
        <v>7</v>
      </c>
    </row>
    <row r="22" spans="1:132" x14ac:dyDescent="0.2">
      <c r="A22">
        <v>1</v>
      </c>
      <c r="B22" s="21">
        <v>3</v>
      </c>
      <c r="C22" s="3">
        <v>1</v>
      </c>
      <c r="D22" s="3">
        <v>1</v>
      </c>
      <c r="E22" s="9" t="s">
        <v>152</v>
      </c>
      <c r="F22" s="3">
        <v>1</v>
      </c>
      <c r="G22" s="3">
        <v>43</v>
      </c>
      <c r="H22" s="3">
        <v>918.23</v>
      </c>
      <c r="I22" s="3">
        <f t="shared" si="0"/>
        <v>875.23</v>
      </c>
      <c r="J22" s="3">
        <f>10000-82</f>
        <v>9918</v>
      </c>
      <c r="K22" s="3">
        <v>1</v>
      </c>
      <c r="L22" s="3">
        <v>2</v>
      </c>
      <c r="M22" s="2">
        <v>3</v>
      </c>
      <c r="N22" s="2">
        <v>1</v>
      </c>
      <c r="O22" s="2">
        <v>2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3">
        <v>1</v>
      </c>
      <c r="V22" s="3">
        <v>24</v>
      </c>
      <c r="W22" s="3">
        <v>24</v>
      </c>
      <c r="X22" s="3">
        <v>2</v>
      </c>
      <c r="Y22" s="2">
        <v>4.8600000000000003</v>
      </c>
      <c r="Z22" s="2">
        <v>4.88</v>
      </c>
      <c r="AA22" s="2">
        <v>0</v>
      </c>
      <c r="AB22" s="2" t="e">
        <v>#NUM!</v>
      </c>
      <c r="AC22" s="2">
        <v>0</v>
      </c>
      <c r="AD22" s="2" t="e">
        <v>#NUM!</v>
      </c>
      <c r="AE22" s="2">
        <v>4.8899999999999997</v>
      </c>
      <c r="AF22" s="2">
        <v>4.93</v>
      </c>
      <c r="AG22" s="2">
        <v>1000</v>
      </c>
      <c r="AH22" s="2">
        <v>5</v>
      </c>
      <c r="AI22" s="2">
        <v>1000</v>
      </c>
      <c r="AJ22" s="2">
        <v>5</v>
      </c>
      <c r="AK22" s="2">
        <v>4.88</v>
      </c>
      <c r="AL22" s="2">
        <v>4.92</v>
      </c>
      <c r="AM22" s="2">
        <v>1000</v>
      </c>
      <c r="AN22" s="2">
        <v>5</v>
      </c>
      <c r="AO22" s="2">
        <v>1000</v>
      </c>
      <c r="AP22" s="2">
        <v>5</v>
      </c>
      <c r="AQ22" s="2">
        <v>4.7699999999999996</v>
      </c>
      <c r="AR22" s="2">
        <v>4.88</v>
      </c>
      <c r="AS22" s="2">
        <v>10000</v>
      </c>
      <c r="AT22" s="2">
        <v>6</v>
      </c>
      <c r="AU22" s="2">
        <v>100</v>
      </c>
      <c r="AV22" s="2">
        <v>4</v>
      </c>
      <c r="AW22" s="2">
        <v>4.74</v>
      </c>
      <c r="AX22" s="2">
        <v>4.8600000000000003</v>
      </c>
      <c r="AY22" s="2">
        <v>10</v>
      </c>
      <c r="AZ22" s="2">
        <v>3</v>
      </c>
      <c r="BA22" s="2">
        <v>100</v>
      </c>
      <c r="BB22" s="2">
        <v>4</v>
      </c>
      <c r="BC22" s="2">
        <v>4.67</v>
      </c>
      <c r="BD22" s="2">
        <v>4.7300000000000004</v>
      </c>
      <c r="BE22" s="2">
        <v>100</v>
      </c>
      <c r="BF22" s="2">
        <v>4</v>
      </c>
      <c r="BG22" s="2">
        <v>1000</v>
      </c>
      <c r="BH22" s="2">
        <v>5</v>
      </c>
      <c r="BI22" s="2">
        <v>4.74</v>
      </c>
      <c r="BJ22" s="2">
        <v>4.8</v>
      </c>
      <c r="BK22" s="2">
        <v>100</v>
      </c>
      <c r="BL22" s="2">
        <v>4</v>
      </c>
      <c r="BM22" s="2">
        <v>100</v>
      </c>
      <c r="BN22" s="2">
        <v>4</v>
      </c>
      <c r="BO22" s="2">
        <v>4.76</v>
      </c>
      <c r="BP22" s="2">
        <v>4.84</v>
      </c>
      <c r="BQ22" s="2">
        <v>10</v>
      </c>
      <c r="BR22" s="2">
        <v>3</v>
      </c>
      <c r="BS22" s="2">
        <v>100</v>
      </c>
      <c r="BT22" s="2">
        <v>4</v>
      </c>
      <c r="BU22" s="2">
        <v>4.7699999999999996</v>
      </c>
      <c r="BV22" s="2">
        <v>4.83</v>
      </c>
      <c r="BW22" s="2">
        <v>1</v>
      </c>
      <c r="BX22" s="2">
        <v>2</v>
      </c>
      <c r="BY22" s="2">
        <v>100</v>
      </c>
      <c r="BZ22" s="2">
        <v>4</v>
      </c>
      <c r="CA22" s="2">
        <v>4.63</v>
      </c>
      <c r="CB22" s="2">
        <v>4.7</v>
      </c>
      <c r="CC22" s="2">
        <v>0.1</v>
      </c>
      <c r="CD22" s="2">
        <v>1</v>
      </c>
      <c r="CE22" s="2">
        <v>10</v>
      </c>
      <c r="CF22" s="2">
        <v>3</v>
      </c>
      <c r="CG22" s="2">
        <v>4.75</v>
      </c>
      <c r="CH22" s="2">
        <v>4.8</v>
      </c>
      <c r="CI22" s="2">
        <v>10</v>
      </c>
      <c r="CJ22" s="2">
        <v>3</v>
      </c>
      <c r="CK22" s="2">
        <v>100</v>
      </c>
      <c r="CL22" s="2">
        <v>4</v>
      </c>
      <c r="CM22" s="2">
        <v>4.6500000000000004</v>
      </c>
      <c r="CN22" s="2">
        <v>4.71</v>
      </c>
      <c r="CO22" s="2">
        <v>100</v>
      </c>
      <c r="CP22" s="2">
        <v>4</v>
      </c>
      <c r="CQ22" s="2">
        <v>1000</v>
      </c>
      <c r="CR22" s="2">
        <v>5</v>
      </c>
      <c r="CS22" s="2">
        <v>4.71</v>
      </c>
      <c r="CT22" s="2">
        <v>4.79</v>
      </c>
      <c r="CU22" s="2">
        <v>10</v>
      </c>
      <c r="CV22" s="2">
        <v>3</v>
      </c>
      <c r="CW22" s="2">
        <v>100</v>
      </c>
      <c r="CX22" s="2">
        <v>4</v>
      </c>
      <c r="CY22" s="2">
        <v>4.7</v>
      </c>
      <c r="CZ22" s="2">
        <v>4.7699999999999996</v>
      </c>
      <c r="DA22" s="2">
        <v>1</v>
      </c>
      <c r="DB22" s="2">
        <v>2</v>
      </c>
      <c r="DC22" s="2">
        <v>10</v>
      </c>
      <c r="DD22" s="2">
        <v>3</v>
      </c>
      <c r="DE22" s="2">
        <v>4.75</v>
      </c>
      <c r="DF22" s="2">
        <v>4.84</v>
      </c>
      <c r="DG22" s="2">
        <v>100</v>
      </c>
      <c r="DH22" s="2">
        <v>4</v>
      </c>
      <c r="DI22" s="2">
        <v>100</v>
      </c>
      <c r="DJ22" s="2">
        <v>4</v>
      </c>
      <c r="DK22" s="2">
        <v>4.6500000000000004</v>
      </c>
      <c r="DL22" s="2">
        <v>4.75</v>
      </c>
      <c r="DM22" s="2">
        <v>10</v>
      </c>
      <c r="DN22" s="2">
        <v>3</v>
      </c>
      <c r="DO22" s="2">
        <v>10</v>
      </c>
      <c r="DP22" s="2">
        <v>3</v>
      </c>
      <c r="DQ22" s="2">
        <v>4.6900000000000004</v>
      </c>
      <c r="DR22" s="2">
        <v>4.8499999999999996</v>
      </c>
      <c r="DS22" s="2">
        <v>1</v>
      </c>
      <c r="DT22" s="2">
        <v>2</v>
      </c>
      <c r="DU22" s="2">
        <v>1000</v>
      </c>
      <c r="DV22" s="2">
        <v>5</v>
      </c>
      <c r="DW22" s="2">
        <v>0.67</v>
      </c>
      <c r="DX22" s="2">
        <v>6.85</v>
      </c>
      <c r="DY22" s="2">
        <v>1000</v>
      </c>
      <c r="DZ22" s="2">
        <v>5</v>
      </c>
      <c r="EA22" s="2">
        <v>1000</v>
      </c>
      <c r="EB22" s="23">
        <v>5</v>
      </c>
    </row>
    <row r="23" spans="1:132" x14ac:dyDescent="0.2">
      <c r="A23">
        <v>1</v>
      </c>
      <c r="B23" s="20">
        <v>3</v>
      </c>
      <c r="C23" s="7">
        <v>1</v>
      </c>
      <c r="D23" s="7">
        <v>1</v>
      </c>
      <c r="E23" s="9" t="s">
        <v>153</v>
      </c>
      <c r="F23" s="7">
        <v>2</v>
      </c>
      <c r="G23" s="7">
        <v>50</v>
      </c>
      <c r="H23" s="7">
        <v>876.22</v>
      </c>
      <c r="I23" s="7">
        <f t="shared" si="0"/>
        <v>826.22</v>
      </c>
      <c r="J23" s="7">
        <f t="shared" ref="J23:J31" si="3">10000-82</f>
        <v>9918</v>
      </c>
      <c r="K23" s="7">
        <v>2</v>
      </c>
      <c r="L23" s="7">
        <v>1</v>
      </c>
      <c r="M23" s="7">
        <v>3</v>
      </c>
      <c r="N23" s="7">
        <v>1</v>
      </c>
      <c r="O23" s="7">
        <v>3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26">
        <v>1</v>
      </c>
      <c r="V23" s="7">
        <v>16</v>
      </c>
      <c r="W23" s="7">
        <v>16</v>
      </c>
      <c r="X23" s="7">
        <v>2</v>
      </c>
      <c r="Y23">
        <v>4.83</v>
      </c>
      <c r="Z23">
        <v>4.8499999999999996</v>
      </c>
      <c r="AA23">
        <v>0.1</v>
      </c>
      <c r="AB23">
        <v>1</v>
      </c>
      <c r="AC23">
        <v>0</v>
      </c>
      <c r="AD23" t="e">
        <v>#NUM!</v>
      </c>
      <c r="AE23">
        <v>4.8600000000000003</v>
      </c>
      <c r="AF23">
        <v>4.88</v>
      </c>
      <c r="AG23">
        <v>10000</v>
      </c>
      <c r="AH23">
        <v>6</v>
      </c>
      <c r="AI23">
        <v>1000</v>
      </c>
      <c r="AJ23">
        <v>5</v>
      </c>
      <c r="AK23">
        <v>4.87</v>
      </c>
      <c r="AL23">
        <v>4.92</v>
      </c>
      <c r="AM23">
        <v>1000</v>
      </c>
      <c r="AN23">
        <v>5</v>
      </c>
      <c r="AO23">
        <v>1000</v>
      </c>
      <c r="AP23">
        <v>5</v>
      </c>
      <c r="AQ23">
        <v>4.7699999999999996</v>
      </c>
      <c r="AR23">
        <v>4.83</v>
      </c>
      <c r="AS23">
        <v>1000</v>
      </c>
      <c r="AT23">
        <v>5</v>
      </c>
      <c r="AU23">
        <v>100</v>
      </c>
      <c r="AV23">
        <v>4</v>
      </c>
      <c r="AW23">
        <v>4.63</v>
      </c>
      <c r="AX23">
        <v>4.74</v>
      </c>
      <c r="AY23">
        <v>100</v>
      </c>
      <c r="AZ23">
        <v>4</v>
      </c>
      <c r="BA23">
        <v>1000</v>
      </c>
      <c r="BB23">
        <v>5</v>
      </c>
      <c r="BC23">
        <v>4.74</v>
      </c>
      <c r="BD23">
        <v>4.8</v>
      </c>
      <c r="BE23">
        <v>100</v>
      </c>
      <c r="BF23">
        <v>4</v>
      </c>
      <c r="BG23">
        <v>10000</v>
      </c>
      <c r="BH23">
        <v>6</v>
      </c>
      <c r="BI23">
        <v>4.67</v>
      </c>
      <c r="BJ23">
        <v>4.7699999999999996</v>
      </c>
      <c r="BK23">
        <v>1000</v>
      </c>
      <c r="BL23">
        <v>5</v>
      </c>
      <c r="BM23">
        <v>1000</v>
      </c>
      <c r="BN23">
        <v>5</v>
      </c>
      <c r="BO23">
        <v>4.63</v>
      </c>
      <c r="BP23">
        <v>4.66</v>
      </c>
      <c r="BQ23">
        <v>100</v>
      </c>
      <c r="BR23">
        <v>4</v>
      </c>
      <c r="BS23">
        <v>1000</v>
      </c>
      <c r="BT23">
        <v>5</v>
      </c>
      <c r="BU23">
        <v>4.67</v>
      </c>
      <c r="BV23">
        <v>4.75</v>
      </c>
      <c r="BW23">
        <v>100</v>
      </c>
      <c r="BX23">
        <v>4</v>
      </c>
      <c r="BY23">
        <v>1000</v>
      </c>
      <c r="BZ23">
        <v>5</v>
      </c>
      <c r="CA23">
        <v>4.6500000000000004</v>
      </c>
      <c r="CB23">
        <v>4.71</v>
      </c>
      <c r="CC23">
        <v>10</v>
      </c>
      <c r="CD23">
        <v>3</v>
      </c>
      <c r="CE23">
        <v>100</v>
      </c>
      <c r="CF23">
        <v>4</v>
      </c>
      <c r="CG23">
        <v>4.68</v>
      </c>
      <c r="CH23">
        <v>4.74</v>
      </c>
      <c r="CI23">
        <v>1</v>
      </c>
      <c r="CJ23">
        <v>2</v>
      </c>
      <c r="CK23">
        <v>1</v>
      </c>
      <c r="CL23">
        <v>2</v>
      </c>
      <c r="CM23">
        <v>4.76</v>
      </c>
      <c r="CN23">
        <v>4.82</v>
      </c>
      <c r="CO23">
        <v>1000</v>
      </c>
      <c r="CP23">
        <v>5</v>
      </c>
      <c r="CQ23">
        <v>100</v>
      </c>
      <c r="CR23">
        <v>4</v>
      </c>
      <c r="CS23">
        <v>4.68</v>
      </c>
      <c r="CT23">
        <v>4.72</v>
      </c>
      <c r="CU23">
        <v>100</v>
      </c>
      <c r="CV23">
        <v>4</v>
      </c>
      <c r="CW23">
        <v>100</v>
      </c>
      <c r="CX23">
        <v>4</v>
      </c>
      <c r="CY23">
        <v>4.66</v>
      </c>
      <c r="CZ23">
        <v>4.7300000000000004</v>
      </c>
      <c r="DA23">
        <v>1</v>
      </c>
      <c r="DB23">
        <v>2</v>
      </c>
      <c r="DC23">
        <v>10</v>
      </c>
      <c r="DD23">
        <v>3</v>
      </c>
      <c r="DE23">
        <v>4.68</v>
      </c>
      <c r="DF23">
        <v>4.75</v>
      </c>
      <c r="DG23">
        <v>10</v>
      </c>
      <c r="DH23">
        <v>3</v>
      </c>
      <c r="DI23">
        <v>1000</v>
      </c>
      <c r="DJ23">
        <v>5</v>
      </c>
      <c r="DK23">
        <v>4.76</v>
      </c>
      <c r="DL23">
        <v>4.82</v>
      </c>
      <c r="DM23">
        <v>1</v>
      </c>
      <c r="DN23">
        <v>2</v>
      </c>
      <c r="DO23">
        <v>100</v>
      </c>
      <c r="DP23">
        <v>4</v>
      </c>
      <c r="DQ23">
        <v>4.71</v>
      </c>
      <c r="DR23">
        <v>4.8499999999999996</v>
      </c>
      <c r="DS23">
        <v>10</v>
      </c>
      <c r="DT23">
        <v>3</v>
      </c>
      <c r="DU23">
        <v>100</v>
      </c>
      <c r="DV23">
        <v>4</v>
      </c>
      <c r="DW23">
        <v>0.45</v>
      </c>
      <c r="DX23">
        <v>4.66</v>
      </c>
      <c r="DY23">
        <v>10000</v>
      </c>
      <c r="DZ23">
        <v>6</v>
      </c>
      <c r="EA23">
        <v>10000</v>
      </c>
      <c r="EB23" s="24">
        <v>6</v>
      </c>
    </row>
    <row r="24" spans="1:132" x14ac:dyDescent="0.2">
      <c r="A24">
        <v>1</v>
      </c>
      <c r="B24" s="20">
        <v>3</v>
      </c>
      <c r="C24" s="7">
        <v>1</v>
      </c>
      <c r="D24" s="7">
        <v>1</v>
      </c>
      <c r="E24" s="9" t="s">
        <v>154</v>
      </c>
      <c r="F24" s="7">
        <v>1</v>
      </c>
      <c r="G24" s="7">
        <v>45</v>
      </c>
      <c r="H24" s="7">
        <v>890.79</v>
      </c>
      <c r="I24" s="7">
        <f t="shared" si="0"/>
        <v>845.79</v>
      </c>
      <c r="J24" s="7">
        <f t="shared" si="3"/>
        <v>9918</v>
      </c>
      <c r="K24" s="7">
        <v>1</v>
      </c>
      <c r="L24" s="7">
        <v>1</v>
      </c>
      <c r="M24" s="7">
        <v>3</v>
      </c>
      <c r="N24" s="7">
        <v>1</v>
      </c>
      <c r="O24" s="7">
        <v>2</v>
      </c>
      <c r="P24" s="7">
        <v>1</v>
      </c>
      <c r="Q24" s="7">
        <v>2</v>
      </c>
      <c r="R24" s="7">
        <v>1</v>
      </c>
      <c r="S24" s="7">
        <v>1</v>
      </c>
      <c r="T24" s="7">
        <v>1</v>
      </c>
      <c r="U24" s="26">
        <v>1</v>
      </c>
      <c r="V24" s="7">
        <v>24</v>
      </c>
      <c r="W24" s="7">
        <v>24</v>
      </c>
      <c r="X24" s="7">
        <v>2</v>
      </c>
      <c r="Y24">
        <v>4.8499999999999996</v>
      </c>
      <c r="Z24">
        <v>4.87</v>
      </c>
      <c r="AA24">
        <v>0</v>
      </c>
      <c r="AB24" t="e">
        <v>#NUM!</v>
      </c>
      <c r="AC24">
        <v>0</v>
      </c>
      <c r="AD24" t="e">
        <v>#NUM!</v>
      </c>
      <c r="AE24">
        <v>4.8499999999999996</v>
      </c>
      <c r="AF24">
        <v>4.87</v>
      </c>
      <c r="AG24">
        <v>100</v>
      </c>
      <c r="AH24">
        <v>4</v>
      </c>
      <c r="AI24">
        <v>1000</v>
      </c>
      <c r="AJ24">
        <v>5</v>
      </c>
      <c r="AK24">
        <v>4.91</v>
      </c>
      <c r="AL24">
        <v>4.9400000000000004</v>
      </c>
      <c r="AM24">
        <v>100000</v>
      </c>
      <c r="AN24">
        <v>7</v>
      </c>
      <c r="AO24">
        <v>100000</v>
      </c>
      <c r="AP24">
        <v>7</v>
      </c>
      <c r="AQ24">
        <v>4.63</v>
      </c>
      <c r="AR24">
        <v>4.7300000000000004</v>
      </c>
      <c r="AS24">
        <v>1000</v>
      </c>
      <c r="AT24">
        <v>5</v>
      </c>
      <c r="AU24">
        <v>10000</v>
      </c>
      <c r="AV24">
        <v>6</v>
      </c>
      <c r="AW24">
        <v>4.6500000000000004</v>
      </c>
      <c r="AX24">
        <v>4.75</v>
      </c>
      <c r="AY24">
        <v>10000</v>
      </c>
      <c r="AZ24">
        <v>6</v>
      </c>
      <c r="BA24">
        <v>1000</v>
      </c>
      <c r="BB24">
        <v>5</v>
      </c>
      <c r="BC24">
        <v>4.67</v>
      </c>
      <c r="BD24">
        <v>4.72</v>
      </c>
      <c r="BE24">
        <v>1000</v>
      </c>
      <c r="BF24">
        <v>5</v>
      </c>
      <c r="BG24">
        <v>100</v>
      </c>
      <c r="BH24">
        <v>4</v>
      </c>
      <c r="BI24">
        <v>4.6500000000000004</v>
      </c>
      <c r="BJ24">
        <v>4.71</v>
      </c>
      <c r="BK24">
        <v>100</v>
      </c>
      <c r="BL24">
        <v>4</v>
      </c>
      <c r="BM24">
        <v>1000</v>
      </c>
      <c r="BN24">
        <v>5</v>
      </c>
      <c r="BO24">
        <v>4.6399999999999997</v>
      </c>
      <c r="BP24">
        <v>4.6900000000000004</v>
      </c>
      <c r="BQ24">
        <v>100</v>
      </c>
      <c r="BR24">
        <v>4</v>
      </c>
      <c r="BS24">
        <v>1000</v>
      </c>
      <c r="BT24">
        <v>5</v>
      </c>
      <c r="BU24">
        <v>4.6399999999999997</v>
      </c>
      <c r="BV24">
        <v>4.67</v>
      </c>
      <c r="BW24">
        <v>1</v>
      </c>
      <c r="BX24">
        <v>2</v>
      </c>
      <c r="BY24">
        <v>1000</v>
      </c>
      <c r="BZ24">
        <v>5</v>
      </c>
      <c r="CA24">
        <v>4.7699999999999996</v>
      </c>
      <c r="CB24">
        <v>4.8</v>
      </c>
      <c r="CC24">
        <v>10</v>
      </c>
      <c r="CD24">
        <v>3</v>
      </c>
      <c r="CE24">
        <v>1000</v>
      </c>
      <c r="CF24">
        <v>5</v>
      </c>
      <c r="CG24">
        <v>4.67</v>
      </c>
      <c r="CH24">
        <v>4.74</v>
      </c>
      <c r="CI24">
        <v>100</v>
      </c>
      <c r="CJ24">
        <v>4</v>
      </c>
      <c r="CK24">
        <v>1000</v>
      </c>
      <c r="CL24">
        <v>5</v>
      </c>
      <c r="CM24">
        <v>4.68</v>
      </c>
      <c r="CN24">
        <v>4.71</v>
      </c>
      <c r="CO24">
        <v>1</v>
      </c>
      <c r="CP24">
        <v>2</v>
      </c>
      <c r="CQ24">
        <v>100</v>
      </c>
      <c r="CR24">
        <v>4</v>
      </c>
      <c r="CS24">
        <v>4.71</v>
      </c>
      <c r="CT24">
        <v>4.7699999999999996</v>
      </c>
      <c r="CU24">
        <v>0.1</v>
      </c>
      <c r="CV24">
        <v>1</v>
      </c>
      <c r="CW24">
        <v>10</v>
      </c>
      <c r="CX24">
        <v>3</v>
      </c>
      <c r="CY24">
        <v>4.71</v>
      </c>
      <c r="CZ24">
        <v>4.75</v>
      </c>
      <c r="DA24">
        <v>10</v>
      </c>
      <c r="DB24">
        <v>3</v>
      </c>
      <c r="DC24">
        <v>10</v>
      </c>
      <c r="DD24">
        <v>3</v>
      </c>
      <c r="DE24">
        <v>4.7300000000000004</v>
      </c>
      <c r="DF24">
        <v>4.78</v>
      </c>
      <c r="DG24">
        <v>100</v>
      </c>
      <c r="DH24">
        <v>4</v>
      </c>
      <c r="DI24">
        <v>1000</v>
      </c>
      <c r="DJ24">
        <v>5</v>
      </c>
      <c r="DK24">
        <v>4.78</v>
      </c>
      <c r="DL24">
        <v>4.8499999999999996</v>
      </c>
      <c r="DM24">
        <v>1</v>
      </c>
      <c r="DN24">
        <v>2</v>
      </c>
      <c r="DO24">
        <v>1000</v>
      </c>
      <c r="DP24">
        <v>5</v>
      </c>
      <c r="DQ24">
        <v>4.8099999999999996</v>
      </c>
      <c r="DR24">
        <v>4.9400000000000004</v>
      </c>
      <c r="DS24">
        <v>100</v>
      </c>
      <c r="DT24">
        <v>4</v>
      </c>
      <c r="DU24">
        <v>1000</v>
      </c>
      <c r="DV24">
        <v>5</v>
      </c>
      <c r="DW24">
        <v>0.49</v>
      </c>
      <c r="DX24">
        <v>5.39</v>
      </c>
      <c r="DY24">
        <v>10000</v>
      </c>
      <c r="DZ24">
        <v>6</v>
      </c>
      <c r="EA24">
        <v>10000</v>
      </c>
      <c r="EB24" s="24">
        <v>6</v>
      </c>
    </row>
    <row r="25" spans="1:132" x14ac:dyDescent="0.2">
      <c r="A25">
        <v>1</v>
      </c>
      <c r="B25" s="20">
        <v>3</v>
      </c>
      <c r="C25" s="7">
        <v>1</v>
      </c>
      <c r="D25" s="7">
        <v>1</v>
      </c>
      <c r="E25" s="9" t="s">
        <v>155</v>
      </c>
      <c r="F25" s="7">
        <v>2</v>
      </c>
      <c r="G25" s="7">
        <v>52</v>
      </c>
      <c r="H25" s="7">
        <v>910.51</v>
      </c>
      <c r="I25" s="7">
        <f t="shared" si="0"/>
        <v>858.51</v>
      </c>
      <c r="J25" s="7">
        <f t="shared" si="3"/>
        <v>9918</v>
      </c>
      <c r="K25" s="7">
        <v>2</v>
      </c>
      <c r="L25" s="7">
        <v>1</v>
      </c>
      <c r="M25" s="7">
        <v>3</v>
      </c>
      <c r="N25" s="7">
        <v>1</v>
      </c>
      <c r="O25" s="7">
        <v>3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26">
        <v>1</v>
      </c>
      <c r="V25" s="7">
        <v>24</v>
      </c>
      <c r="W25" s="7">
        <v>24</v>
      </c>
      <c r="X25" s="7">
        <v>2</v>
      </c>
      <c r="Y25">
        <v>4.88</v>
      </c>
      <c r="Z25">
        <v>4.9000000000000004</v>
      </c>
      <c r="AA25">
        <v>0</v>
      </c>
      <c r="AB25" t="e">
        <v>#NUM!</v>
      </c>
      <c r="AC25">
        <v>0</v>
      </c>
      <c r="AD25" t="e">
        <v>#NUM!</v>
      </c>
      <c r="AE25">
        <v>4.9000000000000004</v>
      </c>
      <c r="AF25">
        <v>4.92</v>
      </c>
      <c r="AG25">
        <v>10000</v>
      </c>
      <c r="AH25">
        <v>6</v>
      </c>
      <c r="AI25">
        <v>10000</v>
      </c>
      <c r="AJ25">
        <v>6</v>
      </c>
      <c r="AK25">
        <v>4.79</v>
      </c>
      <c r="AL25">
        <v>4.83</v>
      </c>
      <c r="AM25">
        <v>100</v>
      </c>
      <c r="AN25">
        <v>4</v>
      </c>
      <c r="AO25">
        <v>100</v>
      </c>
      <c r="AP25">
        <v>4</v>
      </c>
      <c r="AQ25">
        <v>4.76</v>
      </c>
      <c r="AR25">
        <v>4.87</v>
      </c>
      <c r="AS25">
        <v>10000</v>
      </c>
      <c r="AT25">
        <v>6</v>
      </c>
      <c r="AU25">
        <v>100000</v>
      </c>
      <c r="AV25">
        <v>7</v>
      </c>
      <c r="AW25">
        <v>4.63</v>
      </c>
      <c r="AX25">
        <v>4.7</v>
      </c>
      <c r="AY25">
        <v>10</v>
      </c>
      <c r="AZ25">
        <v>3</v>
      </c>
      <c r="BA25">
        <v>10</v>
      </c>
      <c r="BB25">
        <v>3</v>
      </c>
      <c r="BC25">
        <v>4.66</v>
      </c>
      <c r="BD25">
        <v>4.7300000000000004</v>
      </c>
      <c r="BE25">
        <v>100</v>
      </c>
      <c r="BF25">
        <v>4</v>
      </c>
      <c r="BG25">
        <v>1000</v>
      </c>
      <c r="BH25">
        <v>5</v>
      </c>
      <c r="BI25">
        <v>4.7300000000000004</v>
      </c>
      <c r="BJ25">
        <v>4.82</v>
      </c>
      <c r="BK25">
        <v>100</v>
      </c>
      <c r="BL25">
        <v>4</v>
      </c>
      <c r="BM25">
        <v>10</v>
      </c>
      <c r="BN25">
        <v>3</v>
      </c>
      <c r="BO25">
        <v>4.6500000000000004</v>
      </c>
      <c r="BP25">
        <v>4.71</v>
      </c>
      <c r="BQ25">
        <v>100</v>
      </c>
      <c r="BR25">
        <v>4</v>
      </c>
      <c r="BS25">
        <v>10</v>
      </c>
      <c r="BT25">
        <v>3</v>
      </c>
      <c r="BU25">
        <v>4.6399999999999997</v>
      </c>
      <c r="BV25">
        <v>4.68</v>
      </c>
      <c r="BW25">
        <v>100</v>
      </c>
      <c r="BX25">
        <v>4</v>
      </c>
      <c r="BY25">
        <v>100</v>
      </c>
      <c r="BZ25">
        <v>4</v>
      </c>
      <c r="CA25">
        <v>4.6500000000000004</v>
      </c>
      <c r="CB25">
        <v>4.78</v>
      </c>
      <c r="CC25">
        <v>10</v>
      </c>
      <c r="CD25">
        <v>3</v>
      </c>
      <c r="CE25">
        <v>100</v>
      </c>
      <c r="CF25">
        <v>4</v>
      </c>
      <c r="CG25">
        <v>4.72</v>
      </c>
      <c r="CH25">
        <v>4.82</v>
      </c>
      <c r="CI25">
        <v>100</v>
      </c>
      <c r="CJ25">
        <v>4</v>
      </c>
      <c r="CK25">
        <v>1000</v>
      </c>
      <c r="CL25">
        <v>5</v>
      </c>
      <c r="CM25">
        <v>4.6500000000000004</v>
      </c>
      <c r="CN25">
        <v>4.71</v>
      </c>
      <c r="CO25">
        <v>1</v>
      </c>
      <c r="CP25">
        <v>2</v>
      </c>
      <c r="CQ25">
        <v>10</v>
      </c>
      <c r="CR25">
        <v>3</v>
      </c>
      <c r="CS25">
        <v>4.7300000000000004</v>
      </c>
      <c r="CT25">
        <v>4.79</v>
      </c>
      <c r="CU25">
        <v>100</v>
      </c>
      <c r="CV25">
        <v>4</v>
      </c>
      <c r="CW25">
        <v>10</v>
      </c>
      <c r="CX25">
        <v>3</v>
      </c>
      <c r="CY25">
        <v>4.7</v>
      </c>
      <c r="CZ25">
        <v>4.8</v>
      </c>
      <c r="DA25">
        <v>10</v>
      </c>
      <c r="DB25">
        <v>3</v>
      </c>
      <c r="DC25">
        <v>1000</v>
      </c>
      <c r="DD25">
        <v>5</v>
      </c>
      <c r="DE25">
        <v>4.74</v>
      </c>
      <c r="DF25">
        <v>4.8</v>
      </c>
      <c r="DG25">
        <v>100</v>
      </c>
      <c r="DH25">
        <v>4</v>
      </c>
      <c r="DI25">
        <v>10000</v>
      </c>
      <c r="DJ25">
        <v>6</v>
      </c>
      <c r="DK25">
        <v>4.74</v>
      </c>
      <c r="DL25">
        <v>4.83</v>
      </c>
      <c r="DM25">
        <v>1</v>
      </c>
      <c r="DN25">
        <v>2</v>
      </c>
      <c r="DO25">
        <v>10000</v>
      </c>
      <c r="DP25">
        <v>6</v>
      </c>
      <c r="DQ25">
        <v>4.72</v>
      </c>
      <c r="DR25">
        <v>4.8600000000000003</v>
      </c>
      <c r="DS25">
        <v>100</v>
      </c>
      <c r="DT25">
        <v>4</v>
      </c>
      <c r="DU25">
        <v>100</v>
      </c>
      <c r="DV25">
        <v>4</v>
      </c>
      <c r="DW25">
        <v>0.39</v>
      </c>
      <c r="DX25">
        <v>3.94</v>
      </c>
      <c r="DY25">
        <v>1000</v>
      </c>
      <c r="DZ25">
        <v>5</v>
      </c>
      <c r="EA25">
        <v>10000</v>
      </c>
      <c r="EB25" s="24">
        <v>6</v>
      </c>
    </row>
    <row r="26" spans="1:132" x14ac:dyDescent="0.2">
      <c r="A26">
        <v>1</v>
      </c>
      <c r="B26" s="20">
        <v>3</v>
      </c>
      <c r="C26" s="7">
        <v>1</v>
      </c>
      <c r="D26" s="7">
        <v>1</v>
      </c>
      <c r="E26" s="9" t="s">
        <v>156</v>
      </c>
      <c r="F26" s="7">
        <v>1</v>
      </c>
      <c r="G26" s="7">
        <v>45</v>
      </c>
      <c r="H26" s="7">
        <v>884.36</v>
      </c>
      <c r="I26" s="7">
        <f t="shared" si="0"/>
        <v>839.36</v>
      </c>
      <c r="J26" s="7">
        <f t="shared" si="3"/>
        <v>9918</v>
      </c>
      <c r="K26" s="7">
        <v>1</v>
      </c>
      <c r="L26" s="7">
        <v>2</v>
      </c>
      <c r="M26" s="7">
        <v>3</v>
      </c>
      <c r="N26" s="7">
        <v>1</v>
      </c>
      <c r="O26" s="7">
        <v>2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26">
        <v>1</v>
      </c>
      <c r="V26" s="7">
        <v>16</v>
      </c>
      <c r="W26" s="7">
        <v>16</v>
      </c>
      <c r="X26" s="7">
        <v>2</v>
      </c>
      <c r="Y26">
        <v>4.8600000000000003</v>
      </c>
      <c r="Z26">
        <v>4.8600000000000003</v>
      </c>
      <c r="AA26">
        <v>1000</v>
      </c>
      <c r="AB26">
        <v>5</v>
      </c>
      <c r="AC26">
        <v>1000</v>
      </c>
      <c r="AD26">
        <v>5</v>
      </c>
      <c r="AE26">
        <v>4.93</v>
      </c>
      <c r="AF26">
        <v>4.95</v>
      </c>
      <c r="AG26">
        <v>100</v>
      </c>
      <c r="AH26">
        <v>4</v>
      </c>
      <c r="AI26">
        <v>1000</v>
      </c>
      <c r="AJ26">
        <v>5</v>
      </c>
      <c r="AK26">
        <v>4.8600000000000003</v>
      </c>
      <c r="AL26">
        <v>4.8899999999999997</v>
      </c>
      <c r="AM26">
        <v>1000</v>
      </c>
      <c r="AN26">
        <v>5</v>
      </c>
      <c r="AO26">
        <v>10000</v>
      </c>
      <c r="AP26">
        <v>6</v>
      </c>
      <c r="AQ26">
        <v>4.66</v>
      </c>
      <c r="AR26">
        <v>4.72</v>
      </c>
      <c r="AS26">
        <v>1000</v>
      </c>
      <c r="AT26">
        <v>5</v>
      </c>
      <c r="AU26">
        <v>10000</v>
      </c>
      <c r="AV26">
        <v>6</v>
      </c>
      <c r="AW26">
        <v>4.63</v>
      </c>
      <c r="AX26">
        <v>4.74</v>
      </c>
      <c r="AY26">
        <v>1000</v>
      </c>
      <c r="AZ26">
        <v>5</v>
      </c>
      <c r="BA26">
        <v>1000</v>
      </c>
      <c r="BB26">
        <v>5</v>
      </c>
      <c r="BC26">
        <v>4.6500000000000004</v>
      </c>
      <c r="BD26">
        <v>4.67</v>
      </c>
      <c r="BE26">
        <v>1000</v>
      </c>
      <c r="BF26">
        <v>5</v>
      </c>
      <c r="BG26">
        <v>1000</v>
      </c>
      <c r="BH26">
        <v>5</v>
      </c>
      <c r="BI26">
        <v>4.6500000000000004</v>
      </c>
      <c r="BJ26">
        <v>4.7300000000000004</v>
      </c>
      <c r="BK26">
        <v>1000</v>
      </c>
      <c r="BL26">
        <v>5</v>
      </c>
      <c r="BM26">
        <v>10000</v>
      </c>
      <c r="BN26">
        <v>6</v>
      </c>
      <c r="BO26">
        <v>4.6399999999999997</v>
      </c>
      <c r="BP26">
        <v>4.68</v>
      </c>
      <c r="BQ26">
        <v>1000</v>
      </c>
      <c r="BR26">
        <v>5</v>
      </c>
      <c r="BS26">
        <v>1000</v>
      </c>
      <c r="BT26">
        <v>5</v>
      </c>
      <c r="BU26">
        <v>4.63</v>
      </c>
      <c r="BV26">
        <v>4.67</v>
      </c>
      <c r="BW26">
        <v>1</v>
      </c>
      <c r="BX26">
        <v>2</v>
      </c>
      <c r="BY26">
        <v>100</v>
      </c>
      <c r="BZ26">
        <v>4</v>
      </c>
      <c r="CA26">
        <v>4.75</v>
      </c>
      <c r="CB26">
        <v>4.79</v>
      </c>
      <c r="CC26">
        <v>100</v>
      </c>
      <c r="CD26">
        <v>4</v>
      </c>
      <c r="CE26">
        <v>100</v>
      </c>
      <c r="CF26">
        <v>4</v>
      </c>
      <c r="CG26">
        <v>4.63</v>
      </c>
      <c r="CH26">
        <v>4.71</v>
      </c>
      <c r="CI26">
        <v>10</v>
      </c>
      <c r="CJ26">
        <v>3</v>
      </c>
      <c r="CK26">
        <v>100</v>
      </c>
      <c r="CL26">
        <v>4</v>
      </c>
      <c r="CM26">
        <v>4.76</v>
      </c>
      <c r="CN26">
        <v>4.82</v>
      </c>
      <c r="CO26">
        <v>1</v>
      </c>
      <c r="CP26">
        <v>2</v>
      </c>
      <c r="CQ26">
        <v>10</v>
      </c>
      <c r="CR26">
        <v>3</v>
      </c>
      <c r="CS26">
        <v>4.68</v>
      </c>
      <c r="CT26">
        <v>4.75</v>
      </c>
      <c r="CU26">
        <v>1</v>
      </c>
      <c r="CV26">
        <v>2</v>
      </c>
      <c r="CW26">
        <v>100</v>
      </c>
      <c r="CX26">
        <v>4</v>
      </c>
      <c r="CY26">
        <v>4.68</v>
      </c>
      <c r="CZ26">
        <v>4.7300000000000004</v>
      </c>
      <c r="DA26">
        <v>0.1</v>
      </c>
      <c r="DB26">
        <v>1</v>
      </c>
      <c r="DC26">
        <v>1000</v>
      </c>
      <c r="DD26">
        <v>5</v>
      </c>
      <c r="DE26">
        <v>4.6900000000000004</v>
      </c>
      <c r="DF26">
        <v>4.83</v>
      </c>
      <c r="DG26">
        <v>100</v>
      </c>
      <c r="DH26">
        <v>4</v>
      </c>
      <c r="DI26">
        <v>100</v>
      </c>
      <c r="DJ26">
        <v>4</v>
      </c>
      <c r="DK26">
        <v>4.67</v>
      </c>
      <c r="DL26">
        <v>4.7300000000000004</v>
      </c>
      <c r="DM26">
        <v>100</v>
      </c>
      <c r="DN26">
        <v>4</v>
      </c>
      <c r="DO26">
        <v>10</v>
      </c>
      <c r="DP26">
        <v>3</v>
      </c>
      <c r="DQ26">
        <v>4.6900000000000004</v>
      </c>
      <c r="DR26">
        <v>4.87</v>
      </c>
      <c r="DS26">
        <v>10</v>
      </c>
      <c r="DT26">
        <v>3</v>
      </c>
      <c r="DU26">
        <v>100</v>
      </c>
      <c r="DV26">
        <v>4</v>
      </c>
      <c r="DW26">
        <v>0.56000000000000005</v>
      </c>
      <c r="DX26">
        <v>5.7</v>
      </c>
      <c r="DY26">
        <v>1000</v>
      </c>
      <c r="DZ26">
        <v>5</v>
      </c>
      <c r="EA26">
        <v>10000</v>
      </c>
      <c r="EB26" s="24">
        <v>6</v>
      </c>
    </row>
    <row r="27" spans="1:132" x14ac:dyDescent="0.2">
      <c r="A27">
        <v>1</v>
      </c>
      <c r="B27" s="20">
        <v>3</v>
      </c>
      <c r="C27" s="7">
        <v>1</v>
      </c>
      <c r="D27" s="7">
        <v>1</v>
      </c>
      <c r="E27" s="9" t="s">
        <v>157</v>
      </c>
      <c r="F27" s="7">
        <v>2</v>
      </c>
      <c r="G27" s="7">
        <v>49</v>
      </c>
      <c r="H27" s="7">
        <v>821.35</v>
      </c>
      <c r="I27" s="7">
        <f t="shared" si="0"/>
        <v>772.35</v>
      </c>
      <c r="J27" s="7">
        <f t="shared" si="3"/>
        <v>9918</v>
      </c>
      <c r="K27" s="7">
        <v>2</v>
      </c>
      <c r="L27" s="7">
        <v>1</v>
      </c>
      <c r="M27" s="7">
        <v>3</v>
      </c>
      <c r="N27" s="7">
        <v>1</v>
      </c>
      <c r="O27" s="7">
        <v>3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26">
        <v>1</v>
      </c>
      <c r="V27" s="7">
        <v>24</v>
      </c>
      <c r="W27" s="7">
        <v>24</v>
      </c>
      <c r="X27" s="7">
        <v>2</v>
      </c>
      <c r="Y27">
        <v>4.8499999999999996</v>
      </c>
      <c r="Z27">
        <v>4.88</v>
      </c>
      <c r="AA27">
        <v>0</v>
      </c>
      <c r="AB27" t="e">
        <v>#NUM!</v>
      </c>
      <c r="AC27">
        <v>0</v>
      </c>
      <c r="AD27" t="e">
        <v>#NUM!</v>
      </c>
      <c r="AE27">
        <v>4.82</v>
      </c>
      <c r="AF27">
        <v>4.8499999999999996</v>
      </c>
      <c r="AG27">
        <v>10000</v>
      </c>
      <c r="AH27">
        <v>6</v>
      </c>
      <c r="AI27">
        <v>10000</v>
      </c>
      <c r="AJ27">
        <v>6</v>
      </c>
      <c r="AK27">
        <v>4.82</v>
      </c>
      <c r="AL27">
        <v>4.8600000000000003</v>
      </c>
      <c r="AM27">
        <v>10000</v>
      </c>
      <c r="AN27">
        <v>6</v>
      </c>
      <c r="AO27">
        <v>1000</v>
      </c>
      <c r="AP27">
        <v>5</v>
      </c>
      <c r="AQ27">
        <v>4.74</v>
      </c>
      <c r="AR27">
        <v>4.79</v>
      </c>
      <c r="AS27">
        <v>100000</v>
      </c>
      <c r="AT27">
        <v>7</v>
      </c>
      <c r="AU27">
        <v>100000</v>
      </c>
      <c r="AV27">
        <v>7</v>
      </c>
      <c r="AW27">
        <v>4.66</v>
      </c>
      <c r="AX27">
        <v>4.72</v>
      </c>
      <c r="AY27">
        <v>100000</v>
      </c>
      <c r="AZ27">
        <v>7</v>
      </c>
      <c r="BA27">
        <v>10000</v>
      </c>
      <c r="BB27">
        <v>6</v>
      </c>
      <c r="BC27">
        <v>4.78</v>
      </c>
      <c r="BD27">
        <v>4.8099999999999996</v>
      </c>
      <c r="BE27">
        <v>10000</v>
      </c>
      <c r="BF27">
        <v>6</v>
      </c>
      <c r="BG27">
        <v>1000</v>
      </c>
      <c r="BH27">
        <v>5</v>
      </c>
      <c r="BI27">
        <v>4.6100000000000003</v>
      </c>
      <c r="BJ27">
        <v>4.67</v>
      </c>
      <c r="BK27">
        <v>1000</v>
      </c>
      <c r="BL27">
        <v>5</v>
      </c>
      <c r="BM27">
        <v>1000</v>
      </c>
      <c r="BN27">
        <v>5</v>
      </c>
      <c r="BO27">
        <v>4.72</v>
      </c>
      <c r="BP27">
        <v>4.75</v>
      </c>
      <c r="BQ27">
        <v>1</v>
      </c>
      <c r="BR27">
        <v>2</v>
      </c>
      <c r="BS27">
        <v>100</v>
      </c>
      <c r="BT27">
        <v>4</v>
      </c>
      <c r="BU27">
        <v>4.63</v>
      </c>
      <c r="BV27">
        <v>4.66</v>
      </c>
      <c r="BW27">
        <v>1</v>
      </c>
      <c r="BX27">
        <v>2</v>
      </c>
      <c r="BY27">
        <v>100</v>
      </c>
      <c r="BZ27">
        <v>4</v>
      </c>
      <c r="CA27">
        <v>4.6500000000000004</v>
      </c>
      <c r="CB27">
        <v>4.68</v>
      </c>
      <c r="CC27">
        <v>1</v>
      </c>
      <c r="CD27">
        <v>2</v>
      </c>
      <c r="CE27">
        <v>10</v>
      </c>
      <c r="CF27">
        <v>3</v>
      </c>
      <c r="CG27">
        <v>4.62</v>
      </c>
      <c r="CH27">
        <v>4.68</v>
      </c>
      <c r="CI27">
        <v>10</v>
      </c>
      <c r="CJ27">
        <v>3</v>
      </c>
      <c r="CK27">
        <v>1000</v>
      </c>
      <c r="CL27">
        <v>5</v>
      </c>
      <c r="CM27">
        <v>4.76</v>
      </c>
      <c r="CN27">
        <v>4.8</v>
      </c>
      <c r="CO27">
        <v>1</v>
      </c>
      <c r="CP27">
        <v>2</v>
      </c>
      <c r="CQ27">
        <v>10</v>
      </c>
      <c r="CR27">
        <v>3</v>
      </c>
      <c r="CS27">
        <v>4.7</v>
      </c>
      <c r="CT27">
        <v>4.7699999999999996</v>
      </c>
      <c r="CU27">
        <v>1</v>
      </c>
      <c r="CV27">
        <v>2</v>
      </c>
      <c r="CW27">
        <v>100</v>
      </c>
      <c r="CX27">
        <v>4</v>
      </c>
      <c r="CY27">
        <v>4.7300000000000004</v>
      </c>
      <c r="CZ27">
        <v>4.83</v>
      </c>
      <c r="DA27">
        <v>0.1</v>
      </c>
      <c r="DB27">
        <v>1</v>
      </c>
      <c r="DC27">
        <v>100</v>
      </c>
      <c r="DD27">
        <v>4</v>
      </c>
      <c r="DE27">
        <v>4.7300000000000004</v>
      </c>
      <c r="DF27">
        <v>4.82</v>
      </c>
      <c r="DG27">
        <v>100</v>
      </c>
      <c r="DH27">
        <v>4</v>
      </c>
      <c r="DI27">
        <v>1000</v>
      </c>
      <c r="DJ27">
        <v>5</v>
      </c>
      <c r="DK27">
        <v>4.66</v>
      </c>
      <c r="DL27">
        <v>4.75</v>
      </c>
      <c r="DM27">
        <v>10</v>
      </c>
      <c r="DN27">
        <v>3</v>
      </c>
      <c r="DO27">
        <v>100</v>
      </c>
      <c r="DP27">
        <v>4</v>
      </c>
      <c r="DQ27">
        <v>4.75</v>
      </c>
      <c r="DR27">
        <v>4.99</v>
      </c>
      <c r="DS27">
        <v>1</v>
      </c>
      <c r="DT27">
        <v>2</v>
      </c>
      <c r="DU27">
        <v>100</v>
      </c>
      <c r="DV27">
        <v>4</v>
      </c>
      <c r="DW27">
        <v>0.5</v>
      </c>
      <c r="DX27">
        <v>5.22</v>
      </c>
      <c r="DY27">
        <v>1000</v>
      </c>
      <c r="DZ27">
        <v>5</v>
      </c>
      <c r="EA27">
        <v>10000</v>
      </c>
      <c r="EB27" s="24">
        <v>6</v>
      </c>
    </row>
    <row r="28" spans="1:132" x14ac:dyDescent="0.2">
      <c r="A28">
        <v>1</v>
      </c>
      <c r="B28" s="20">
        <v>3</v>
      </c>
      <c r="C28" s="7">
        <v>1</v>
      </c>
      <c r="D28" s="7">
        <v>1</v>
      </c>
      <c r="E28" s="9" t="s">
        <v>158</v>
      </c>
      <c r="F28" s="7">
        <v>1</v>
      </c>
      <c r="G28" s="7">
        <v>50</v>
      </c>
      <c r="H28" s="7">
        <v>910.08</v>
      </c>
      <c r="I28" s="7">
        <f t="shared" si="0"/>
        <v>860.08</v>
      </c>
      <c r="J28" s="7">
        <f t="shared" si="3"/>
        <v>9918</v>
      </c>
      <c r="K28" s="7">
        <v>1</v>
      </c>
      <c r="L28" s="7">
        <v>1</v>
      </c>
      <c r="M28" s="7">
        <v>3</v>
      </c>
      <c r="N28" s="7">
        <v>1</v>
      </c>
      <c r="O28" s="7">
        <v>2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26">
        <v>1</v>
      </c>
      <c r="V28" s="7">
        <v>16</v>
      </c>
      <c r="W28" s="7">
        <v>16</v>
      </c>
      <c r="X28" s="7">
        <v>2</v>
      </c>
      <c r="Y28">
        <v>4.91</v>
      </c>
      <c r="Z28">
        <v>4.92</v>
      </c>
      <c r="AA28">
        <v>1000</v>
      </c>
      <c r="AB28">
        <v>5</v>
      </c>
      <c r="AC28">
        <v>1000</v>
      </c>
      <c r="AD28">
        <v>5</v>
      </c>
      <c r="AE28">
        <v>4.82</v>
      </c>
      <c r="AF28">
        <v>4.87</v>
      </c>
      <c r="AG28">
        <v>1000</v>
      </c>
      <c r="AH28">
        <v>5</v>
      </c>
      <c r="AI28">
        <v>100</v>
      </c>
      <c r="AJ28">
        <v>4</v>
      </c>
      <c r="AK28">
        <v>4.88</v>
      </c>
      <c r="AL28">
        <v>4.92</v>
      </c>
      <c r="AM28">
        <v>100</v>
      </c>
      <c r="AN28">
        <v>4</v>
      </c>
      <c r="AO28">
        <v>100</v>
      </c>
      <c r="AP28">
        <v>4</v>
      </c>
      <c r="AQ28">
        <v>4.62</v>
      </c>
      <c r="AR28">
        <v>4.7</v>
      </c>
      <c r="AS28">
        <v>1000</v>
      </c>
      <c r="AT28">
        <v>5</v>
      </c>
      <c r="AU28">
        <v>1000</v>
      </c>
      <c r="AV28">
        <v>5</v>
      </c>
      <c r="AW28">
        <v>4.6500000000000004</v>
      </c>
      <c r="AX28">
        <v>4.72</v>
      </c>
      <c r="AY28">
        <v>100</v>
      </c>
      <c r="AZ28">
        <v>4</v>
      </c>
      <c r="BA28">
        <v>1000</v>
      </c>
      <c r="BB28">
        <v>5</v>
      </c>
      <c r="BC28">
        <v>4.74</v>
      </c>
      <c r="BD28">
        <v>4.74</v>
      </c>
      <c r="BE28">
        <v>100</v>
      </c>
      <c r="BF28">
        <v>4</v>
      </c>
      <c r="BG28">
        <v>100</v>
      </c>
      <c r="BH28">
        <v>4</v>
      </c>
      <c r="BI28">
        <v>4.63</v>
      </c>
      <c r="BJ28">
        <v>4.68</v>
      </c>
      <c r="BK28">
        <v>10</v>
      </c>
      <c r="BL28">
        <v>3</v>
      </c>
      <c r="BM28">
        <v>100</v>
      </c>
      <c r="BN28">
        <v>4</v>
      </c>
      <c r="BO28">
        <v>4.6500000000000004</v>
      </c>
      <c r="BP28">
        <v>4.6900000000000004</v>
      </c>
      <c r="BQ28">
        <v>10</v>
      </c>
      <c r="BR28">
        <v>3</v>
      </c>
      <c r="BS28">
        <v>100</v>
      </c>
      <c r="BT28">
        <v>4</v>
      </c>
      <c r="BU28">
        <v>4.67</v>
      </c>
      <c r="BV28">
        <v>4.7</v>
      </c>
      <c r="BW28">
        <v>1</v>
      </c>
      <c r="BX28">
        <v>2</v>
      </c>
      <c r="BY28">
        <v>100</v>
      </c>
      <c r="BZ28">
        <v>4</v>
      </c>
      <c r="CA28">
        <v>4.66</v>
      </c>
      <c r="CB28">
        <v>4.74</v>
      </c>
      <c r="CC28">
        <v>1000</v>
      </c>
      <c r="CD28">
        <v>5</v>
      </c>
      <c r="CE28">
        <v>10000</v>
      </c>
      <c r="CF28">
        <v>6</v>
      </c>
      <c r="CG28">
        <v>4.67</v>
      </c>
      <c r="CH28">
        <v>4.75</v>
      </c>
      <c r="CI28">
        <v>10</v>
      </c>
      <c r="CJ28">
        <v>3</v>
      </c>
      <c r="CK28">
        <v>100</v>
      </c>
      <c r="CL28">
        <v>4</v>
      </c>
      <c r="CM28">
        <v>4.63</v>
      </c>
      <c r="CN28">
        <v>4.7</v>
      </c>
      <c r="CO28">
        <v>1</v>
      </c>
      <c r="CP28">
        <v>2</v>
      </c>
      <c r="CQ28">
        <v>100</v>
      </c>
      <c r="CR28">
        <v>4</v>
      </c>
      <c r="CS28">
        <v>4.8099999999999996</v>
      </c>
      <c r="CT28">
        <v>4.9000000000000004</v>
      </c>
      <c r="CU28">
        <v>100</v>
      </c>
      <c r="CV28">
        <v>4</v>
      </c>
      <c r="CW28">
        <v>1000</v>
      </c>
      <c r="CX28">
        <v>5</v>
      </c>
      <c r="CY28">
        <v>4.75</v>
      </c>
      <c r="CZ28">
        <v>4.84</v>
      </c>
      <c r="DA28">
        <v>1000</v>
      </c>
      <c r="DB28">
        <v>5</v>
      </c>
      <c r="DC28">
        <v>100</v>
      </c>
      <c r="DD28">
        <v>4</v>
      </c>
      <c r="DE28">
        <v>4.6900000000000004</v>
      </c>
      <c r="DF28">
        <v>4.78</v>
      </c>
      <c r="DG28">
        <v>1000</v>
      </c>
      <c r="DH28">
        <v>5</v>
      </c>
      <c r="DI28">
        <v>100</v>
      </c>
      <c r="DJ28">
        <v>4</v>
      </c>
      <c r="DK28">
        <v>4.7300000000000004</v>
      </c>
      <c r="DL28">
        <v>4.79</v>
      </c>
      <c r="DM28">
        <v>10</v>
      </c>
      <c r="DN28">
        <v>3</v>
      </c>
      <c r="DO28">
        <v>100</v>
      </c>
      <c r="DP28">
        <v>4</v>
      </c>
      <c r="DQ28">
        <v>4.72</v>
      </c>
      <c r="DR28">
        <v>4.8600000000000003</v>
      </c>
      <c r="DS28">
        <v>100</v>
      </c>
      <c r="DT28">
        <v>4</v>
      </c>
      <c r="DU28">
        <v>100</v>
      </c>
      <c r="DV28">
        <v>4</v>
      </c>
      <c r="DW28">
        <v>0.69</v>
      </c>
      <c r="DX28">
        <v>7.18</v>
      </c>
      <c r="DY28">
        <v>1000</v>
      </c>
      <c r="DZ28">
        <v>5</v>
      </c>
      <c r="EA28">
        <v>1000</v>
      </c>
      <c r="EB28" s="24">
        <v>5</v>
      </c>
    </row>
    <row r="29" spans="1:132" x14ac:dyDescent="0.2">
      <c r="A29">
        <v>1</v>
      </c>
      <c r="B29" s="20">
        <v>3</v>
      </c>
      <c r="C29" s="7">
        <v>1</v>
      </c>
      <c r="D29" s="7">
        <v>1</v>
      </c>
      <c r="E29" s="9" t="s">
        <v>159</v>
      </c>
      <c r="F29" s="7">
        <v>2</v>
      </c>
      <c r="G29" s="7">
        <v>44</v>
      </c>
      <c r="H29" s="7">
        <v>729.18</v>
      </c>
      <c r="I29" s="7">
        <f t="shared" si="0"/>
        <v>685.18</v>
      </c>
      <c r="J29" s="7">
        <f t="shared" si="3"/>
        <v>9918</v>
      </c>
      <c r="K29" s="7">
        <v>2</v>
      </c>
      <c r="L29" s="7">
        <v>1</v>
      </c>
      <c r="M29" s="7">
        <v>3</v>
      </c>
      <c r="N29" s="7">
        <v>1</v>
      </c>
      <c r="O29" s="7">
        <v>1</v>
      </c>
      <c r="P29" s="7">
        <v>1</v>
      </c>
      <c r="Q29" s="7">
        <v>1</v>
      </c>
      <c r="R29" s="7">
        <v>2</v>
      </c>
      <c r="S29" s="7">
        <v>1</v>
      </c>
      <c r="T29" s="7">
        <v>1</v>
      </c>
      <c r="U29" s="26">
        <v>1</v>
      </c>
      <c r="V29" s="7">
        <v>16</v>
      </c>
      <c r="W29" s="7">
        <v>16</v>
      </c>
      <c r="X29" s="7">
        <v>2</v>
      </c>
      <c r="Y29">
        <v>4.8600000000000003</v>
      </c>
      <c r="Z29">
        <v>4.87</v>
      </c>
      <c r="AA29">
        <v>1</v>
      </c>
      <c r="AB29">
        <v>2</v>
      </c>
      <c r="AC29">
        <v>1</v>
      </c>
      <c r="AD29">
        <v>2</v>
      </c>
      <c r="AE29">
        <v>4.9400000000000004</v>
      </c>
      <c r="AF29">
        <v>4.97</v>
      </c>
      <c r="AG29">
        <v>10000</v>
      </c>
      <c r="AH29">
        <v>6</v>
      </c>
      <c r="AI29">
        <v>100000</v>
      </c>
      <c r="AJ29">
        <v>7</v>
      </c>
      <c r="AK29">
        <v>4.8</v>
      </c>
      <c r="AL29">
        <v>4.84</v>
      </c>
      <c r="AM29">
        <v>10000</v>
      </c>
      <c r="AN29">
        <v>6</v>
      </c>
      <c r="AO29">
        <v>10000</v>
      </c>
      <c r="AP29">
        <v>6</v>
      </c>
      <c r="AQ29">
        <v>4.63</v>
      </c>
      <c r="AR29">
        <v>4.66</v>
      </c>
      <c r="AS29">
        <v>100</v>
      </c>
      <c r="AT29">
        <v>4</v>
      </c>
      <c r="AU29">
        <v>1000</v>
      </c>
      <c r="AV29">
        <v>5</v>
      </c>
      <c r="AW29">
        <v>4.6399999999999997</v>
      </c>
      <c r="AX29">
        <v>4.7699999999999996</v>
      </c>
      <c r="AY29">
        <v>1000</v>
      </c>
      <c r="AZ29">
        <v>5</v>
      </c>
      <c r="BA29">
        <v>1000</v>
      </c>
      <c r="BB29">
        <v>5</v>
      </c>
      <c r="BC29">
        <v>4.7</v>
      </c>
      <c r="BD29">
        <v>4.7300000000000004</v>
      </c>
      <c r="BE29">
        <v>100</v>
      </c>
      <c r="BF29">
        <v>4</v>
      </c>
      <c r="BG29">
        <v>100</v>
      </c>
      <c r="BH29">
        <v>4</v>
      </c>
      <c r="BI29">
        <v>4.74</v>
      </c>
      <c r="BJ29">
        <v>4.78</v>
      </c>
      <c r="BK29">
        <v>100</v>
      </c>
      <c r="BL29">
        <v>4</v>
      </c>
      <c r="BM29">
        <v>1</v>
      </c>
      <c r="BN29">
        <v>2</v>
      </c>
      <c r="BO29">
        <v>4.6500000000000004</v>
      </c>
      <c r="BP29">
        <v>4.6900000000000004</v>
      </c>
      <c r="BQ29">
        <v>10</v>
      </c>
      <c r="BR29">
        <v>3</v>
      </c>
      <c r="BS29">
        <v>10</v>
      </c>
      <c r="BT29">
        <v>3</v>
      </c>
      <c r="BU29">
        <v>4.66</v>
      </c>
      <c r="BV29">
        <v>4.6900000000000004</v>
      </c>
      <c r="BW29">
        <v>100</v>
      </c>
      <c r="BX29">
        <v>4</v>
      </c>
      <c r="BY29">
        <v>100</v>
      </c>
      <c r="BZ29">
        <v>4</v>
      </c>
      <c r="CA29">
        <v>4.6500000000000004</v>
      </c>
      <c r="CB29">
        <v>4.71</v>
      </c>
      <c r="CC29">
        <v>100</v>
      </c>
      <c r="CD29">
        <v>4</v>
      </c>
      <c r="CE29">
        <v>100</v>
      </c>
      <c r="CF29">
        <v>4</v>
      </c>
      <c r="CG29">
        <v>4.75</v>
      </c>
      <c r="CH29">
        <v>4.8</v>
      </c>
      <c r="CI29">
        <v>1000</v>
      </c>
      <c r="CJ29">
        <v>5</v>
      </c>
      <c r="CK29">
        <v>1000</v>
      </c>
      <c r="CL29">
        <v>5</v>
      </c>
      <c r="CM29">
        <v>4.66</v>
      </c>
      <c r="CN29">
        <v>4.71</v>
      </c>
      <c r="CO29">
        <v>100</v>
      </c>
      <c r="CP29">
        <v>4</v>
      </c>
      <c r="CQ29">
        <v>1000</v>
      </c>
      <c r="CR29">
        <v>5</v>
      </c>
      <c r="CS29">
        <v>4.66</v>
      </c>
      <c r="CT29">
        <v>4.71</v>
      </c>
      <c r="CU29">
        <v>100</v>
      </c>
      <c r="CV29">
        <v>4</v>
      </c>
      <c r="CW29">
        <v>10</v>
      </c>
      <c r="CX29">
        <v>3</v>
      </c>
      <c r="CY29">
        <v>4.71</v>
      </c>
      <c r="CZ29">
        <v>4.7699999999999996</v>
      </c>
      <c r="DA29">
        <v>1000</v>
      </c>
      <c r="DB29">
        <v>5</v>
      </c>
      <c r="DC29">
        <v>1000</v>
      </c>
      <c r="DD29">
        <v>5</v>
      </c>
      <c r="DE29">
        <v>4.7</v>
      </c>
      <c r="DF29">
        <v>4.76</v>
      </c>
      <c r="DG29">
        <v>10</v>
      </c>
      <c r="DH29">
        <v>3</v>
      </c>
      <c r="DI29">
        <v>1000</v>
      </c>
      <c r="DJ29">
        <v>5</v>
      </c>
      <c r="DK29">
        <v>4.6100000000000003</v>
      </c>
      <c r="DL29">
        <v>4.66</v>
      </c>
      <c r="DM29">
        <v>100</v>
      </c>
      <c r="DN29">
        <v>4</v>
      </c>
      <c r="DO29">
        <v>10</v>
      </c>
      <c r="DP29">
        <v>3</v>
      </c>
      <c r="DQ29">
        <v>4.8</v>
      </c>
      <c r="DR29">
        <v>4.92</v>
      </c>
      <c r="DS29">
        <v>10</v>
      </c>
      <c r="DT29">
        <v>3</v>
      </c>
      <c r="DU29">
        <v>100</v>
      </c>
      <c r="DV29">
        <v>4</v>
      </c>
      <c r="DW29">
        <v>0.64</v>
      </c>
      <c r="DX29">
        <v>6.56</v>
      </c>
      <c r="DY29">
        <v>1000</v>
      </c>
      <c r="DZ29">
        <v>5</v>
      </c>
      <c r="EA29">
        <v>100000</v>
      </c>
      <c r="EB29" s="24">
        <v>7</v>
      </c>
    </row>
    <row r="30" spans="1:132" x14ac:dyDescent="0.2">
      <c r="A30">
        <v>1</v>
      </c>
      <c r="B30" s="20">
        <v>3</v>
      </c>
      <c r="C30" s="7">
        <v>1</v>
      </c>
      <c r="D30" s="7">
        <v>1</v>
      </c>
      <c r="E30" s="9" t="s">
        <v>160</v>
      </c>
      <c r="F30" s="7">
        <v>1</v>
      </c>
      <c r="G30" s="7">
        <v>51</v>
      </c>
      <c r="H30" s="7">
        <v>906.22</v>
      </c>
      <c r="I30" s="7">
        <f t="shared" si="0"/>
        <v>855.22</v>
      </c>
      <c r="J30" s="7">
        <f t="shared" si="3"/>
        <v>9918</v>
      </c>
      <c r="K30" s="7">
        <v>1</v>
      </c>
      <c r="L30" s="7">
        <v>1</v>
      </c>
      <c r="M30" s="7">
        <v>3</v>
      </c>
      <c r="N30" s="7">
        <v>1</v>
      </c>
      <c r="O30" s="7">
        <v>2</v>
      </c>
      <c r="P30" s="7">
        <v>1</v>
      </c>
      <c r="Q30" s="7">
        <v>2</v>
      </c>
      <c r="R30" s="7">
        <v>1</v>
      </c>
      <c r="S30" s="7">
        <v>1</v>
      </c>
      <c r="T30" s="7">
        <v>1</v>
      </c>
      <c r="U30" s="26">
        <v>1</v>
      </c>
      <c r="V30" s="7">
        <v>24</v>
      </c>
      <c r="W30" s="7">
        <v>24</v>
      </c>
      <c r="X30" s="7">
        <v>2</v>
      </c>
      <c r="Y30">
        <v>4.83</v>
      </c>
      <c r="Z30">
        <v>4.8499999999999996</v>
      </c>
      <c r="AA30">
        <v>0</v>
      </c>
      <c r="AB30" t="e">
        <v>#NUM!</v>
      </c>
      <c r="AC30">
        <v>0</v>
      </c>
      <c r="AD30" t="e">
        <v>#NUM!</v>
      </c>
      <c r="AE30">
        <v>4.8499999999999996</v>
      </c>
      <c r="AF30">
        <v>4.8600000000000003</v>
      </c>
      <c r="AG30">
        <v>100</v>
      </c>
      <c r="AH30">
        <v>4</v>
      </c>
      <c r="AI30">
        <v>100</v>
      </c>
      <c r="AJ30">
        <v>4</v>
      </c>
      <c r="AK30">
        <v>4.8899999999999997</v>
      </c>
      <c r="AL30">
        <v>4.93</v>
      </c>
      <c r="AM30">
        <v>100</v>
      </c>
      <c r="AN30">
        <v>4</v>
      </c>
      <c r="AO30">
        <v>100</v>
      </c>
      <c r="AP30">
        <v>4</v>
      </c>
      <c r="AQ30">
        <v>4.63</v>
      </c>
      <c r="AR30">
        <v>4.7300000000000004</v>
      </c>
      <c r="AS30">
        <v>1000</v>
      </c>
      <c r="AT30">
        <v>5</v>
      </c>
      <c r="AU30">
        <v>1000</v>
      </c>
      <c r="AV30">
        <v>5</v>
      </c>
      <c r="AW30">
        <v>4.66</v>
      </c>
      <c r="AX30">
        <v>4.74</v>
      </c>
      <c r="AY30">
        <v>1000</v>
      </c>
      <c r="AZ30">
        <v>5</v>
      </c>
      <c r="BA30">
        <v>1000</v>
      </c>
      <c r="BB30">
        <v>5</v>
      </c>
      <c r="BC30">
        <v>4.6500000000000004</v>
      </c>
      <c r="BD30">
        <v>4.6900000000000004</v>
      </c>
      <c r="BE30">
        <v>1000</v>
      </c>
      <c r="BF30">
        <v>5</v>
      </c>
      <c r="BG30">
        <v>10000</v>
      </c>
      <c r="BH30">
        <v>6</v>
      </c>
      <c r="BI30">
        <v>4.68</v>
      </c>
      <c r="BJ30">
        <v>4.7300000000000004</v>
      </c>
      <c r="BK30">
        <v>10</v>
      </c>
      <c r="BL30">
        <v>3</v>
      </c>
      <c r="BM30">
        <v>10000</v>
      </c>
      <c r="BN30">
        <v>6</v>
      </c>
      <c r="BO30">
        <v>4.6399999999999997</v>
      </c>
      <c r="BP30">
        <v>4.67</v>
      </c>
      <c r="BQ30">
        <v>1</v>
      </c>
      <c r="BR30">
        <v>2</v>
      </c>
      <c r="BS30">
        <v>1000</v>
      </c>
      <c r="BT30">
        <v>5</v>
      </c>
      <c r="BU30">
        <v>4.6500000000000004</v>
      </c>
      <c r="BV30">
        <v>4.6900000000000004</v>
      </c>
      <c r="BW30">
        <v>1</v>
      </c>
      <c r="BX30">
        <v>2</v>
      </c>
      <c r="BY30">
        <v>100</v>
      </c>
      <c r="BZ30">
        <v>4</v>
      </c>
      <c r="CA30">
        <v>4.66</v>
      </c>
      <c r="CB30">
        <v>4.7300000000000004</v>
      </c>
      <c r="CC30">
        <v>1000</v>
      </c>
      <c r="CD30">
        <v>5</v>
      </c>
      <c r="CE30">
        <v>100</v>
      </c>
      <c r="CF30">
        <v>4</v>
      </c>
      <c r="CG30">
        <v>4.6399999999999997</v>
      </c>
      <c r="CH30">
        <v>4.6900000000000004</v>
      </c>
      <c r="CI30">
        <v>1</v>
      </c>
      <c r="CJ30">
        <v>2</v>
      </c>
      <c r="CK30">
        <v>100</v>
      </c>
      <c r="CL30">
        <v>4</v>
      </c>
      <c r="CM30">
        <v>4.6500000000000004</v>
      </c>
      <c r="CN30">
        <v>4.7300000000000004</v>
      </c>
      <c r="CO30">
        <v>100</v>
      </c>
      <c r="CP30">
        <v>4</v>
      </c>
      <c r="CQ30">
        <v>1000</v>
      </c>
      <c r="CR30">
        <v>5</v>
      </c>
      <c r="CS30">
        <v>4.76</v>
      </c>
      <c r="CT30">
        <v>4.84</v>
      </c>
      <c r="CU30">
        <v>1000</v>
      </c>
      <c r="CV30">
        <v>5</v>
      </c>
      <c r="CW30">
        <v>1000</v>
      </c>
      <c r="CX30">
        <v>5</v>
      </c>
      <c r="CY30">
        <v>4.68</v>
      </c>
      <c r="CZ30">
        <v>4.74</v>
      </c>
      <c r="DA30">
        <v>10</v>
      </c>
      <c r="DB30">
        <v>3</v>
      </c>
      <c r="DC30">
        <v>1000</v>
      </c>
      <c r="DD30">
        <v>5</v>
      </c>
      <c r="DE30">
        <v>4.7</v>
      </c>
      <c r="DF30">
        <v>4.79</v>
      </c>
      <c r="DG30">
        <v>100</v>
      </c>
      <c r="DH30">
        <v>4</v>
      </c>
      <c r="DI30">
        <v>100</v>
      </c>
      <c r="DJ30">
        <v>4</v>
      </c>
      <c r="DK30">
        <v>4.74</v>
      </c>
      <c r="DL30">
        <v>4.8600000000000003</v>
      </c>
      <c r="DM30">
        <v>100</v>
      </c>
      <c r="DN30">
        <v>4</v>
      </c>
      <c r="DO30">
        <v>1000</v>
      </c>
      <c r="DP30">
        <v>5</v>
      </c>
      <c r="DQ30">
        <v>4.7</v>
      </c>
      <c r="DR30">
        <v>4.87</v>
      </c>
      <c r="DS30">
        <v>1</v>
      </c>
      <c r="DT30">
        <v>2</v>
      </c>
      <c r="DU30">
        <v>1000</v>
      </c>
      <c r="DV30">
        <v>5</v>
      </c>
      <c r="DW30">
        <v>0.99</v>
      </c>
      <c r="DX30">
        <v>9.59</v>
      </c>
      <c r="DY30">
        <v>1000</v>
      </c>
      <c r="DZ30">
        <v>5</v>
      </c>
      <c r="EA30">
        <v>10000</v>
      </c>
      <c r="EB30" s="24">
        <v>6</v>
      </c>
    </row>
    <row r="31" spans="1:132" x14ac:dyDescent="0.2">
      <c r="A31">
        <v>1</v>
      </c>
      <c r="B31" s="22">
        <v>3</v>
      </c>
      <c r="C31" s="12">
        <v>1</v>
      </c>
      <c r="D31" s="12">
        <v>1</v>
      </c>
      <c r="E31" s="11" t="s">
        <v>161</v>
      </c>
      <c r="F31" s="12">
        <v>2</v>
      </c>
      <c r="G31" s="12">
        <v>45</v>
      </c>
      <c r="H31" s="12">
        <v>794.77</v>
      </c>
      <c r="I31" s="12">
        <f t="shared" si="0"/>
        <v>749.77</v>
      </c>
      <c r="J31" s="12">
        <f t="shared" si="3"/>
        <v>9918</v>
      </c>
      <c r="K31" s="12">
        <v>2</v>
      </c>
      <c r="L31" s="12">
        <v>1</v>
      </c>
      <c r="M31" s="13">
        <v>3</v>
      </c>
      <c r="N31" s="13">
        <v>1</v>
      </c>
      <c r="O31" s="13">
        <v>2</v>
      </c>
      <c r="P31" s="13">
        <v>1</v>
      </c>
      <c r="Q31" s="13">
        <v>1</v>
      </c>
      <c r="R31" s="13">
        <v>1</v>
      </c>
      <c r="S31" s="13">
        <v>1</v>
      </c>
      <c r="T31" s="13">
        <v>1</v>
      </c>
      <c r="U31" s="25">
        <v>1</v>
      </c>
      <c r="V31" s="12">
        <v>24</v>
      </c>
      <c r="W31" s="12">
        <v>24</v>
      </c>
      <c r="X31" s="12">
        <v>2</v>
      </c>
      <c r="Y31" s="13">
        <v>4.83</v>
      </c>
      <c r="Z31" s="13">
        <v>4.8499999999999996</v>
      </c>
      <c r="AA31" s="13">
        <v>0</v>
      </c>
      <c r="AB31" s="13" t="e">
        <v>#NUM!</v>
      </c>
      <c r="AC31" s="13">
        <v>0</v>
      </c>
      <c r="AD31" s="13" t="e">
        <v>#NUM!</v>
      </c>
      <c r="AE31" s="13">
        <v>4.8</v>
      </c>
      <c r="AF31" s="13">
        <v>4.82</v>
      </c>
      <c r="AG31" s="13">
        <v>1000</v>
      </c>
      <c r="AH31" s="13">
        <v>5</v>
      </c>
      <c r="AI31" s="13">
        <v>100000</v>
      </c>
      <c r="AJ31" s="13">
        <v>7</v>
      </c>
      <c r="AK31" s="13">
        <v>4.95</v>
      </c>
      <c r="AL31" s="13">
        <v>4.96</v>
      </c>
      <c r="AM31" s="13">
        <v>10000</v>
      </c>
      <c r="AN31" s="13">
        <v>6</v>
      </c>
      <c r="AO31" s="13">
        <v>10000</v>
      </c>
      <c r="AP31" s="13">
        <v>6</v>
      </c>
      <c r="AQ31" s="13">
        <v>4.6100000000000003</v>
      </c>
      <c r="AR31" s="13">
        <v>4.67</v>
      </c>
      <c r="AS31" s="13">
        <v>100000</v>
      </c>
      <c r="AT31" s="13">
        <v>7</v>
      </c>
      <c r="AU31" s="13">
        <v>1000</v>
      </c>
      <c r="AV31" s="13">
        <v>5</v>
      </c>
      <c r="AW31" s="13">
        <v>4.78</v>
      </c>
      <c r="AX31" s="13">
        <v>4.83</v>
      </c>
      <c r="AY31" s="13">
        <v>1000</v>
      </c>
      <c r="AZ31" s="13">
        <v>5</v>
      </c>
      <c r="BA31" s="13">
        <v>10000</v>
      </c>
      <c r="BB31" s="13">
        <v>6</v>
      </c>
      <c r="BC31" s="13">
        <v>4.67</v>
      </c>
      <c r="BD31" s="13">
        <v>4.74</v>
      </c>
      <c r="BE31" s="13">
        <v>1000</v>
      </c>
      <c r="BF31" s="13">
        <v>5</v>
      </c>
      <c r="BG31" s="13">
        <v>1000</v>
      </c>
      <c r="BH31" s="13">
        <v>5</v>
      </c>
      <c r="BI31" s="13">
        <v>4.6500000000000004</v>
      </c>
      <c r="BJ31" s="13">
        <v>4.6900000000000004</v>
      </c>
      <c r="BK31" s="13">
        <v>10</v>
      </c>
      <c r="BL31" s="13">
        <v>3</v>
      </c>
      <c r="BM31" s="13">
        <v>100</v>
      </c>
      <c r="BN31" s="13">
        <v>4</v>
      </c>
      <c r="BO31" s="13">
        <v>4.63</v>
      </c>
      <c r="BP31" s="13">
        <v>4.68</v>
      </c>
      <c r="BQ31" s="13">
        <v>100</v>
      </c>
      <c r="BR31" s="13">
        <v>4</v>
      </c>
      <c r="BS31" s="13">
        <v>100</v>
      </c>
      <c r="BT31" s="13">
        <v>4</v>
      </c>
      <c r="BU31" s="13">
        <v>4.6399999999999997</v>
      </c>
      <c r="BV31" s="13">
        <v>4.6500000000000004</v>
      </c>
      <c r="BW31" s="13">
        <v>10</v>
      </c>
      <c r="BX31" s="13">
        <v>3</v>
      </c>
      <c r="BY31" s="13">
        <v>100</v>
      </c>
      <c r="BZ31" s="13">
        <v>4</v>
      </c>
      <c r="CA31" s="13">
        <v>4.63</v>
      </c>
      <c r="CB31" s="13">
        <v>4.6900000000000004</v>
      </c>
      <c r="CC31" s="13">
        <v>100</v>
      </c>
      <c r="CD31" s="13">
        <v>4</v>
      </c>
      <c r="CE31" s="13">
        <v>1000</v>
      </c>
      <c r="CF31" s="13">
        <v>5</v>
      </c>
      <c r="CG31" s="13">
        <v>4.6500000000000004</v>
      </c>
      <c r="CH31" s="13">
        <v>4.6900000000000004</v>
      </c>
      <c r="CI31" s="13">
        <v>1</v>
      </c>
      <c r="CJ31" s="13">
        <v>2</v>
      </c>
      <c r="CK31" s="13">
        <v>100</v>
      </c>
      <c r="CL31" s="13">
        <v>4</v>
      </c>
      <c r="CM31" s="13">
        <v>4.63</v>
      </c>
      <c r="CN31" s="13">
        <v>4.7</v>
      </c>
      <c r="CO31" s="13">
        <v>1</v>
      </c>
      <c r="CP31" s="13">
        <v>2</v>
      </c>
      <c r="CQ31" s="13">
        <v>100</v>
      </c>
      <c r="CR31" s="13">
        <v>4</v>
      </c>
      <c r="CS31" s="13">
        <v>4.76</v>
      </c>
      <c r="CT31" s="13">
        <v>4.78</v>
      </c>
      <c r="CU31" s="13">
        <v>10</v>
      </c>
      <c r="CV31" s="13">
        <v>3</v>
      </c>
      <c r="CW31" s="13">
        <v>1000</v>
      </c>
      <c r="CX31" s="13">
        <v>5</v>
      </c>
      <c r="CY31" s="13">
        <v>4.67</v>
      </c>
      <c r="CZ31" s="13">
        <v>4.74</v>
      </c>
      <c r="DA31" s="13">
        <v>10</v>
      </c>
      <c r="DB31" s="13">
        <v>3</v>
      </c>
      <c r="DC31" s="13">
        <v>100</v>
      </c>
      <c r="DD31" s="13">
        <v>4</v>
      </c>
      <c r="DE31" s="13">
        <v>4.75</v>
      </c>
      <c r="DF31" s="13">
        <v>4.8</v>
      </c>
      <c r="DG31" s="13">
        <v>1000</v>
      </c>
      <c r="DH31" s="13">
        <v>5</v>
      </c>
      <c r="DI31" s="13">
        <v>1000</v>
      </c>
      <c r="DJ31" s="13">
        <v>5</v>
      </c>
      <c r="DK31" s="13">
        <v>4.62</v>
      </c>
      <c r="DL31" s="13">
        <v>4.7</v>
      </c>
      <c r="DM31" s="13">
        <v>1</v>
      </c>
      <c r="DN31" s="13">
        <v>2</v>
      </c>
      <c r="DO31" s="13">
        <v>1000</v>
      </c>
      <c r="DP31" s="13">
        <v>5</v>
      </c>
      <c r="DQ31" s="13">
        <v>4.71</v>
      </c>
      <c r="DR31" s="13">
        <v>4.79</v>
      </c>
      <c r="DS31" s="13">
        <v>100</v>
      </c>
      <c r="DT31" s="13">
        <v>4</v>
      </c>
      <c r="DU31" s="13">
        <v>1000</v>
      </c>
      <c r="DV31" s="13">
        <v>5</v>
      </c>
      <c r="DW31" s="13">
        <v>0.63</v>
      </c>
      <c r="DX31" s="13">
        <v>6.13</v>
      </c>
      <c r="DY31" s="13">
        <v>10000</v>
      </c>
      <c r="DZ31" s="13">
        <v>6</v>
      </c>
      <c r="EA31" s="13">
        <v>100000</v>
      </c>
      <c r="EB31" s="25">
        <v>7</v>
      </c>
    </row>
    <row r="32" spans="1:132" x14ac:dyDescent="0.2">
      <c r="A32">
        <v>1</v>
      </c>
      <c r="B32" s="21">
        <v>4</v>
      </c>
      <c r="C32" s="3">
        <v>1</v>
      </c>
      <c r="D32" s="3">
        <v>1</v>
      </c>
      <c r="E32" s="6" t="s">
        <v>162</v>
      </c>
      <c r="F32" s="3">
        <v>1</v>
      </c>
      <c r="G32" s="3">
        <v>56</v>
      </c>
      <c r="H32" s="3"/>
      <c r="I32" s="3"/>
      <c r="J32" s="3">
        <f>10000-290</f>
        <v>9710</v>
      </c>
      <c r="K32" s="3"/>
      <c r="L32" s="3"/>
      <c r="M32" s="2"/>
      <c r="N32" s="2"/>
      <c r="O32" s="2"/>
      <c r="P32" s="2"/>
      <c r="Q32" s="2"/>
      <c r="R32" s="2"/>
      <c r="S32" s="2"/>
      <c r="T32" s="2"/>
      <c r="U32" s="23"/>
      <c r="V32" s="3">
        <v>24</v>
      </c>
      <c r="W32" s="3">
        <v>24</v>
      </c>
      <c r="X32" s="3">
        <v>2</v>
      </c>
      <c r="Y32" s="2">
        <v>4.8600000000000003</v>
      </c>
      <c r="Z32" s="2">
        <v>4.92</v>
      </c>
      <c r="AA32" s="2">
        <v>0</v>
      </c>
      <c r="AB32" s="2" t="e">
        <v>#NUM!</v>
      </c>
      <c r="AC32" s="2">
        <v>0</v>
      </c>
      <c r="AD32" s="2" t="e">
        <v>#NUM!</v>
      </c>
      <c r="AE32" s="2">
        <v>4.82</v>
      </c>
      <c r="AF32" s="2">
        <v>4.8600000000000003</v>
      </c>
      <c r="AG32" s="2">
        <v>100</v>
      </c>
      <c r="AH32" s="2">
        <v>4</v>
      </c>
      <c r="AI32" s="2">
        <v>100</v>
      </c>
      <c r="AJ32" s="2">
        <v>4</v>
      </c>
      <c r="AK32" s="2">
        <v>4.8</v>
      </c>
      <c r="AL32" s="2">
        <v>4.83</v>
      </c>
      <c r="AM32" s="2">
        <v>100</v>
      </c>
      <c r="AN32" s="2">
        <v>4</v>
      </c>
      <c r="AO32" s="2">
        <v>1000</v>
      </c>
      <c r="AP32" s="2">
        <v>5</v>
      </c>
      <c r="AQ32" s="2">
        <v>4.66</v>
      </c>
      <c r="AR32" s="2">
        <v>4.7300000000000004</v>
      </c>
      <c r="AS32" s="2">
        <v>1000</v>
      </c>
      <c r="AT32" s="2">
        <v>5</v>
      </c>
      <c r="AU32" s="2">
        <v>1000</v>
      </c>
      <c r="AV32" s="2">
        <v>5</v>
      </c>
      <c r="AW32" s="2">
        <v>4.76</v>
      </c>
      <c r="AX32" s="2">
        <v>4.79</v>
      </c>
      <c r="AY32" s="2">
        <v>1000</v>
      </c>
      <c r="AZ32" s="2">
        <v>5</v>
      </c>
      <c r="BA32" s="2">
        <v>1000</v>
      </c>
      <c r="BB32" s="2">
        <v>5</v>
      </c>
      <c r="BC32" s="2">
        <v>4.68</v>
      </c>
      <c r="BD32" s="2">
        <v>4.7</v>
      </c>
      <c r="BE32" s="2">
        <v>1000</v>
      </c>
      <c r="BF32" s="2">
        <v>5</v>
      </c>
      <c r="BG32" s="2">
        <v>10000</v>
      </c>
      <c r="BH32" s="2">
        <v>6</v>
      </c>
      <c r="BI32" s="2"/>
      <c r="BJ32" s="2"/>
      <c r="BK32" s="2">
        <v>0</v>
      </c>
      <c r="BL32" s="2" t="e">
        <v>#NUM!</v>
      </c>
      <c r="BM32" s="2">
        <v>0</v>
      </c>
      <c r="BN32" s="2" t="e">
        <v>#NUM!</v>
      </c>
      <c r="BO32" s="2"/>
      <c r="BP32" s="2"/>
      <c r="BQ32" s="2">
        <v>0</v>
      </c>
      <c r="BR32" s="2" t="e">
        <v>#NUM!</v>
      </c>
      <c r="BS32" s="2">
        <v>0</v>
      </c>
      <c r="BT32" s="2" t="e">
        <v>#NUM!</v>
      </c>
      <c r="BU32" s="2"/>
      <c r="BV32" s="2"/>
      <c r="BW32" s="2">
        <v>0</v>
      </c>
      <c r="BX32" s="2" t="e">
        <v>#NUM!</v>
      </c>
      <c r="BY32" s="2">
        <v>0</v>
      </c>
      <c r="BZ32" s="2" t="e">
        <v>#NUM!</v>
      </c>
      <c r="CA32" s="2"/>
      <c r="CB32" s="2"/>
      <c r="CC32" s="2">
        <v>0</v>
      </c>
      <c r="CD32" s="2" t="e">
        <v>#NUM!</v>
      </c>
      <c r="CE32" s="2">
        <v>0</v>
      </c>
      <c r="CF32" s="2" t="e">
        <v>#NUM!</v>
      </c>
      <c r="CG32" s="2"/>
      <c r="CH32" s="2"/>
      <c r="CI32" s="2">
        <v>0</v>
      </c>
      <c r="CJ32" s="2" t="e">
        <v>#NUM!</v>
      </c>
      <c r="CK32" s="2">
        <v>0</v>
      </c>
      <c r="CL32" s="2" t="e">
        <v>#NUM!</v>
      </c>
      <c r="CM32" s="2"/>
      <c r="CN32" s="2"/>
      <c r="CO32" s="2">
        <v>0</v>
      </c>
      <c r="CP32" s="2" t="e">
        <v>#NUM!</v>
      </c>
      <c r="CQ32" s="2">
        <v>0</v>
      </c>
      <c r="CR32" s="2" t="e">
        <v>#NUM!</v>
      </c>
      <c r="CS32" s="2"/>
      <c r="CT32" s="2"/>
      <c r="CU32" s="2">
        <v>0</v>
      </c>
      <c r="CV32" s="2" t="e">
        <v>#NUM!</v>
      </c>
      <c r="CW32" s="2">
        <v>0</v>
      </c>
      <c r="CX32" s="2" t="e">
        <v>#NUM!</v>
      </c>
      <c r="CY32" s="2"/>
      <c r="CZ32" s="2"/>
      <c r="DA32" s="2">
        <v>0</v>
      </c>
      <c r="DB32" s="2" t="e">
        <v>#NUM!</v>
      </c>
      <c r="DC32" s="2">
        <v>0</v>
      </c>
      <c r="DD32" s="2" t="e">
        <v>#NUM!</v>
      </c>
      <c r="DE32" s="2"/>
      <c r="DF32" s="2"/>
      <c r="DG32" s="2">
        <v>0</v>
      </c>
      <c r="DH32" s="2" t="e">
        <v>#NUM!</v>
      </c>
      <c r="DI32" s="2">
        <v>0</v>
      </c>
      <c r="DJ32" s="2" t="e">
        <v>#NUM!</v>
      </c>
      <c r="DK32" s="2"/>
      <c r="DL32" s="2"/>
      <c r="DM32" s="2">
        <v>0</v>
      </c>
      <c r="DN32" s="2" t="e">
        <v>#NUM!</v>
      </c>
      <c r="DO32" s="2">
        <v>0</v>
      </c>
      <c r="DP32" s="2" t="e">
        <v>#NUM!</v>
      </c>
      <c r="DQ32" s="2"/>
      <c r="DR32" s="2"/>
      <c r="DS32" s="2">
        <v>0</v>
      </c>
      <c r="DT32" s="2" t="e">
        <v>#NUM!</v>
      </c>
      <c r="DU32" s="2">
        <v>0</v>
      </c>
      <c r="DV32" s="2" t="e">
        <v>#NUM!</v>
      </c>
      <c r="DW32" s="2"/>
      <c r="DX32" s="2"/>
      <c r="DY32" s="2">
        <v>0</v>
      </c>
      <c r="DZ32" s="2" t="e">
        <v>#NUM!</v>
      </c>
      <c r="EA32" s="2">
        <v>0</v>
      </c>
      <c r="EB32" s="23" t="e">
        <v>#NUM!</v>
      </c>
    </row>
    <row r="33" spans="1:132" x14ac:dyDescent="0.2">
      <c r="A33">
        <v>1</v>
      </c>
      <c r="B33" s="20">
        <v>4</v>
      </c>
      <c r="C33" s="7">
        <v>1</v>
      </c>
      <c r="D33" s="7">
        <v>1</v>
      </c>
      <c r="E33" s="9" t="s">
        <v>163</v>
      </c>
      <c r="F33" s="7">
        <v>1</v>
      </c>
      <c r="G33" s="7">
        <v>45</v>
      </c>
      <c r="H33" s="7">
        <v>1034.32</v>
      </c>
      <c r="I33" s="7">
        <f t="shared" si="0"/>
        <v>989.31999999999994</v>
      </c>
      <c r="J33" s="7">
        <f t="shared" ref="J33:J41" si="4">10000-290</f>
        <v>9710</v>
      </c>
      <c r="K33" s="7">
        <v>1</v>
      </c>
      <c r="L33" s="7">
        <v>1</v>
      </c>
      <c r="M33" s="7">
        <v>3</v>
      </c>
      <c r="N33" s="7">
        <v>1</v>
      </c>
      <c r="O33" s="7">
        <v>3</v>
      </c>
      <c r="P33" s="7">
        <v>1</v>
      </c>
      <c r="Q33" s="7">
        <v>3</v>
      </c>
      <c r="R33" s="7">
        <v>2</v>
      </c>
      <c r="S33" s="7">
        <v>1</v>
      </c>
      <c r="T33" s="7">
        <v>1</v>
      </c>
      <c r="U33" s="26">
        <v>1</v>
      </c>
      <c r="V33" s="7">
        <v>16</v>
      </c>
      <c r="W33" s="7">
        <v>16</v>
      </c>
      <c r="X33" s="7">
        <v>2</v>
      </c>
      <c r="Y33">
        <v>4.8499999999999996</v>
      </c>
      <c r="Z33">
        <v>4.8899999999999997</v>
      </c>
      <c r="AA33">
        <v>100</v>
      </c>
      <c r="AB33">
        <v>4</v>
      </c>
      <c r="AC33">
        <v>10</v>
      </c>
      <c r="AD33">
        <v>3</v>
      </c>
      <c r="AE33">
        <v>4.83</v>
      </c>
      <c r="AF33">
        <v>4.8600000000000003</v>
      </c>
      <c r="AG33">
        <v>10000</v>
      </c>
      <c r="AH33">
        <v>6</v>
      </c>
      <c r="AI33">
        <v>1000</v>
      </c>
      <c r="AJ33">
        <v>5</v>
      </c>
      <c r="AK33">
        <v>4.84</v>
      </c>
      <c r="AL33">
        <v>4.8600000000000003</v>
      </c>
      <c r="AM33">
        <v>100000</v>
      </c>
      <c r="AN33">
        <v>7</v>
      </c>
      <c r="AO33">
        <v>10000</v>
      </c>
      <c r="AP33">
        <v>6</v>
      </c>
      <c r="AQ33">
        <v>4.74</v>
      </c>
      <c r="AR33">
        <v>4.8499999999999996</v>
      </c>
      <c r="AS33">
        <v>10000</v>
      </c>
      <c r="AT33">
        <v>6</v>
      </c>
      <c r="AU33">
        <v>10000</v>
      </c>
      <c r="AV33">
        <v>6</v>
      </c>
      <c r="AW33">
        <v>4.6399999999999997</v>
      </c>
      <c r="AX33">
        <v>4.7</v>
      </c>
      <c r="AY33">
        <v>1000</v>
      </c>
      <c r="AZ33">
        <v>5</v>
      </c>
      <c r="BA33">
        <v>10000</v>
      </c>
      <c r="BB33">
        <v>6</v>
      </c>
      <c r="BC33">
        <v>4.63</v>
      </c>
      <c r="BD33">
        <v>4.7</v>
      </c>
      <c r="BE33">
        <v>10000</v>
      </c>
      <c r="BF33">
        <v>6</v>
      </c>
      <c r="BG33">
        <v>100000</v>
      </c>
      <c r="BH33">
        <v>7</v>
      </c>
      <c r="BI33">
        <v>4.66</v>
      </c>
      <c r="BJ33">
        <v>4.72</v>
      </c>
      <c r="BK33">
        <v>1000</v>
      </c>
      <c r="BL33">
        <v>5</v>
      </c>
      <c r="BM33">
        <v>10000</v>
      </c>
      <c r="BN33">
        <v>6</v>
      </c>
      <c r="BO33">
        <v>4.68</v>
      </c>
      <c r="BP33">
        <v>4.71</v>
      </c>
      <c r="BQ33">
        <v>0.1</v>
      </c>
      <c r="BR33">
        <v>1</v>
      </c>
      <c r="BS33">
        <v>0</v>
      </c>
      <c r="BT33" t="e">
        <v>#NUM!</v>
      </c>
      <c r="BU33">
        <v>4.6399999999999997</v>
      </c>
      <c r="BV33">
        <v>4.67</v>
      </c>
      <c r="BW33">
        <v>1000</v>
      </c>
      <c r="BX33">
        <v>5</v>
      </c>
      <c r="BY33">
        <v>10000</v>
      </c>
      <c r="BZ33">
        <v>6</v>
      </c>
      <c r="CA33">
        <v>4.67</v>
      </c>
      <c r="CB33">
        <v>4.7300000000000004</v>
      </c>
      <c r="CC33">
        <v>100</v>
      </c>
      <c r="CD33">
        <v>4</v>
      </c>
      <c r="CE33">
        <v>10</v>
      </c>
      <c r="CF33">
        <v>3</v>
      </c>
      <c r="CG33">
        <v>4.76</v>
      </c>
      <c r="CH33">
        <v>4.8099999999999996</v>
      </c>
      <c r="CI33">
        <v>100</v>
      </c>
      <c r="CJ33">
        <v>4</v>
      </c>
      <c r="CK33">
        <v>100</v>
      </c>
      <c r="CL33">
        <v>4</v>
      </c>
      <c r="CM33">
        <v>4.7300000000000004</v>
      </c>
      <c r="CN33">
        <v>4.78</v>
      </c>
      <c r="CO33">
        <v>10</v>
      </c>
      <c r="CP33">
        <v>3</v>
      </c>
      <c r="CQ33">
        <v>10</v>
      </c>
      <c r="CR33">
        <v>3</v>
      </c>
      <c r="CS33">
        <v>4.72</v>
      </c>
      <c r="CT33">
        <v>4.8099999999999996</v>
      </c>
      <c r="CU33">
        <v>10</v>
      </c>
      <c r="CV33">
        <v>3</v>
      </c>
      <c r="CW33">
        <v>100</v>
      </c>
      <c r="CX33">
        <v>4</v>
      </c>
      <c r="CY33">
        <v>4.7</v>
      </c>
      <c r="CZ33">
        <v>4.8099999999999996</v>
      </c>
      <c r="DA33">
        <v>1000</v>
      </c>
      <c r="DB33">
        <v>5</v>
      </c>
      <c r="DC33">
        <v>1000</v>
      </c>
      <c r="DD33">
        <v>5</v>
      </c>
      <c r="DE33">
        <v>4.8099999999999996</v>
      </c>
      <c r="DF33">
        <v>4.92</v>
      </c>
      <c r="DG33">
        <v>1000</v>
      </c>
      <c r="DH33">
        <v>5</v>
      </c>
      <c r="DI33">
        <v>10000</v>
      </c>
      <c r="DJ33">
        <v>6</v>
      </c>
      <c r="DK33">
        <v>4.76</v>
      </c>
      <c r="DL33">
        <v>4.8600000000000003</v>
      </c>
      <c r="DM33">
        <v>1000</v>
      </c>
      <c r="DN33">
        <v>5</v>
      </c>
      <c r="DO33">
        <v>10000</v>
      </c>
      <c r="DP33">
        <v>6</v>
      </c>
      <c r="DQ33">
        <v>4.7</v>
      </c>
      <c r="DR33">
        <v>4.88</v>
      </c>
      <c r="DS33">
        <v>10</v>
      </c>
      <c r="DT33">
        <v>3</v>
      </c>
      <c r="DU33">
        <v>10</v>
      </c>
      <c r="DV33">
        <v>3</v>
      </c>
      <c r="DW33">
        <v>0.45</v>
      </c>
      <c r="DX33">
        <v>4.38</v>
      </c>
      <c r="DY33">
        <v>10000</v>
      </c>
      <c r="DZ33">
        <v>6</v>
      </c>
      <c r="EA33">
        <v>100000</v>
      </c>
      <c r="EB33" s="24">
        <v>7</v>
      </c>
    </row>
    <row r="34" spans="1:132" x14ac:dyDescent="0.2">
      <c r="A34">
        <v>1</v>
      </c>
      <c r="B34" s="20">
        <v>4</v>
      </c>
      <c r="C34" s="7">
        <v>1</v>
      </c>
      <c r="D34" s="7">
        <v>1</v>
      </c>
      <c r="E34" s="9" t="s">
        <v>164</v>
      </c>
      <c r="F34" s="7">
        <v>2</v>
      </c>
      <c r="G34" s="7">
        <v>47</v>
      </c>
      <c r="H34" s="7">
        <v>858.71</v>
      </c>
      <c r="I34" s="7">
        <f t="shared" si="0"/>
        <v>811.71</v>
      </c>
      <c r="J34" s="7">
        <f t="shared" si="4"/>
        <v>9710</v>
      </c>
      <c r="K34" s="7">
        <v>2</v>
      </c>
      <c r="L34" s="7">
        <v>1</v>
      </c>
      <c r="M34" s="7">
        <v>3</v>
      </c>
      <c r="N34" s="7">
        <v>1</v>
      </c>
      <c r="O34" s="7">
        <v>3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26">
        <v>1</v>
      </c>
      <c r="V34" s="7">
        <v>24</v>
      </c>
      <c r="W34" s="7">
        <v>24</v>
      </c>
      <c r="X34" s="7">
        <v>2</v>
      </c>
      <c r="Y34">
        <v>4.8499999999999996</v>
      </c>
      <c r="Z34">
        <v>4.8899999999999997</v>
      </c>
      <c r="AA34">
        <v>0</v>
      </c>
      <c r="AB34" t="e">
        <v>#NUM!</v>
      </c>
      <c r="AC34">
        <v>0</v>
      </c>
      <c r="AD34" t="e">
        <v>#NUM!</v>
      </c>
      <c r="AE34">
        <v>4.84</v>
      </c>
      <c r="AF34">
        <v>4.8600000000000003</v>
      </c>
      <c r="AG34">
        <v>100</v>
      </c>
      <c r="AH34">
        <v>4</v>
      </c>
      <c r="AI34">
        <v>100</v>
      </c>
      <c r="AJ34">
        <v>4</v>
      </c>
      <c r="AK34">
        <v>4.79</v>
      </c>
      <c r="AL34">
        <v>4.8099999999999996</v>
      </c>
      <c r="AM34">
        <v>1000</v>
      </c>
      <c r="AN34">
        <v>5</v>
      </c>
      <c r="AO34">
        <v>1000</v>
      </c>
      <c r="AP34">
        <v>5</v>
      </c>
      <c r="AQ34">
        <v>4.62</v>
      </c>
      <c r="AR34">
        <v>4.74</v>
      </c>
      <c r="AS34">
        <v>10000</v>
      </c>
      <c r="AT34">
        <v>6</v>
      </c>
      <c r="AU34">
        <v>10000</v>
      </c>
      <c r="AV34">
        <v>6</v>
      </c>
      <c r="AW34">
        <v>4.76</v>
      </c>
      <c r="AX34">
        <v>4.8499999999999996</v>
      </c>
      <c r="AY34">
        <v>100</v>
      </c>
      <c r="AZ34">
        <v>4</v>
      </c>
      <c r="BA34">
        <v>100</v>
      </c>
      <c r="BB34">
        <v>4</v>
      </c>
      <c r="BC34">
        <v>4.63</v>
      </c>
      <c r="BD34">
        <v>4.79</v>
      </c>
      <c r="BE34">
        <v>100</v>
      </c>
      <c r="BF34">
        <v>4</v>
      </c>
      <c r="BG34">
        <v>1000</v>
      </c>
      <c r="BH34">
        <v>5</v>
      </c>
      <c r="BI34">
        <v>4.68</v>
      </c>
      <c r="BJ34">
        <v>4.7699999999999996</v>
      </c>
      <c r="BK34">
        <v>100</v>
      </c>
      <c r="BL34">
        <v>4</v>
      </c>
      <c r="BM34">
        <v>1000</v>
      </c>
      <c r="BN34">
        <v>5</v>
      </c>
      <c r="BO34">
        <v>4.7699999999999996</v>
      </c>
      <c r="BP34">
        <v>4.84</v>
      </c>
      <c r="BQ34">
        <v>10</v>
      </c>
      <c r="BR34">
        <v>3</v>
      </c>
      <c r="BS34">
        <v>1000</v>
      </c>
      <c r="BT34">
        <v>5</v>
      </c>
      <c r="BU34">
        <v>4.6500000000000004</v>
      </c>
      <c r="BV34">
        <v>4.76</v>
      </c>
      <c r="BW34">
        <v>1000</v>
      </c>
      <c r="BX34">
        <v>5</v>
      </c>
      <c r="BY34">
        <v>100</v>
      </c>
      <c r="BZ34">
        <v>4</v>
      </c>
      <c r="CA34">
        <v>4.6399999999999997</v>
      </c>
      <c r="CB34">
        <v>4.75</v>
      </c>
      <c r="CC34">
        <v>100</v>
      </c>
      <c r="CD34">
        <v>4</v>
      </c>
      <c r="CE34">
        <v>100</v>
      </c>
      <c r="CF34">
        <v>4</v>
      </c>
      <c r="CG34">
        <v>4.63</v>
      </c>
      <c r="CH34">
        <v>4.6900000000000004</v>
      </c>
      <c r="CI34">
        <v>10</v>
      </c>
      <c r="CJ34">
        <v>3</v>
      </c>
      <c r="CK34">
        <v>100</v>
      </c>
      <c r="CL34">
        <v>4</v>
      </c>
      <c r="CM34">
        <v>4.76</v>
      </c>
      <c r="CN34">
        <v>4.9000000000000004</v>
      </c>
      <c r="CO34">
        <v>100</v>
      </c>
      <c r="CP34">
        <v>4</v>
      </c>
      <c r="CQ34">
        <v>1000</v>
      </c>
      <c r="CR34">
        <v>5</v>
      </c>
      <c r="CS34">
        <v>4.72</v>
      </c>
      <c r="CT34">
        <v>4.83</v>
      </c>
      <c r="CU34">
        <v>100</v>
      </c>
      <c r="CV34">
        <v>4</v>
      </c>
      <c r="CW34">
        <v>100</v>
      </c>
      <c r="CX34">
        <v>4</v>
      </c>
      <c r="CY34">
        <v>4.71</v>
      </c>
      <c r="CZ34">
        <v>4.8</v>
      </c>
      <c r="DA34">
        <v>1000</v>
      </c>
      <c r="DB34">
        <v>5</v>
      </c>
      <c r="DC34">
        <v>1000</v>
      </c>
      <c r="DD34">
        <v>5</v>
      </c>
      <c r="DE34">
        <v>4.63</v>
      </c>
      <c r="DF34">
        <v>4.7</v>
      </c>
      <c r="DG34">
        <v>1000</v>
      </c>
      <c r="DH34">
        <v>5</v>
      </c>
      <c r="DI34">
        <v>10000</v>
      </c>
      <c r="DJ34">
        <v>6</v>
      </c>
      <c r="DK34">
        <v>4.75</v>
      </c>
      <c r="DL34">
        <v>4.84</v>
      </c>
      <c r="DM34">
        <v>100</v>
      </c>
      <c r="DN34">
        <v>4</v>
      </c>
      <c r="DO34">
        <v>100</v>
      </c>
      <c r="DP34">
        <v>4</v>
      </c>
      <c r="DQ34">
        <v>4.82</v>
      </c>
      <c r="DR34">
        <v>4.9800000000000004</v>
      </c>
      <c r="DS34">
        <v>1000</v>
      </c>
      <c r="DT34">
        <v>5</v>
      </c>
      <c r="DU34">
        <v>100</v>
      </c>
      <c r="DV34">
        <v>4</v>
      </c>
      <c r="DW34">
        <v>0.75</v>
      </c>
      <c r="DX34">
        <v>7.56</v>
      </c>
      <c r="DY34">
        <v>100000</v>
      </c>
      <c r="DZ34">
        <v>7</v>
      </c>
      <c r="EA34">
        <v>1000</v>
      </c>
      <c r="EB34" s="24">
        <v>5</v>
      </c>
    </row>
    <row r="35" spans="1:132" x14ac:dyDescent="0.2">
      <c r="A35">
        <v>1</v>
      </c>
      <c r="B35" s="20">
        <v>4</v>
      </c>
      <c r="C35" s="7">
        <v>1</v>
      </c>
      <c r="D35" s="7">
        <v>1</v>
      </c>
      <c r="E35" s="9" t="s">
        <v>165</v>
      </c>
      <c r="F35" s="7">
        <v>2</v>
      </c>
      <c r="G35" s="7">
        <v>52</v>
      </c>
      <c r="H35" s="7">
        <v>955.09</v>
      </c>
      <c r="I35" s="7">
        <f t="shared" si="0"/>
        <v>903.09</v>
      </c>
      <c r="J35" s="7">
        <f t="shared" si="4"/>
        <v>9710</v>
      </c>
      <c r="K35" s="7">
        <v>2</v>
      </c>
      <c r="L35" s="7">
        <v>1</v>
      </c>
      <c r="M35" s="7">
        <v>3</v>
      </c>
      <c r="N35" s="7">
        <v>1</v>
      </c>
      <c r="O35" s="7">
        <v>2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26">
        <v>1</v>
      </c>
      <c r="V35" s="7">
        <v>24</v>
      </c>
      <c r="W35" s="7">
        <v>24</v>
      </c>
      <c r="X35" s="7">
        <v>2</v>
      </c>
      <c r="Y35">
        <v>4.8600000000000003</v>
      </c>
      <c r="Z35">
        <v>4.87</v>
      </c>
      <c r="AA35">
        <v>0</v>
      </c>
      <c r="AB35" t="e">
        <v>#NUM!</v>
      </c>
      <c r="AC35">
        <v>0</v>
      </c>
      <c r="AD35" t="e">
        <v>#NUM!</v>
      </c>
      <c r="AE35">
        <v>4.87</v>
      </c>
      <c r="AF35">
        <v>4.9000000000000004</v>
      </c>
      <c r="AG35">
        <v>1000</v>
      </c>
      <c r="AH35">
        <v>5</v>
      </c>
      <c r="AI35">
        <v>10000</v>
      </c>
      <c r="AJ35">
        <v>6</v>
      </c>
      <c r="AK35">
        <v>4.8099999999999996</v>
      </c>
      <c r="AL35">
        <v>4.8600000000000003</v>
      </c>
      <c r="AM35">
        <v>1000</v>
      </c>
      <c r="AN35">
        <v>5</v>
      </c>
      <c r="AO35">
        <v>1000</v>
      </c>
      <c r="AP35">
        <v>5</v>
      </c>
      <c r="AQ35">
        <v>4.66</v>
      </c>
      <c r="AR35">
        <v>4.72</v>
      </c>
      <c r="AS35">
        <v>10000</v>
      </c>
      <c r="AT35">
        <v>6</v>
      </c>
      <c r="AU35">
        <v>10000</v>
      </c>
      <c r="AV35">
        <v>6</v>
      </c>
      <c r="AW35">
        <v>4.68</v>
      </c>
      <c r="AX35">
        <v>4.76</v>
      </c>
      <c r="AY35">
        <v>10000</v>
      </c>
      <c r="AZ35">
        <v>6</v>
      </c>
      <c r="BA35">
        <v>10000</v>
      </c>
      <c r="BB35">
        <v>6</v>
      </c>
      <c r="BC35">
        <v>4.62</v>
      </c>
      <c r="BD35">
        <v>4.66</v>
      </c>
      <c r="BE35">
        <v>1000</v>
      </c>
      <c r="BF35">
        <v>5</v>
      </c>
      <c r="BG35">
        <v>1000</v>
      </c>
      <c r="BH35">
        <v>5</v>
      </c>
      <c r="BI35">
        <v>4.6500000000000004</v>
      </c>
      <c r="BJ35">
        <v>4.7</v>
      </c>
      <c r="BK35">
        <v>10</v>
      </c>
      <c r="BL35">
        <v>3</v>
      </c>
      <c r="BM35">
        <v>100</v>
      </c>
      <c r="BN35">
        <v>4</v>
      </c>
      <c r="BO35">
        <v>4.66</v>
      </c>
      <c r="BP35">
        <v>4.72</v>
      </c>
      <c r="BQ35">
        <v>100</v>
      </c>
      <c r="BR35">
        <v>4</v>
      </c>
      <c r="BS35">
        <v>10</v>
      </c>
      <c r="BT35">
        <v>3</v>
      </c>
      <c r="BU35">
        <v>4.66</v>
      </c>
      <c r="BV35">
        <v>4.72</v>
      </c>
      <c r="BW35">
        <v>100</v>
      </c>
      <c r="BX35">
        <v>4</v>
      </c>
      <c r="BY35">
        <v>1000</v>
      </c>
      <c r="BZ35">
        <v>5</v>
      </c>
      <c r="CA35">
        <v>4.66</v>
      </c>
      <c r="CB35">
        <v>4.75</v>
      </c>
      <c r="CC35">
        <v>100</v>
      </c>
      <c r="CD35">
        <v>4</v>
      </c>
      <c r="CE35">
        <v>100</v>
      </c>
      <c r="CF35">
        <v>4</v>
      </c>
      <c r="CG35">
        <v>4.6500000000000004</v>
      </c>
      <c r="CH35">
        <v>4.71</v>
      </c>
      <c r="CI35">
        <v>1000</v>
      </c>
      <c r="CJ35">
        <v>5</v>
      </c>
      <c r="CK35">
        <v>1000</v>
      </c>
      <c r="CL35">
        <v>5</v>
      </c>
      <c r="CM35">
        <v>4.76</v>
      </c>
      <c r="CN35">
        <v>4.82</v>
      </c>
      <c r="CO35">
        <v>100</v>
      </c>
      <c r="CP35">
        <v>4</v>
      </c>
      <c r="CQ35">
        <v>100</v>
      </c>
      <c r="CR35">
        <v>4</v>
      </c>
      <c r="CS35">
        <v>4.66</v>
      </c>
      <c r="CT35">
        <v>4.71</v>
      </c>
      <c r="CU35">
        <v>1000</v>
      </c>
      <c r="CV35">
        <v>5</v>
      </c>
      <c r="CW35">
        <v>100</v>
      </c>
      <c r="CX35">
        <v>4</v>
      </c>
      <c r="CY35">
        <v>4.7</v>
      </c>
      <c r="CZ35">
        <v>4.78</v>
      </c>
      <c r="DA35">
        <v>100</v>
      </c>
      <c r="DB35">
        <v>4</v>
      </c>
      <c r="DC35">
        <v>1000</v>
      </c>
      <c r="DD35">
        <v>5</v>
      </c>
      <c r="DE35">
        <v>4.66</v>
      </c>
      <c r="DF35">
        <v>4.76</v>
      </c>
      <c r="DG35">
        <v>1000</v>
      </c>
      <c r="DH35">
        <v>5</v>
      </c>
      <c r="DI35">
        <v>100000</v>
      </c>
      <c r="DJ35">
        <v>7</v>
      </c>
      <c r="DK35">
        <v>4.6500000000000004</v>
      </c>
      <c r="DL35">
        <v>4.7300000000000004</v>
      </c>
      <c r="DM35">
        <v>100</v>
      </c>
      <c r="DN35">
        <v>4</v>
      </c>
      <c r="DO35">
        <v>1000</v>
      </c>
      <c r="DP35">
        <v>5</v>
      </c>
      <c r="DQ35">
        <v>4.8</v>
      </c>
      <c r="DR35">
        <v>4.95</v>
      </c>
      <c r="DS35">
        <v>1000</v>
      </c>
      <c r="DT35">
        <v>5</v>
      </c>
      <c r="DU35">
        <v>1000</v>
      </c>
      <c r="DV35">
        <v>5</v>
      </c>
      <c r="DW35">
        <v>0.44</v>
      </c>
      <c r="DX35">
        <v>4.62</v>
      </c>
      <c r="DY35">
        <v>10000</v>
      </c>
      <c r="DZ35">
        <v>6</v>
      </c>
      <c r="EA35">
        <v>100000</v>
      </c>
      <c r="EB35" s="24">
        <v>7</v>
      </c>
    </row>
    <row r="36" spans="1:132" x14ac:dyDescent="0.2">
      <c r="A36">
        <v>1</v>
      </c>
      <c r="B36" s="20">
        <v>4</v>
      </c>
      <c r="C36" s="7">
        <v>1</v>
      </c>
      <c r="D36" s="7">
        <v>1</v>
      </c>
      <c r="E36" s="9" t="s">
        <v>166</v>
      </c>
      <c r="F36" s="7">
        <v>1</v>
      </c>
      <c r="G36" s="7">
        <v>44</v>
      </c>
      <c r="H36" s="7">
        <v>853.92</v>
      </c>
      <c r="I36" s="7">
        <f t="shared" si="0"/>
        <v>809.92</v>
      </c>
      <c r="J36" s="7">
        <f t="shared" si="4"/>
        <v>9710</v>
      </c>
      <c r="K36" s="7">
        <v>2</v>
      </c>
      <c r="L36" s="7">
        <v>1</v>
      </c>
      <c r="M36" s="7">
        <v>3</v>
      </c>
      <c r="N36" s="7">
        <v>1</v>
      </c>
      <c r="O36" s="7">
        <v>3</v>
      </c>
      <c r="P36" s="7">
        <v>1</v>
      </c>
      <c r="Q36" s="7">
        <v>2</v>
      </c>
      <c r="R36" s="7">
        <v>1</v>
      </c>
      <c r="S36" s="7">
        <v>1</v>
      </c>
      <c r="T36" s="7">
        <v>1</v>
      </c>
      <c r="U36" s="26">
        <v>1</v>
      </c>
      <c r="V36" s="7">
        <v>24</v>
      </c>
      <c r="W36" s="7">
        <v>24</v>
      </c>
      <c r="X36" s="7">
        <v>2</v>
      </c>
      <c r="Y36">
        <v>4.8099999999999996</v>
      </c>
      <c r="Z36">
        <v>4.83</v>
      </c>
      <c r="AA36">
        <v>0</v>
      </c>
      <c r="AB36" t="e">
        <v>#NUM!</v>
      </c>
      <c r="AC36">
        <v>0</v>
      </c>
      <c r="AD36" t="e">
        <v>#NUM!</v>
      </c>
      <c r="AE36">
        <v>4.9000000000000004</v>
      </c>
      <c r="AF36">
        <v>4.93</v>
      </c>
      <c r="AG36">
        <v>10000</v>
      </c>
      <c r="AH36">
        <v>6</v>
      </c>
      <c r="AI36">
        <v>10000</v>
      </c>
      <c r="AJ36">
        <v>6</v>
      </c>
      <c r="AK36">
        <v>4.8499999999999996</v>
      </c>
      <c r="AL36">
        <v>4.8899999999999997</v>
      </c>
      <c r="AM36">
        <v>100</v>
      </c>
      <c r="AN36">
        <v>4</v>
      </c>
      <c r="AO36">
        <v>100</v>
      </c>
      <c r="AP36">
        <v>4</v>
      </c>
      <c r="AQ36">
        <v>4.66</v>
      </c>
      <c r="AR36">
        <v>4.72</v>
      </c>
      <c r="AS36">
        <v>100</v>
      </c>
      <c r="AT36">
        <v>4</v>
      </c>
      <c r="AU36">
        <v>100</v>
      </c>
      <c r="AV36">
        <v>4</v>
      </c>
      <c r="AW36">
        <v>4.74</v>
      </c>
      <c r="AX36">
        <v>4.8</v>
      </c>
      <c r="AY36">
        <v>100</v>
      </c>
      <c r="AZ36">
        <v>4</v>
      </c>
      <c r="BA36">
        <v>100</v>
      </c>
      <c r="BB36">
        <v>4</v>
      </c>
      <c r="BC36">
        <v>4.76</v>
      </c>
      <c r="BD36">
        <v>4.8</v>
      </c>
      <c r="BE36">
        <v>100</v>
      </c>
      <c r="BF36">
        <v>4</v>
      </c>
      <c r="BG36">
        <v>1000</v>
      </c>
      <c r="BH36">
        <v>5</v>
      </c>
      <c r="BI36">
        <v>4.67</v>
      </c>
      <c r="BJ36">
        <v>4.6900000000000004</v>
      </c>
      <c r="BK36">
        <v>10</v>
      </c>
      <c r="BL36">
        <v>3</v>
      </c>
      <c r="BM36">
        <v>100</v>
      </c>
      <c r="BN36">
        <v>4</v>
      </c>
      <c r="BO36">
        <v>4.72</v>
      </c>
      <c r="BP36">
        <v>4.8</v>
      </c>
      <c r="BQ36">
        <v>100</v>
      </c>
      <c r="BR36">
        <v>4</v>
      </c>
      <c r="BS36">
        <v>10</v>
      </c>
      <c r="BT36">
        <v>3</v>
      </c>
      <c r="BU36">
        <v>4.7300000000000004</v>
      </c>
      <c r="BV36">
        <v>4.7699999999999996</v>
      </c>
      <c r="BW36">
        <v>100</v>
      </c>
      <c r="BX36">
        <v>4</v>
      </c>
      <c r="BY36">
        <v>100</v>
      </c>
      <c r="BZ36">
        <v>4</v>
      </c>
      <c r="CA36">
        <v>4.6500000000000004</v>
      </c>
      <c r="CB36">
        <v>4.7</v>
      </c>
      <c r="CC36">
        <v>10</v>
      </c>
      <c r="CD36">
        <v>3</v>
      </c>
      <c r="CE36">
        <v>100</v>
      </c>
      <c r="CF36">
        <v>4</v>
      </c>
      <c r="CG36">
        <v>4.75</v>
      </c>
      <c r="CH36">
        <v>4.8099999999999996</v>
      </c>
      <c r="CI36">
        <v>10</v>
      </c>
      <c r="CJ36">
        <v>3</v>
      </c>
      <c r="CK36">
        <v>10</v>
      </c>
      <c r="CL36">
        <v>3</v>
      </c>
      <c r="CM36">
        <v>4.62</v>
      </c>
      <c r="CN36">
        <v>4.67</v>
      </c>
      <c r="CO36">
        <v>1000</v>
      </c>
      <c r="CP36">
        <v>5</v>
      </c>
      <c r="CQ36">
        <v>10000</v>
      </c>
      <c r="CR36">
        <v>6</v>
      </c>
      <c r="CS36">
        <v>4.74</v>
      </c>
      <c r="CT36">
        <v>4.7699999999999996</v>
      </c>
      <c r="CU36">
        <v>100</v>
      </c>
      <c r="CV36">
        <v>4</v>
      </c>
      <c r="CW36">
        <v>1000</v>
      </c>
      <c r="CX36">
        <v>5</v>
      </c>
      <c r="CY36">
        <v>4.7300000000000004</v>
      </c>
      <c r="CZ36">
        <v>4.79</v>
      </c>
      <c r="DA36">
        <v>100</v>
      </c>
      <c r="DB36">
        <v>4</v>
      </c>
      <c r="DC36">
        <v>1000</v>
      </c>
      <c r="DD36">
        <v>5</v>
      </c>
      <c r="DE36">
        <v>4.5999999999999996</v>
      </c>
      <c r="DF36">
        <v>4.6900000000000004</v>
      </c>
      <c r="DG36">
        <v>10000</v>
      </c>
      <c r="DH36">
        <v>6</v>
      </c>
      <c r="DI36">
        <v>1000</v>
      </c>
      <c r="DJ36">
        <v>5</v>
      </c>
      <c r="DK36">
        <v>4.76</v>
      </c>
      <c r="DL36">
        <v>4.83</v>
      </c>
      <c r="DM36">
        <v>1000</v>
      </c>
      <c r="DN36">
        <v>5</v>
      </c>
      <c r="DO36">
        <v>100</v>
      </c>
      <c r="DP36">
        <v>4</v>
      </c>
      <c r="DQ36">
        <v>4.7300000000000004</v>
      </c>
      <c r="DR36">
        <v>4.8899999999999997</v>
      </c>
      <c r="DS36">
        <v>100</v>
      </c>
      <c r="DT36">
        <v>4</v>
      </c>
      <c r="DU36">
        <v>1000</v>
      </c>
      <c r="DV36">
        <v>5</v>
      </c>
      <c r="DW36">
        <v>0.7</v>
      </c>
      <c r="DX36">
        <v>6.88</v>
      </c>
      <c r="DY36">
        <v>10000</v>
      </c>
      <c r="DZ36">
        <v>6</v>
      </c>
      <c r="EA36">
        <v>10000</v>
      </c>
      <c r="EB36" s="24">
        <v>6</v>
      </c>
    </row>
    <row r="37" spans="1:132" x14ac:dyDescent="0.2">
      <c r="A37">
        <v>1</v>
      </c>
      <c r="B37" s="20">
        <v>4</v>
      </c>
      <c r="C37" s="7">
        <v>1</v>
      </c>
      <c r="D37" s="7">
        <v>1</v>
      </c>
      <c r="E37" s="9" t="s">
        <v>167</v>
      </c>
      <c r="F37" s="7">
        <v>2</v>
      </c>
      <c r="G37" s="7">
        <v>46</v>
      </c>
      <c r="H37" s="7">
        <v>940.09</v>
      </c>
      <c r="I37" s="7">
        <f t="shared" si="0"/>
        <v>894.09</v>
      </c>
      <c r="J37" s="7">
        <f t="shared" si="4"/>
        <v>9710</v>
      </c>
      <c r="K37" s="7">
        <v>2</v>
      </c>
      <c r="L37" s="7">
        <v>1</v>
      </c>
      <c r="M37" s="7">
        <v>3</v>
      </c>
      <c r="N37" s="7">
        <v>1</v>
      </c>
      <c r="O37" s="7">
        <v>3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26">
        <v>1</v>
      </c>
      <c r="V37" s="7">
        <v>24</v>
      </c>
      <c r="W37" s="7">
        <v>24</v>
      </c>
      <c r="X37" s="7">
        <v>2</v>
      </c>
      <c r="Y37">
        <v>4.8499999999999996</v>
      </c>
      <c r="Z37">
        <v>4.87</v>
      </c>
      <c r="AA37">
        <v>0</v>
      </c>
      <c r="AB37" t="e">
        <v>#NUM!</v>
      </c>
      <c r="AC37">
        <v>0</v>
      </c>
      <c r="AD37" t="e">
        <v>#NUM!</v>
      </c>
      <c r="AE37">
        <v>4.8600000000000003</v>
      </c>
      <c r="AF37">
        <v>4.8899999999999997</v>
      </c>
      <c r="AG37">
        <v>1000</v>
      </c>
      <c r="AH37">
        <v>5</v>
      </c>
      <c r="AI37">
        <v>10000</v>
      </c>
      <c r="AJ37">
        <v>6</v>
      </c>
      <c r="AK37">
        <v>4.8600000000000003</v>
      </c>
      <c r="AL37">
        <v>4.8899999999999997</v>
      </c>
      <c r="AM37">
        <v>100</v>
      </c>
      <c r="AN37">
        <v>4</v>
      </c>
      <c r="AO37">
        <v>100</v>
      </c>
      <c r="AP37">
        <v>4</v>
      </c>
      <c r="AQ37">
        <v>4.66</v>
      </c>
      <c r="AR37">
        <v>4.72</v>
      </c>
      <c r="AS37">
        <v>10000</v>
      </c>
      <c r="AT37">
        <v>6</v>
      </c>
      <c r="AU37">
        <v>1000</v>
      </c>
      <c r="AV37">
        <v>5</v>
      </c>
      <c r="AW37">
        <v>4.7300000000000004</v>
      </c>
      <c r="AX37">
        <v>4.78</v>
      </c>
      <c r="AY37">
        <v>1000</v>
      </c>
      <c r="AZ37">
        <v>5</v>
      </c>
      <c r="BA37">
        <v>10000</v>
      </c>
      <c r="BB37">
        <v>6</v>
      </c>
      <c r="BC37">
        <v>4.6500000000000004</v>
      </c>
      <c r="BD37">
        <v>4.7699999999999996</v>
      </c>
      <c r="BE37">
        <v>100</v>
      </c>
      <c r="BF37">
        <v>4</v>
      </c>
      <c r="BG37">
        <v>1000</v>
      </c>
      <c r="BH37">
        <v>5</v>
      </c>
      <c r="BI37">
        <v>4.66</v>
      </c>
      <c r="BJ37">
        <v>4.7</v>
      </c>
      <c r="BK37">
        <v>100</v>
      </c>
      <c r="BL37">
        <v>4</v>
      </c>
      <c r="BM37">
        <v>1000</v>
      </c>
      <c r="BN37">
        <v>5</v>
      </c>
      <c r="BO37">
        <v>4.63</v>
      </c>
      <c r="BP37">
        <v>4.6900000000000004</v>
      </c>
      <c r="BQ37">
        <v>1000</v>
      </c>
      <c r="BR37">
        <v>5</v>
      </c>
      <c r="BS37">
        <v>10000</v>
      </c>
      <c r="BT37">
        <v>6</v>
      </c>
      <c r="BU37">
        <v>4.74</v>
      </c>
      <c r="BV37">
        <v>4.79</v>
      </c>
      <c r="BW37">
        <v>100</v>
      </c>
      <c r="BX37">
        <v>4</v>
      </c>
      <c r="BY37">
        <v>100</v>
      </c>
      <c r="BZ37">
        <v>4</v>
      </c>
      <c r="CA37">
        <v>4.72</v>
      </c>
      <c r="CB37">
        <v>4.79</v>
      </c>
      <c r="CC37">
        <v>100</v>
      </c>
      <c r="CD37">
        <v>4</v>
      </c>
      <c r="CE37">
        <v>1000</v>
      </c>
      <c r="CF37">
        <v>5</v>
      </c>
      <c r="CG37">
        <v>4.78</v>
      </c>
      <c r="CH37">
        <v>4.8</v>
      </c>
      <c r="CI37">
        <v>100</v>
      </c>
      <c r="CJ37">
        <v>4</v>
      </c>
      <c r="CK37">
        <v>100</v>
      </c>
      <c r="CL37">
        <v>4</v>
      </c>
      <c r="CM37">
        <v>4.8</v>
      </c>
      <c r="CN37">
        <v>4.8600000000000003</v>
      </c>
      <c r="CO37">
        <v>1000</v>
      </c>
      <c r="CP37">
        <v>5</v>
      </c>
      <c r="CQ37">
        <v>1000</v>
      </c>
      <c r="CR37">
        <v>5</v>
      </c>
      <c r="CS37">
        <v>4.68</v>
      </c>
      <c r="CT37">
        <v>4.74</v>
      </c>
      <c r="CU37">
        <v>100</v>
      </c>
      <c r="CV37">
        <v>4</v>
      </c>
      <c r="CW37">
        <v>1000</v>
      </c>
      <c r="CX37">
        <v>5</v>
      </c>
      <c r="CY37">
        <v>4.7</v>
      </c>
      <c r="CZ37">
        <v>4.79</v>
      </c>
      <c r="DA37">
        <v>100</v>
      </c>
      <c r="DB37">
        <v>4</v>
      </c>
      <c r="DC37">
        <v>100</v>
      </c>
      <c r="DD37">
        <v>4</v>
      </c>
      <c r="DE37">
        <v>4.66</v>
      </c>
      <c r="DF37">
        <v>4.76</v>
      </c>
      <c r="DG37">
        <v>1000</v>
      </c>
      <c r="DH37">
        <v>5</v>
      </c>
      <c r="DI37">
        <v>100000</v>
      </c>
      <c r="DJ37">
        <v>7</v>
      </c>
      <c r="DK37">
        <v>4.66</v>
      </c>
      <c r="DL37">
        <v>4.72</v>
      </c>
      <c r="DM37">
        <v>100</v>
      </c>
      <c r="DN37">
        <v>4</v>
      </c>
      <c r="DO37">
        <v>1000</v>
      </c>
      <c r="DP37">
        <v>5</v>
      </c>
      <c r="DQ37">
        <v>4.76</v>
      </c>
      <c r="DR37">
        <v>4.8499999999999996</v>
      </c>
      <c r="DS37">
        <v>1000</v>
      </c>
      <c r="DT37">
        <v>5</v>
      </c>
      <c r="DU37">
        <v>1000</v>
      </c>
      <c r="DV37">
        <v>5</v>
      </c>
      <c r="DW37">
        <v>0.51</v>
      </c>
      <c r="DX37">
        <v>5.25</v>
      </c>
      <c r="DY37">
        <v>10000</v>
      </c>
      <c r="DZ37">
        <v>6</v>
      </c>
      <c r="EA37">
        <v>100000</v>
      </c>
      <c r="EB37" s="24">
        <v>7</v>
      </c>
    </row>
    <row r="38" spans="1:132" x14ac:dyDescent="0.2">
      <c r="A38">
        <v>1</v>
      </c>
      <c r="B38" s="20">
        <v>4</v>
      </c>
      <c r="C38" s="7">
        <v>1</v>
      </c>
      <c r="D38" s="7">
        <v>1</v>
      </c>
      <c r="E38" s="9" t="s">
        <v>168</v>
      </c>
      <c r="F38" s="7">
        <v>1</v>
      </c>
      <c r="G38" s="7">
        <v>48</v>
      </c>
      <c r="H38" s="7">
        <v>939.23</v>
      </c>
      <c r="I38" s="7">
        <f t="shared" si="0"/>
        <v>891.23</v>
      </c>
      <c r="J38" s="7">
        <f t="shared" si="4"/>
        <v>9710</v>
      </c>
      <c r="K38" s="7">
        <v>1</v>
      </c>
      <c r="L38" s="7">
        <v>1</v>
      </c>
      <c r="M38" s="7">
        <v>3</v>
      </c>
      <c r="N38" s="7">
        <v>1</v>
      </c>
      <c r="O38" s="7">
        <v>2</v>
      </c>
      <c r="P38" s="7">
        <v>1</v>
      </c>
      <c r="Q38" s="7">
        <v>2</v>
      </c>
      <c r="R38" s="7">
        <v>1</v>
      </c>
      <c r="S38" s="7">
        <v>1</v>
      </c>
      <c r="T38" s="7">
        <v>1</v>
      </c>
      <c r="U38" s="26">
        <v>1</v>
      </c>
      <c r="V38" s="7">
        <v>16</v>
      </c>
      <c r="W38" s="7">
        <v>16</v>
      </c>
      <c r="X38" s="7">
        <v>2</v>
      </c>
      <c r="Y38">
        <v>4.87</v>
      </c>
      <c r="Z38">
        <v>4.9000000000000004</v>
      </c>
      <c r="AA38">
        <v>1</v>
      </c>
      <c r="AB38">
        <v>2</v>
      </c>
      <c r="AC38">
        <v>1</v>
      </c>
      <c r="AD38">
        <v>2</v>
      </c>
      <c r="AE38">
        <v>4.8600000000000003</v>
      </c>
      <c r="AF38">
        <v>4.8899999999999997</v>
      </c>
      <c r="AG38">
        <v>100</v>
      </c>
      <c r="AH38">
        <v>4</v>
      </c>
      <c r="AI38">
        <v>100</v>
      </c>
      <c r="AJ38">
        <v>4</v>
      </c>
      <c r="AK38">
        <v>4.8499999999999996</v>
      </c>
      <c r="AL38">
        <v>4.8899999999999997</v>
      </c>
      <c r="AM38">
        <v>10000</v>
      </c>
      <c r="AN38">
        <v>6</v>
      </c>
      <c r="AO38">
        <v>10000</v>
      </c>
      <c r="AP38">
        <v>6</v>
      </c>
      <c r="AQ38">
        <v>4.6500000000000004</v>
      </c>
      <c r="AR38">
        <v>4.7</v>
      </c>
      <c r="AS38">
        <v>1000</v>
      </c>
      <c r="AT38">
        <v>5</v>
      </c>
      <c r="AU38">
        <v>1000</v>
      </c>
      <c r="AV38">
        <v>5</v>
      </c>
      <c r="AW38">
        <v>4.63</v>
      </c>
      <c r="AX38">
        <v>4.7</v>
      </c>
      <c r="AY38">
        <v>1000</v>
      </c>
      <c r="AZ38">
        <v>5</v>
      </c>
      <c r="BA38">
        <v>10000</v>
      </c>
      <c r="BB38">
        <v>6</v>
      </c>
      <c r="BC38">
        <v>4.6500000000000004</v>
      </c>
      <c r="BD38">
        <v>4.6900000000000004</v>
      </c>
      <c r="BE38">
        <v>100</v>
      </c>
      <c r="BF38">
        <v>4</v>
      </c>
      <c r="BG38">
        <v>100</v>
      </c>
      <c r="BH38">
        <v>4</v>
      </c>
      <c r="BI38">
        <v>4.6900000000000004</v>
      </c>
      <c r="BJ38">
        <v>4.79</v>
      </c>
      <c r="BK38">
        <v>10</v>
      </c>
      <c r="BL38">
        <v>3</v>
      </c>
      <c r="BM38">
        <v>1</v>
      </c>
      <c r="BN38">
        <v>2</v>
      </c>
      <c r="BO38">
        <v>4.76</v>
      </c>
      <c r="BP38">
        <v>4.8099999999999996</v>
      </c>
      <c r="BQ38">
        <v>1</v>
      </c>
      <c r="BR38">
        <v>2</v>
      </c>
      <c r="BS38">
        <v>1000</v>
      </c>
      <c r="BT38">
        <v>5</v>
      </c>
      <c r="BU38">
        <v>4.62</v>
      </c>
      <c r="BV38">
        <v>4.68</v>
      </c>
      <c r="BW38">
        <v>10</v>
      </c>
      <c r="BX38">
        <v>3</v>
      </c>
      <c r="BY38">
        <v>100</v>
      </c>
      <c r="BZ38">
        <v>4</v>
      </c>
      <c r="CA38">
        <v>4.66</v>
      </c>
      <c r="CB38">
        <v>4.7300000000000004</v>
      </c>
      <c r="CC38">
        <v>10</v>
      </c>
      <c r="CD38">
        <v>3</v>
      </c>
      <c r="CE38">
        <v>100</v>
      </c>
      <c r="CF38">
        <v>4</v>
      </c>
      <c r="CG38">
        <v>4.7300000000000004</v>
      </c>
      <c r="CH38">
        <v>4.79</v>
      </c>
      <c r="CI38">
        <v>1</v>
      </c>
      <c r="CJ38">
        <v>2</v>
      </c>
      <c r="CK38">
        <v>10</v>
      </c>
      <c r="CL38">
        <v>3</v>
      </c>
      <c r="CM38">
        <v>4.6399999999999997</v>
      </c>
      <c r="CN38">
        <v>4.75</v>
      </c>
      <c r="CO38">
        <v>100</v>
      </c>
      <c r="CP38">
        <v>4</v>
      </c>
      <c r="CQ38">
        <v>100</v>
      </c>
      <c r="CR38">
        <v>4</v>
      </c>
      <c r="CS38">
        <v>4.7</v>
      </c>
      <c r="CT38">
        <v>4.74</v>
      </c>
      <c r="CU38">
        <v>10</v>
      </c>
      <c r="CV38">
        <v>3</v>
      </c>
      <c r="CW38">
        <v>100</v>
      </c>
      <c r="CX38">
        <v>4</v>
      </c>
      <c r="CY38">
        <v>4.76</v>
      </c>
      <c r="CZ38">
        <v>4.84</v>
      </c>
      <c r="DA38">
        <v>10</v>
      </c>
      <c r="DB38">
        <v>3</v>
      </c>
      <c r="DC38">
        <v>100</v>
      </c>
      <c r="DD38">
        <v>4</v>
      </c>
      <c r="DE38">
        <v>4.6500000000000004</v>
      </c>
      <c r="DF38">
        <v>4.7300000000000004</v>
      </c>
      <c r="DG38">
        <v>10</v>
      </c>
      <c r="DH38">
        <v>3</v>
      </c>
      <c r="DI38">
        <v>1000</v>
      </c>
      <c r="DJ38">
        <v>5</v>
      </c>
      <c r="DK38">
        <v>4.68</v>
      </c>
      <c r="DL38">
        <v>4.76</v>
      </c>
      <c r="DM38">
        <v>100</v>
      </c>
      <c r="DN38">
        <v>4</v>
      </c>
      <c r="DO38">
        <v>1000</v>
      </c>
      <c r="DP38">
        <v>5</v>
      </c>
      <c r="DQ38">
        <v>4.74</v>
      </c>
      <c r="DR38">
        <v>4.9400000000000004</v>
      </c>
      <c r="DS38">
        <v>1000</v>
      </c>
      <c r="DT38">
        <v>5</v>
      </c>
      <c r="DU38">
        <v>1000</v>
      </c>
      <c r="DV38">
        <v>5</v>
      </c>
      <c r="DW38">
        <v>0.6</v>
      </c>
      <c r="DX38">
        <v>6.11</v>
      </c>
      <c r="DY38">
        <v>10000</v>
      </c>
      <c r="DZ38">
        <v>6</v>
      </c>
      <c r="EA38">
        <v>100000</v>
      </c>
      <c r="EB38" s="24">
        <v>7</v>
      </c>
    </row>
    <row r="39" spans="1:132" x14ac:dyDescent="0.2">
      <c r="A39">
        <v>1</v>
      </c>
      <c r="B39" s="20">
        <v>4</v>
      </c>
      <c r="C39" s="7">
        <v>1</v>
      </c>
      <c r="D39" s="7">
        <v>1</v>
      </c>
      <c r="E39" s="9" t="s">
        <v>169</v>
      </c>
      <c r="F39" s="7">
        <v>2</v>
      </c>
      <c r="G39" s="7">
        <v>54</v>
      </c>
      <c r="H39" s="7">
        <v>901.79</v>
      </c>
      <c r="I39" s="7">
        <f t="shared" si="0"/>
        <v>847.79</v>
      </c>
      <c r="J39" s="7">
        <f t="shared" si="4"/>
        <v>9710</v>
      </c>
      <c r="K39" s="7">
        <v>1</v>
      </c>
      <c r="L39" s="7">
        <v>1</v>
      </c>
      <c r="M39" s="7">
        <v>3</v>
      </c>
      <c r="N39" s="7">
        <v>1</v>
      </c>
      <c r="O39" s="7">
        <v>3</v>
      </c>
      <c r="P39" s="7">
        <v>1</v>
      </c>
      <c r="Q39" s="7">
        <v>3</v>
      </c>
      <c r="R39" s="7">
        <v>1</v>
      </c>
      <c r="S39" s="7">
        <v>1</v>
      </c>
      <c r="T39" s="7">
        <v>1</v>
      </c>
      <c r="U39" s="26">
        <v>1</v>
      </c>
      <c r="V39" s="7">
        <v>24</v>
      </c>
      <c r="W39" s="7">
        <v>24</v>
      </c>
      <c r="X39" s="7">
        <v>2</v>
      </c>
      <c r="Y39">
        <v>4.88</v>
      </c>
      <c r="Z39">
        <v>4.9000000000000004</v>
      </c>
      <c r="AA39">
        <v>0</v>
      </c>
      <c r="AB39" t="e">
        <v>#NUM!</v>
      </c>
      <c r="AC39">
        <v>1000</v>
      </c>
      <c r="AD39">
        <v>5</v>
      </c>
      <c r="AE39">
        <v>4.8499999999999996</v>
      </c>
      <c r="AF39">
        <v>4.88</v>
      </c>
      <c r="AG39">
        <v>100</v>
      </c>
      <c r="AH39">
        <v>4</v>
      </c>
      <c r="AI39">
        <v>1000</v>
      </c>
      <c r="AJ39">
        <v>5</v>
      </c>
      <c r="AK39">
        <v>4.8600000000000003</v>
      </c>
      <c r="AL39">
        <v>4.8899999999999997</v>
      </c>
      <c r="AM39">
        <v>10</v>
      </c>
      <c r="AN39">
        <v>3</v>
      </c>
      <c r="AO39">
        <v>100</v>
      </c>
      <c r="AP39">
        <v>4</v>
      </c>
      <c r="AQ39">
        <v>4.7300000000000004</v>
      </c>
      <c r="AR39">
        <v>4.8</v>
      </c>
      <c r="AS39">
        <v>100</v>
      </c>
      <c r="AT39">
        <v>4</v>
      </c>
      <c r="AU39">
        <v>1000</v>
      </c>
      <c r="AV39">
        <v>5</v>
      </c>
      <c r="AW39">
        <v>4.6500000000000004</v>
      </c>
      <c r="AX39">
        <v>4.7300000000000004</v>
      </c>
      <c r="AY39">
        <v>10</v>
      </c>
      <c r="AZ39">
        <v>3</v>
      </c>
      <c r="BA39">
        <v>100</v>
      </c>
      <c r="BB39">
        <v>4</v>
      </c>
      <c r="BC39">
        <v>4.75</v>
      </c>
      <c r="BD39">
        <v>4.8</v>
      </c>
      <c r="BE39">
        <v>10</v>
      </c>
      <c r="BF39">
        <v>3</v>
      </c>
      <c r="BG39">
        <v>100</v>
      </c>
      <c r="BH39">
        <v>4</v>
      </c>
      <c r="BI39">
        <v>4.7</v>
      </c>
      <c r="BJ39">
        <v>4.74</v>
      </c>
      <c r="BK39">
        <v>100</v>
      </c>
      <c r="BL39">
        <v>4</v>
      </c>
      <c r="BM39">
        <v>1000</v>
      </c>
      <c r="BN39">
        <v>5</v>
      </c>
      <c r="BO39">
        <v>4.76</v>
      </c>
      <c r="BP39">
        <v>4.84</v>
      </c>
      <c r="BQ39">
        <v>10</v>
      </c>
      <c r="BR39">
        <v>3</v>
      </c>
      <c r="BS39">
        <v>100</v>
      </c>
      <c r="BT39">
        <v>4</v>
      </c>
      <c r="BU39">
        <v>4.62</v>
      </c>
      <c r="BV39">
        <v>4.7</v>
      </c>
      <c r="BW39">
        <v>10</v>
      </c>
      <c r="BX39">
        <v>3</v>
      </c>
      <c r="BY39">
        <v>10</v>
      </c>
      <c r="BZ39">
        <v>3</v>
      </c>
      <c r="CA39">
        <v>4.7300000000000004</v>
      </c>
      <c r="CB39">
        <v>4.8099999999999996</v>
      </c>
      <c r="CC39">
        <v>100</v>
      </c>
      <c r="CD39">
        <v>4</v>
      </c>
      <c r="CE39">
        <v>100</v>
      </c>
      <c r="CF39">
        <v>4</v>
      </c>
      <c r="CG39">
        <v>4.67</v>
      </c>
      <c r="CH39">
        <v>4.72</v>
      </c>
      <c r="CI39">
        <v>10</v>
      </c>
      <c r="CJ39">
        <v>3</v>
      </c>
      <c r="CK39">
        <v>10</v>
      </c>
      <c r="CL39">
        <v>3</v>
      </c>
      <c r="CM39">
        <v>4.7699999999999996</v>
      </c>
      <c r="CN39">
        <v>4.82</v>
      </c>
      <c r="CO39">
        <v>10</v>
      </c>
      <c r="CP39">
        <v>3</v>
      </c>
      <c r="CQ39">
        <v>1000</v>
      </c>
      <c r="CR39">
        <v>5</v>
      </c>
      <c r="CS39">
        <v>4.72</v>
      </c>
      <c r="CT39">
        <v>4.76</v>
      </c>
      <c r="CU39">
        <v>100</v>
      </c>
      <c r="CV39">
        <v>4</v>
      </c>
      <c r="CW39">
        <v>10</v>
      </c>
      <c r="CX39">
        <v>3</v>
      </c>
      <c r="CY39">
        <v>4.71</v>
      </c>
      <c r="CZ39">
        <v>4.7699999999999996</v>
      </c>
      <c r="DA39">
        <v>100</v>
      </c>
      <c r="DB39">
        <v>4</v>
      </c>
      <c r="DC39">
        <v>100</v>
      </c>
      <c r="DD39">
        <v>4</v>
      </c>
      <c r="DE39">
        <v>4.6399999999999997</v>
      </c>
      <c r="DF39">
        <v>4.71</v>
      </c>
      <c r="DG39">
        <v>100</v>
      </c>
      <c r="DH39">
        <v>4</v>
      </c>
      <c r="DI39">
        <v>100</v>
      </c>
      <c r="DJ39">
        <v>4</v>
      </c>
      <c r="DK39">
        <v>4.76</v>
      </c>
      <c r="DL39">
        <v>4.8099999999999996</v>
      </c>
      <c r="DM39">
        <v>1000</v>
      </c>
      <c r="DN39">
        <v>5</v>
      </c>
      <c r="DO39">
        <v>1000</v>
      </c>
      <c r="DP39">
        <v>5</v>
      </c>
      <c r="DQ39">
        <v>4.74</v>
      </c>
      <c r="DR39">
        <v>4.88</v>
      </c>
      <c r="DS39">
        <v>100</v>
      </c>
      <c r="DT39">
        <v>4</v>
      </c>
      <c r="DU39">
        <v>100</v>
      </c>
      <c r="DV39">
        <v>4</v>
      </c>
      <c r="DW39">
        <v>0.53</v>
      </c>
      <c r="DX39">
        <v>6.21</v>
      </c>
      <c r="DY39">
        <v>100000</v>
      </c>
      <c r="DZ39">
        <v>7</v>
      </c>
      <c r="EA39">
        <v>10000</v>
      </c>
      <c r="EB39" s="24">
        <v>6</v>
      </c>
    </row>
    <row r="40" spans="1:132" x14ac:dyDescent="0.2">
      <c r="A40">
        <v>1</v>
      </c>
      <c r="B40" s="20">
        <v>4</v>
      </c>
      <c r="C40" s="7">
        <v>1</v>
      </c>
      <c r="D40" s="7">
        <v>1</v>
      </c>
      <c r="E40" s="9" t="s">
        <v>170</v>
      </c>
      <c r="F40" s="7">
        <v>2</v>
      </c>
      <c r="G40" s="7">
        <v>50</v>
      </c>
      <c r="H40" s="7">
        <v>1052.0999999999999</v>
      </c>
      <c r="I40" s="7">
        <f t="shared" si="0"/>
        <v>1002.0999999999999</v>
      </c>
      <c r="J40" s="7">
        <f t="shared" si="4"/>
        <v>9710</v>
      </c>
      <c r="K40" s="7">
        <v>1</v>
      </c>
      <c r="L40" s="7">
        <v>1</v>
      </c>
      <c r="M40" s="7">
        <v>3</v>
      </c>
      <c r="N40" s="7">
        <v>1</v>
      </c>
      <c r="O40" s="7">
        <v>2</v>
      </c>
      <c r="P40">
        <v>1</v>
      </c>
      <c r="Q40" s="7">
        <v>1</v>
      </c>
      <c r="R40" s="7">
        <v>1</v>
      </c>
      <c r="S40" s="7">
        <v>1</v>
      </c>
      <c r="T40" s="7">
        <v>1</v>
      </c>
      <c r="U40" s="26">
        <v>1</v>
      </c>
      <c r="V40" s="7">
        <v>24</v>
      </c>
      <c r="W40" s="7">
        <v>24</v>
      </c>
      <c r="X40" s="7">
        <v>2</v>
      </c>
      <c r="Y40">
        <v>4.91</v>
      </c>
      <c r="Z40">
        <v>4.93</v>
      </c>
      <c r="AA40">
        <v>0</v>
      </c>
      <c r="AB40" t="e">
        <v>#NUM!</v>
      </c>
      <c r="AC40">
        <v>0</v>
      </c>
      <c r="AD40" t="e">
        <v>#NUM!</v>
      </c>
      <c r="AE40">
        <v>4.84</v>
      </c>
      <c r="AF40">
        <v>4.8899999999999997</v>
      </c>
      <c r="AG40">
        <v>1000</v>
      </c>
      <c r="AH40">
        <v>5</v>
      </c>
      <c r="AI40">
        <v>10000</v>
      </c>
      <c r="AJ40">
        <v>6</v>
      </c>
      <c r="AK40">
        <v>4.84</v>
      </c>
      <c r="AL40">
        <v>4.87</v>
      </c>
      <c r="AM40">
        <v>100</v>
      </c>
      <c r="AN40">
        <v>4</v>
      </c>
      <c r="AO40">
        <v>100</v>
      </c>
      <c r="AP40">
        <v>4</v>
      </c>
      <c r="AQ40">
        <v>4.6500000000000004</v>
      </c>
      <c r="AR40">
        <v>4.72</v>
      </c>
      <c r="AS40">
        <v>1000</v>
      </c>
      <c r="AT40">
        <v>5</v>
      </c>
      <c r="AU40">
        <v>1000</v>
      </c>
      <c r="AV40">
        <v>5</v>
      </c>
      <c r="AW40">
        <v>4.63</v>
      </c>
      <c r="AX40">
        <v>4.7300000000000004</v>
      </c>
      <c r="AY40">
        <v>1000</v>
      </c>
      <c r="AZ40">
        <v>5</v>
      </c>
      <c r="BA40">
        <v>100</v>
      </c>
      <c r="BB40">
        <v>4</v>
      </c>
      <c r="BC40">
        <v>4.67</v>
      </c>
      <c r="BD40">
        <v>4.74</v>
      </c>
      <c r="BE40">
        <v>100</v>
      </c>
      <c r="BF40">
        <v>4</v>
      </c>
      <c r="BG40">
        <v>100</v>
      </c>
      <c r="BH40">
        <v>4</v>
      </c>
      <c r="BI40">
        <v>4.75</v>
      </c>
      <c r="BJ40">
        <v>4.8099999999999996</v>
      </c>
      <c r="BK40">
        <v>100</v>
      </c>
      <c r="BL40">
        <v>4</v>
      </c>
      <c r="BM40">
        <v>100</v>
      </c>
      <c r="BN40">
        <v>4</v>
      </c>
      <c r="BO40">
        <v>4.62</v>
      </c>
      <c r="BP40">
        <v>4.68</v>
      </c>
      <c r="BQ40">
        <v>100</v>
      </c>
      <c r="BR40">
        <v>4</v>
      </c>
      <c r="BS40">
        <v>10000</v>
      </c>
      <c r="BT40">
        <v>6</v>
      </c>
      <c r="BU40">
        <v>4.6399999999999997</v>
      </c>
      <c r="BV40">
        <v>4.68</v>
      </c>
      <c r="BW40">
        <v>100</v>
      </c>
      <c r="BX40">
        <v>4</v>
      </c>
      <c r="BY40">
        <v>100</v>
      </c>
      <c r="BZ40">
        <v>4</v>
      </c>
      <c r="CA40">
        <v>4.6399999999999997</v>
      </c>
      <c r="CB40">
        <v>4.74</v>
      </c>
      <c r="CC40">
        <v>10</v>
      </c>
      <c r="CD40">
        <v>3</v>
      </c>
      <c r="CE40">
        <v>10</v>
      </c>
      <c r="CF40">
        <v>3</v>
      </c>
      <c r="CG40">
        <v>4.7300000000000004</v>
      </c>
      <c r="CH40">
        <v>4.7699999999999996</v>
      </c>
      <c r="CI40">
        <v>10</v>
      </c>
      <c r="CJ40">
        <v>3</v>
      </c>
      <c r="CK40">
        <v>100</v>
      </c>
      <c r="CL40">
        <v>4</v>
      </c>
      <c r="CM40">
        <v>4.66</v>
      </c>
      <c r="CN40">
        <v>4.74</v>
      </c>
      <c r="CO40">
        <v>100</v>
      </c>
      <c r="CP40">
        <v>4</v>
      </c>
      <c r="CQ40">
        <v>10000</v>
      </c>
      <c r="CR40">
        <v>6</v>
      </c>
      <c r="CS40">
        <v>4.72</v>
      </c>
      <c r="CT40">
        <v>4.78</v>
      </c>
      <c r="CU40">
        <v>100</v>
      </c>
      <c r="CV40">
        <v>4</v>
      </c>
      <c r="CW40">
        <v>1000</v>
      </c>
      <c r="CX40">
        <v>5</v>
      </c>
      <c r="CY40">
        <v>4.67</v>
      </c>
      <c r="CZ40">
        <v>4.75</v>
      </c>
      <c r="DA40">
        <v>1000</v>
      </c>
      <c r="DB40">
        <v>5</v>
      </c>
      <c r="DC40">
        <v>100</v>
      </c>
      <c r="DD40">
        <v>4</v>
      </c>
      <c r="DE40">
        <v>4.7300000000000004</v>
      </c>
      <c r="DF40">
        <v>4.83</v>
      </c>
      <c r="DG40">
        <v>100</v>
      </c>
      <c r="DH40">
        <v>4</v>
      </c>
      <c r="DI40">
        <v>1000</v>
      </c>
      <c r="DJ40">
        <v>5</v>
      </c>
      <c r="DK40">
        <v>4.66</v>
      </c>
      <c r="DL40">
        <v>4.7300000000000004</v>
      </c>
      <c r="DM40">
        <v>1000</v>
      </c>
      <c r="DN40">
        <v>5</v>
      </c>
      <c r="DO40">
        <v>1000</v>
      </c>
      <c r="DP40">
        <v>5</v>
      </c>
      <c r="DQ40">
        <v>4.6900000000000004</v>
      </c>
      <c r="DR40">
        <v>4.8499999999999996</v>
      </c>
      <c r="DS40">
        <v>100</v>
      </c>
      <c r="DT40">
        <v>4</v>
      </c>
      <c r="DU40">
        <v>100</v>
      </c>
      <c r="DV40">
        <v>4</v>
      </c>
      <c r="DW40">
        <v>0.52</v>
      </c>
      <c r="DX40">
        <v>5.49</v>
      </c>
      <c r="DY40">
        <v>100000</v>
      </c>
      <c r="DZ40">
        <v>7</v>
      </c>
      <c r="EA40">
        <v>100000</v>
      </c>
      <c r="EB40" s="24">
        <v>7</v>
      </c>
    </row>
    <row r="41" spans="1:132" x14ac:dyDescent="0.2">
      <c r="A41">
        <v>1</v>
      </c>
      <c r="B41" s="22">
        <v>4</v>
      </c>
      <c r="C41" s="12">
        <v>1</v>
      </c>
      <c r="D41" s="12">
        <v>1</v>
      </c>
      <c r="E41" s="11" t="s">
        <v>171</v>
      </c>
      <c r="F41" s="12">
        <v>1</v>
      </c>
      <c r="G41" s="12">
        <v>48</v>
      </c>
      <c r="H41" s="12">
        <v>1046.4100000000001</v>
      </c>
      <c r="I41" s="12">
        <f t="shared" si="0"/>
        <v>998.41000000000008</v>
      </c>
      <c r="J41" s="12">
        <f t="shared" si="4"/>
        <v>9710</v>
      </c>
      <c r="K41" s="12">
        <v>1</v>
      </c>
      <c r="L41" s="12">
        <v>1</v>
      </c>
      <c r="M41" s="13">
        <v>3</v>
      </c>
      <c r="N41" s="13">
        <v>1</v>
      </c>
      <c r="O41" s="13">
        <v>3</v>
      </c>
      <c r="P41" s="13">
        <v>1</v>
      </c>
      <c r="Q41" s="13">
        <v>1</v>
      </c>
      <c r="R41" s="13">
        <v>1</v>
      </c>
      <c r="S41" s="13">
        <v>1</v>
      </c>
      <c r="T41" s="13">
        <v>1</v>
      </c>
      <c r="U41" s="25">
        <v>1</v>
      </c>
      <c r="V41" s="12">
        <v>16</v>
      </c>
      <c r="W41" s="12">
        <v>16</v>
      </c>
      <c r="X41" s="12">
        <v>2</v>
      </c>
      <c r="Y41" s="13">
        <v>4.8600000000000003</v>
      </c>
      <c r="Z41" s="13">
        <v>4.8899999999999997</v>
      </c>
      <c r="AA41" s="13">
        <v>10000</v>
      </c>
      <c r="AB41" s="13">
        <v>6</v>
      </c>
      <c r="AC41" s="13">
        <v>1000</v>
      </c>
      <c r="AD41" s="13">
        <v>5</v>
      </c>
      <c r="AE41" s="13">
        <v>4.8099999999999996</v>
      </c>
      <c r="AF41" s="13">
        <v>4.83</v>
      </c>
      <c r="AG41" s="13">
        <v>1000</v>
      </c>
      <c r="AH41" s="13">
        <v>5</v>
      </c>
      <c r="AI41" s="13">
        <v>10</v>
      </c>
      <c r="AJ41" s="13">
        <v>3</v>
      </c>
      <c r="AK41" s="13">
        <v>4.84</v>
      </c>
      <c r="AL41" s="13">
        <v>4.88</v>
      </c>
      <c r="AM41" s="13">
        <v>1000</v>
      </c>
      <c r="AN41" s="13">
        <v>5</v>
      </c>
      <c r="AO41" s="13">
        <v>100</v>
      </c>
      <c r="AP41" s="13">
        <v>4</v>
      </c>
      <c r="AQ41" s="13">
        <v>4.67</v>
      </c>
      <c r="AR41" s="13">
        <v>4.71</v>
      </c>
      <c r="AS41" s="13">
        <v>100</v>
      </c>
      <c r="AT41" s="13">
        <v>4</v>
      </c>
      <c r="AU41" s="13">
        <v>100</v>
      </c>
      <c r="AV41" s="13">
        <v>4</v>
      </c>
      <c r="AW41" s="13">
        <v>4.74</v>
      </c>
      <c r="AX41" s="13">
        <v>4.82</v>
      </c>
      <c r="AY41" s="13">
        <v>100</v>
      </c>
      <c r="AZ41" s="13">
        <v>4</v>
      </c>
      <c r="BA41" s="13">
        <v>100</v>
      </c>
      <c r="BB41" s="13">
        <v>4</v>
      </c>
      <c r="BC41" s="13">
        <v>4.75</v>
      </c>
      <c r="BD41" s="13">
        <v>4.82</v>
      </c>
      <c r="BE41" s="13">
        <v>1000</v>
      </c>
      <c r="BF41" s="13">
        <v>5</v>
      </c>
      <c r="BG41" s="13">
        <v>100</v>
      </c>
      <c r="BH41" s="13">
        <v>4</v>
      </c>
      <c r="BI41" s="13">
        <v>4.7699999999999996</v>
      </c>
      <c r="BJ41" s="13">
        <v>4.83</v>
      </c>
      <c r="BK41" s="13">
        <v>100</v>
      </c>
      <c r="BL41" s="13">
        <v>4</v>
      </c>
      <c r="BM41" s="13">
        <v>100</v>
      </c>
      <c r="BN41" s="13">
        <v>4</v>
      </c>
      <c r="BO41" s="13">
        <v>4.6500000000000004</v>
      </c>
      <c r="BP41" s="13">
        <v>4.68</v>
      </c>
      <c r="BQ41" s="13">
        <v>10</v>
      </c>
      <c r="BR41" s="13">
        <v>3</v>
      </c>
      <c r="BS41" s="13">
        <v>100</v>
      </c>
      <c r="BT41" s="13">
        <v>4</v>
      </c>
      <c r="BU41" s="13">
        <v>4.7699999999999996</v>
      </c>
      <c r="BV41" s="13">
        <v>4.8099999999999996</v>
      </c>
      <c r="BW41" s="13">
        <v>100</v>
      </c>
      <c r="BX41" s="13">
        <v>4</v>
      </c>
      <c r="BY41" s="13">
        <v>1000</v>
      </c>
      <c r="BZ41" s="13">
        <v>5</v>
      </c>
      <c r="CA41" s="13">
        <v>4.67</v>
      </c>
      <c r="CB41" s="13">
        <v>4.74</v>
      </c>
      <c r="CC41" s="13">
        <v>10</v>
      </c>
      <c r="CD41" s="13">
        <v>3</v>
      </c>
      <c r="CE41" s="13">
        <v>100</v>
      </c>
      <c r="CF41" s="13">
        <v>4</v>
      </c>
      <c r="CG41" s="13">
        <v>4.66</v>
      </c>
      <c r="CH41" s="13">
        <v>4.7</v>
      </c>
      <c r="CI41" s="13">
        <v>10</v>
      </c>
      <c r="CJ41" s="13">
        <v>3</v>
      </c>
      <c r="CK41" s="13">
        <v>100</v>
      </c>
      <c r="CL41" s="13">
        <v>4</v>
      </c>
      <c r="CM41" s="13">
        <v>4.68</v>
      </c>
      <c r="CN41" s="13">
        <v>4.74</v>
      </c>
      <c r="CO41" s="13">
        <v>100</v>
      </c>
      <c r="CP41" s="13">
        <v>4</v>
      </c>
      <c r="CQ41" s="13">
        <v>100</v>
      </c>
      <c r="CR41" s="13">
        <v>4</v>
      </c>
      <c r="CS41" s="13">
        <v>4.72</v>
      </c>
      <c r="CT41" s="13">
        <v>4.79</v>
      </c>
      <c r="CU41" s="13">
        <v>10</v>
      </c>
      <c r="CV41" s="13">
        <v>3</v>
      </c>
      <c r="CW41" s="13">
        <v>10</v>
      </c>
      <c r="CX41" s="13">
        <v>3</v>
      </c>
      <c r="CY41" s="13">
        <v>4.7300000000000004</v>
      </c>
      <c r="CZ41" s="13">
        <v>4.78</v>
      </c>
      <c r="DA41" s="13">
        <v>100</v>
      </c>
      <c r="DB41" s="13">
        <v>4</v>
      </c>
      <c r="DC41" s="13">
        <v>100</v>
      </c>
      <c r="DD41" s="13">
        <v>4</v>
      </c>
      <c r="DE41" s="13">
        <v>4.6399999999999997</v>
      </c>
      <c r="DF41" s="13">
        <v>4.7300000000000004</v>
      </c>
      <c r="DG41" s="13">
        <v>1000</v>
      </c>
      <c r="DH41" s="13">
        <v>5</v>
      </c>
      <c r="DI41" s="13">
        <v>1000</v>
      </c>
      <c r="DJ41" s="13">
        <v>5</v>
      </c>
      <c r="DK41" s="13">
        <v>4.7699999999999996</v>
      </c>
      <c r="DL41" s="13">
        <v>4.82</v>
      </c>
      <c r="DM41" s="13">
        <v>10</v>
      </c>
      <c r="DN41" s="13">
        <v>3</v>
      </c>
      <c r="DO41" s="13">
        <v>100</v>
      </c>
      <c r="DP41" s="13">
        <v>4</v>
      </c>
      <c r="DQ41" s="13">
        <v>4.7300000000000004</v>
      </c>
      <c r="DR41" s="13">
        <v>4.93</v>
      </c>
      <c r="DS41" s="13">
        <v>1000</v>
      </c>
      <c r="DT41" s="13">
        <v>5</v>
      </c>
      <c r="DU41" s="13">
        <v>1000</v>
      </c>
      <c r="DV41" s="13">
        <v>5</v>
      </c>
      <c r="DW41" s="13">
        <v>0.45</v>
      </c>
      <c r="DX41" s="13">
        <v>4.6900000000000004</v>
      </c>
      <c r="DY41" s="13">
        <v>10000</v>
      </c>
      <c r="DZ41" s="13">
        <v>6</v>
      </c>
      <c r="EA41" s="13">
        <v>100000</v>
      </c>
      <c r="EB41" s="25">
        <v>7</v>
      </c>
    </row>
    <row r="42" spans="1:132" x14ac:dyDescent="0.2">
      <c r="A42">
        <v>1</v>
      </c>
      <c r="B42" s="21">
        <v>5</v>
      </c>
      <c r="C42" s="3">
        <v>2</v>
      </c>
      <c r="D42" s="3">
        <v>0</v>
      </c>
      <c r="E42" s="6" t="s">
        <v>172</v>
      </c>
      <c r="F42" s="3">
        <v>1</v>
      </c>
      <c r="G42" s="3">
        <v>47</v>
      </c>
      <c r="H42" s="3">
        <v>1062.3</v>
      </c>
      <c r="I42" s="3">
        <f t="shared" si="0"/>
        <v>1015.3</v>
      </c>
      <c r="J42" s="3">
        <f>10000-580</f>
        <v>9420</v>
      </c>
      <c r="K42" s="3">
        <v>1</v>
      </c>
      <c r="L42" s="3">
        <v>1</v>
      </c>
      <c r="M42" s="2">
        <v>3</v>
      </c>
      <c r="N42" s="2">
        <v>1</v>
      </c>
      <c r="O42" s="2">
        <v>3</v>
      </c>
      <c r="P42" s="2">
        <v>1</v>
      </c>
      <c r="Q42" s="2">
        <v>2</v>
      </c>
      <c r="R42" s="2">
        <v>1</v>
      </c>
      <c r="S42" s="2">
        <v>1</v>
      </c>
      <c r="T42" s="2">
        <v>1</v>
      </c>
      <c r="U42" s="23">
        <v>1</v>
      </c>
      <c r="V42" s="3">
        <v>24</v>
      </c>
      <c r="W42" s="3">
        <v>24</v>
      </c>
      <c r="X42" s="3">
        <v>2</v>
      </c>
      <c r="Y42" s="2">
        <v>4.83</v>
      </c>
      <c r="Z42" s="2">
        <v>4.8499999999999996</v>
      </c>
      <c r="AA42" s="2">
        <v>0</v>
      </c>
      <c r="AB42" s="2" t="e">
        <v>#NUM!</v>
      </c>
      <c r="AC42" s="2">
        <v>100</v>
      </c>
      <c r="AD42" s="2">
        <v>4</v>
      </c>
      <c r="AE42" s="2">
        <v>4.8</v>
      </c>
      <c r="AF42" s="2">
        <v>4.83</v>
      </c>
      <c r="AG42" s="2">
        <v>10000</v>
      </c>
      <c r="AH42" s="2">
        <v>6</v>
      </c>
      <c r="AI42" s="2">
        <v>10000</v>
      </c>
      <c r="AJ42" s="2">
        <v>6</v>
      </c>
      <c r="AK42" s="2">
        <v>4.92</v>
      </c>
      <c r="AL42" s="2">
        <v>4.95</v>
      </c>
      <c r="AM42" s="2">
        <v>1000</v>
      </c>
      <c r="AN42" s="2">
        <v>5</v>
      </c>
      <c r="AO42" s="2">
        <v>1000</v>
      </c>
      <c r="AP42" s="2">
        <v>5</v>
      </c>
      <c r="AQ42" s="2">
        <v>4.74</v>
      </c>
      <c r="AR42" s="2">
        <v>4.7699999999999996</v>
      </c>
      <c r="AS42" s="2">
        <v>1000</v>
      </c>
      <c r="AT42" s="2">
        <v>5</v>
      </c>
      <c r="AU42" s="2">
        <v>100000</v>
      </c>
      <c r="AV42" s="2">
        <v>7</v>
      </c>
      <c r="AW42" s="2">
        <v>4.74</v>
      </c>
      <c r="AX42" s="2">
        <v>4.8099999999999996</v>
      </c>
      <c r="AY42" s="2">
        <v>1000</v>
      </c>
      <c r="AZ42" s="2">
        <v>5</v>
      </c>
      <c r="BA42" s="2">
        <v>100000</v>
      </c>
      <c r="BB42" s="2">
        <v>7</v>
      </c>
      <c r="BC42" s="2">
        <v>4.63</v>
      </c>
      <c r="BD42" s="2">
        <v>4.6900000000000004</v>
      </c>
      <c r="BE42" s="2">
        <v>10000</v>
      </c>
      <c r="BF42" s="2">
        <v>6</v>
      </c>
      <c r="BG42" s="2">
        <v>10000</v>
      </c>
      <c r="BH42" s="2">
        <v>6</v>
      </c>
      <c r="BI42" s="2">
        <v>4.67</v>
      </c>
      <c r="BJ42" s="2">
        <v>4.7</v>
      </c>
      <c r="BK42" s="2">
        <v>1000</v>
      </c>
      <c r="BL42" s="2">
        <v>5</v>
      </c>
      <c r="BM42" s="2">
        <v>1000</v>
      </c>
      <c r="BN42" s="2">
        <v>5</v>
      </c>
      <c r="BO42" s="2">
        <v>4.74</v>
      </c>
      <c r="BP42" s="2">
        <v>4.79</v>
      </c>
      <c r="BQ42" s="2">
        <v>100</v>
      </c>
      <c r="BR42" s="2">
        <v>4</v>
      </c>
      <c r="BS42" s="2">
        <v>1000</v>
      </c>
      <c r="BT42" s="2">
        <v>5</v>
      </c>
      <c r="BU42" s="2">
        <v>4.63</v>
      </c>
      <c r="BV42" s="2">
        <v>4.68</v>
      </c>
      <c r="BW42" s="2">
        <v>1000</v>
      </c>
      <c r="BX42" s="2">
        <v>5</v>
      </c>
      <c r="BY42" s="2">
        <v>10000</v>
      </c>
      <c r="BZ42" s="2">
        <v>6</v>
      </c>
      <c r="CA42" s="2">
        <v>4.76</v>
      </c>
      <c r="CB42" s="2">
        <v>4.84</v>
      </c>
      <c r="CC42" s="2">
        <v>1000</v>
      </c>
      <c r="CD42" s="2">
        <v>5</v>
      </c>
      <c r="CE42" s="2">
        <v>1000</v>
      </c>
      <c r="CF42" s="2">
        <v>5</v>
      </c>
      <c r="CG42" s="2">
        <v>4.68</v>
      </c>
      <c r="CH42" s="2">
        <v>4.72</v>
      </c>
      <c r="CI42" s="2">
        <v>10</v>
      </c>
      <c r="CJ42" s="2">
        <v>3</v>
      </c>
      <c r="CK42" s="2">
        <v>10000</v>
      </c>
      <c r="CL42" s="2">
        <v>6</v>
      </c>
      <c r="CM42" s="2">
        <v>4.6399999999999997</v>
      </c>
      <c r="CN42" s="2">
        <v>4.71</v>
      </c>
      <c r="CO42" s="2">
        <v>1000</v>
      </c>
      <c r="CP42" s="2">
        <v>5</v>
      </c>
      <c r="CQ42" s="2">
        <v>1000</v>
      </c>
      <c r="CR42" s="2">
        <v>5</v>
      </c>
      <c r="CS42" s="2">
        <v>4.83</v>
      </c>
      <c r="CT42" s="2">
        <v>4.8899999999999997</v>
      </c>
      <c r="CU42" s="2">
        <v>100</v>
      </c>
      <c r="CV42" s="2">
        <v>4</v>
      </c>
      <c r="CW42" s="2">
        <v>100</v>
      </c>
      <c r="CX42" s="2">
        <v>4</v>
      </c>
      <c r="CY42" s="2">
        <v>4.7699999999999996</v>
      </c>
      <c r="CZ42" s="2">
        <v>4.92</v>
      </c>
      <c r="DA42" s="2">
        <v>1000</v>
      </c>
      <c r="DB42" s="2">
        <v>5</v>
      </c>
      <c r="DC42" s="2">
        <v>10000</v>
      </c>
      <c r="DD42" s="2">
        <v>6</v>
      </c>
      <c r="DE42" s="2">
        <v>4.7699999999999996</v>
      </c>
      <c r="DF42" s="2">
        <v>4.82</v>
      </c>
      <c r="DG42" s="2">
        <v>1000</v>
      </c>
      <c r="DH42" s="2">
        <v>5</v>
      </c>
      <c r="DI42" s="2">
        <v>10000</v>
      </c>
      <c r="DJ42" s="2">
        <v>6</v>
      </c>
      <c r="DK42" s="2">
        <v>4.6399999999999997</v>
      </c>
      <c r="DL42" s="2">
        <v>4.7</v>
      </c>
      <c r="DM42" s="2">
        <v>10000</v>
      </c>
      <c r="DN42" s="2">
        <v>6</v>
      </c>
      <c r="DO42" s="2">
        <v>10000</v>
      </c>
      <c r="DP42" s="2">
        <v>6</v>
      </c>
      <c r="DQ42" s="2">
        <v>4.7</v>
      </c>
      <c r="DR42" s="2">
        <v>4.8</v>
      </c>
      <c r="DS42" s="2">
        <v>10000</v>
      </c>
      <c r="DT42" s="2">
        <v>6</v>
      </c>
      <c r="DU42" s="2">
        <v>10000</v>
      </c>
      <c r="DV42" s="2">
        <v>6</v>
      </c>
      <c r="DW42" s="2">
        <v>0.73</v>
      </c>
      <c r="DX42" s="2">
        <v>7.26</v>
      </c>
      <c r="DY42" s="2">
        <v>10000</v>
      </c>
      <c r="DZ42" s="2">
        <v>6</v>
      </c>
      <c r="EA42" s="2">
        <v>100000</v>
      </c>
      <c r="EB42" s="23">
        <v>7</v>
      </c>
    </row>
    <row r="43" spans="1:132" x14ac:dyDescent="0.2">
      <c r="A43">
        <v>1</v>
      </c>
      <c r="B43" s="20">
        <v>5</v>
      </c>
      <c r="C43" s="7">
        <v>2</v>
      </c>
      <c r="D43" s="7">
        <v>0</v>
      </c>
      <c r="E43" s="9" t="s">
        <v>173</v>
      </c>
      <c r="F43" s="7">
        <v>2</v>
      </c>
      <c r="G43" s="7">
        <v>45</v>
      </c>
      <c r="H43" s="7"/>
      <c r="I43" s="7"/>
      <c r="J43" s="7">
        <f t="shared" ref="J43:J51" si="5">10000-580</f>
        <v>9420</v>
      </c>
      <c r="K43" s="7"/>
      <c r="L43" s="7"/>
      <c r="U43" s="24"/>
      <c r="V43" s="7">
        <v>24</v>
      </c>
      <c r="W43" s="7">
        <v>24</v>
      </c>
      <c r="X43" s="7">
        <v>2</v>
      </c>
      <c r="Y43">
        <v>4.8099999999999996</v>
      </c>
      <c r="Z43">
        <v>4.83</v>
      </c>
      <c r="AA43">
        <v>0</v>
      </c>
      <c r="AB43" t="e">
        <v>#NUM!</v>
      </c>
      <c r="AC43">
        <v>0</v>
      </c>
      <c r="AD43" t="e">
        <v>#NUM!</v>
      </c>
      <c r="AE43">
        <v>4.78</v>
      </c>
      <c r="AF43">
        <v>4.82</v>
      </c>
      <c r="AG43">
        <v>1000</v>
      </c>
      <c r="AH43">
        <v>5</v>
      </c>
      <c r="AI43">
        <v>10000</v>
      </c>
      <c r="AJ43">
        <v>6</v>
      </c>
      <c r="AK43">
        <v>4.93</v>
      </c>
      <c r="AL43">
        <v>4.95</v>
      </c>
      <c r="AM43">
        <v>1000</v>
      </c>
      <c r="AN43">
        <v>5</v>
      </c>
      <c r="AO43">
        <v>100</v>
      </c>
      <c r="AP43">
        <v>4</v>
      </c>
      <c r="AQ43">
        <v>4.6399999999999997</v>
      </c>
      <c r="AR43">
        <v>4.75</v>
      </c>
      <c r="AS43">
        <v>100</v>
      </c>
      <c r="AT43">
        <v>4</v>
      </c>
      <c r="AU43">
        <v>1000</v>
      </c>
      <c r="AV43">
        <v>5</v>
      </c>
      <c r="AW43">
        <v>4.6500000000000004</v>
      </c>
      <c r="AX43">
        <v>4.72</v>
      </c>
      <c r="AY43">
        <v>100</v>
      </c>
      <c r="AZ43">
        <v>4</v>
      </c>
      <c r="BA43">
        <v>1000</v>
      </c>
      <c r="BB43">
        <v>5</v>
      </c>
      <c r="BC43">
        <v>4.78</v>
      </c>
      <c r="BD43">
        <v>4.8099999999999996</v>
      </c>
      <c r="BE43">
        <v>10000</v>
      </c>
      <c r="BF43">
        <v>6</v>
      </c>
      <c r="BG43">
        <v>100000</v>
      </c>
      <c r="BH43">
        <v>7</v>
      </c>
      <c r="BI43">
        <v>4.6500000000000004</v>
      </c>
      <c r="BJ43">
        <v>4.6900000000000004</v>
      </c>
      <c r="BK43">
        <v>10000</v>
      </c>
      <c r="BL43">
        <v>6</v>
      </c>
      <c r="BM43">
        <v>10000</v>
      </c>
      <c r="BN43">
        <v>6</v>
      </c>
      <c r="BO43">
        <v>4.6399999999999997</v>
      </c>
      <c r="BP43">
        <v>4.67</v>
      </c>
      <c r="BQ43">
        <v>1000</v>
      </c>
      <c r="BR43">
        <v>5</v>
      </c>
      <c r="BS43">
        <v>1000</v>
      </c>
      <c r="BT43">
        <v>5</v>
      </c>
      <c r="BU43">
        <v>4.75</v>
      </c>
      <c r="BV43">
        <v>4.8099999999999996</v>
      </c>
      <c r="BW43">
        <v>1000</v>
      </c>
      <c r="BX43">
        <v>5</v>
      </c>
      <c r="BY43">
        <v>1000</v>
      </c>
      <c r="BZ43">
        <v>5</v>
      </c>
      <c r="CA43">
        <v>4.75</v>
      </c>
      <c r="CB43">
        <v>4.78</v>
      </c>
      <c r="CC43">
        <v>10</v>
      </c>
      <c r="CD43">
        <v>3</v>
      </c>
      <c r="CE43">
        <v>10</v>
      </c>
      <c r="CF43">
        <v>3</v>
      </c>
      <c r="CG43">
        <v>4.79</v>
      </c>
      <c r="CH43">
        <v>4.8600000000000003</v>
      </c>
      <c r="CI43">
        <v>10</v>
      </c>
      <c r="CJ43">
        <v>3</v>
      </c>
      <c r="CK43">
        <v>1000</v>
      </c>
      <c r="CL43">
        <v>5</v>
      </c>
      <c r="CM43">
        <v>4.63</v>
      </c>
      <c r="CN43">
        <v>4.6900000000000004</v>
      </c>
      <c r="CO43">
        <v>10</v>
      </c>
      <c r="CP43">
        <v>3</v>
      </c>
      <c r="CQ43">
        <v>100</v>
      </c>
      <c r="CR43">
        <v>4</v>
      </c>
      <c r="CS43">
        <v>4.71</v>
      </c>
      <c r="CT43">
        <v>4.75</v>
      </c>
      <c r="CU43">
        <v>1</v>
      </c>
      <c r="CV43">
        <v>2</v>
      </c>
      <c r="CW43">
        <v>10</v>
      </c>
      <c r="CX43">
        <v>3</v>
      </c>
      <c r="CY43">
        <v>4.71</v>
      </c>
      <c r="CZ43">
        <v>4.8</v>
      </c>
      <c r="DA43">
        <v>100</v>
      </c>
      <c r="DB43">
        <v>4</v>
      </c>
      <c r="DC43">
        <v>100</v>
      </c>
      <c r="DD43">
        <v>4</v>
      </c>
      <c r="DE43">
        <v>4.68</v>
      </c>
      <c r="DF43">
        <v>4.76</v>
      </c>
      <c r="DG43">
        <v>100</v>
      </c>
      <c r="DH43">
        <v>4</v>
      </c>
      <c r="DI43">
        <v>1000</v>
      </c>
      <c r="DJ43">
        <v>5</v>
      </c>
      <c r="DK43">
        <v>4.74</v>
      </c>
      <c r="DL43">
        <v>4.8099999999999996</v>
      </c>
      <c r="DM43">
        <v>1000</v>
      </c>
      <c r="DN43">
        <v>5</v>
      </c>
      <c r="DO43">
        <v>1000</v>
      </c>
      <c r="DP43">
        <v>5</v>
      </c>
      <c r="DS43">
        <v>0</v>
      </c>
      <c r="DT43" t="e">
        <v>#NUM!</v>
      </c>
      <c r="DU43">
        <v>0</v>
      </c>
      <c r="DV43" t="e">
        <v>#NUM!</v>
      </c>
      <c r="DY43">
        <v>0</v>
      </c>
      <c r="DZ43" t="e">
        <v>#NUM!</v>
      </c>
      <c r="EA43">
        <v>0</v>
      </c>
      <c r="EB43" s="24" t="e">
        <v>#NUM!</v>
      </c>
    </row>
    <row r="44" spans="1:132" x14ac:dyDescent="0.2">
      <c r="A44">
        <v>1</v>
      </c>
      <c r="B44" s="20">
        <v>5</v>
      </c>
      <c r="C44" s="7">
        <v>2</v>
      </c>
      <c r="D44" s="7">
        <v>0</v>
      </c>
      <c r="E44" s="9" t="s">
        <v>174</v>
      </c>
      <c r="F44" s="7">
        <v>2</v>
      </c>
      <c r="G44" s="7">
        <v>52</v>
      </c>
      <c r="H44" s="7">
        <v>1007.8</v>
      </c>
      <c r="I44" s="7">
        <f t="shared" si="0"/>
        <v>955.8</v>
      </c>
      <c r="J44" s="7">
        <f t="shared" si="5"/>
        <v>9420</v>
      </c>
      <c r="K44" s="7">
        <v>1</v>
      </c>
      <c r="L44" s="7">
        <v>1</v>
      </c>
      <c r="M44" s="7">
        <v>3</v>
      </c>
      <c r="N44" s="7">
        <v>1</v>
      </c>
      <c r="O44" s="7">
        <v>3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26">
        <v>1</v>
      </c>
      <c r="V44" s="7">
        <v>16</v>
      </c>
      <c r="W44" s="7">
        <v>16</v>
      </c>
      <c r="X44" s="7">
        <v>2</v>
      </c>
      <c r="Y44">
        <v>4.91</v>
      </c>
      <c r="Z44">
        <v>4.96</v>
      </c>
      <c r="AA44">
        <v>1</v>
      </c>
      <c r="AB44">
        <v>2</v>
      </c>
      <c r="AC44">
        <v>1</v>
      </c>
      <c r="AD44">
        <v>2</v>
      </c>
      <c r="AE44">
        <v>4.83</v>
      </c>
      <c r="AF44">
        <v>4.8499999999999996</v>
      </c>
      <c r="AG44">
        <v>1000</v>
      </c>
      <c r="AH44">
        <v>5</v>
      </c>
      <c r="AI44">
        <v>1000</v>
      </c>
      <c r="AJ44">
        <v>5</v>
      </c>
      <c r="AK44">
        <v>4.8499999999999996</v>
      </c>
      <c r="AL44">
        <v>4.8600000000000003</v>
      </c>
      <c r="AM44">
        <v>10000</v>
      </c>
      <c r="AN44">
        <v>6</v>
      </c>
      <c r="AO44">
        <v>1000</v>
      </c>
      <c r="AP44">
        <v>5</v>
      </c>
      <c r="AQ44">
        <v>4.66</v>
      </c>
      <c r="AR44">
        <v>4.7300000000000004</v>
      </c>
      <c r="AS44">
        <v>10000</v>
      </c>
      <c r="AT44">
        <v>6</v>
      </c>
      <c r="AU44">
        <v>10000</v>
      </c>
      <c r="AV44">
        <v>6</v>
      </c>
      <c r="AW44">
        <v>4.74</v>
      </c>
      <c r="AX44">
        <v>4.8</v>
      </c>
      <c r="AY44">
        <v>10</v>
      </c>
      <c r="AZ44">
        <v>3</v>
      </c>
      <c r="BA44">
        <v>100</v>
      </c>
      <c r="BB44">
        <v>4</v>
      </c>
      <c r="BC44">
        <v>4.6399999999999997</v>
      </c>
      <c r="BD44">
        <v>4.6900000000000004</v>
      </c>
      <c r="BE44">
        <v>10</v>
      </c>
      <c r="BF44">
        <v>3</v>
      </c>
      <c r="BG44">
        <v>10</v>
      </c>
      <c r="BH44">
        <v>3</v>
      </c>
      <c r="BI44">
        <v>4.68</v>
      </c>
      <c r="BJ44">
        <v>4.7699999999999996</v>
      </c>
      <c r="BK44">
        <v>10</v>
      </c>
      <c r="BL44">
        <v>3</v>
      </c>
      <c r="BM44">
        <v>100</v>
      </c>
      <c r="BN44">
        <v>4</v>
      </c>
      <c r="BO44">
        <v>4.63</v>
      </c>
      <c r="BP44">
        <v>4.68</v>
      </c>
      <c r="BQ44">
        <v>10</v>
      </c>
      <c r="BR44">
        <v>3</v>
      </c>
      <c r="BS44">
        <v>10</v>
      </c>
      <c r="BT44">
        <v>3</v>
      </c>
      <c r="BU44">
        <v>4.62</v>
      </c>
      <c r="BV44">
        <v>4.72</v>
      </c>
      <c r="BW44">
        <v>10</v>
      </c>
      <c r="BX44">
        <v>3</v>
      </c>
      <c r="BY44">
        <v>100</v>
      </c>
      <c r="BZ44">
        <v>4</v>
      </c>
      <c r="CA44">
        <v>4.68</v>
      </c>
      <c r="CB44">
        <v>4.7300000000000004</v>
      </c>
      <c r="CC44">
        <v>100</v>
      </c>
      <c r="CD44">
        <v>4</v>
      </c>
      <c r="CE44">
        <v>100</v>
      </c>
      <c r="CF44">
        <v>4</v>
      </c>
      <c r="CG44">
        <v>4.63</v>
      </c>
      <c r="CH44">
        <v>4.7</v>
      </c>
      <c r="CI44">
        <v>1000</v>
      </c>
      <c r="CJ44">
        <v>5</v>
      </c>
      <c r="CK44">
        <v>1000</v>
      </c>
      <c r="CL44">
        <v>5</v>
      </c>
      <c r="CM44">
        <v>4.7699999999999996</v>
      </c>
      <c r="CN44">
        <v>4.83</v>
      </c>
      <c r="CO44">
        <v>100</v>
      </c>
      <c r="CP44">
        <v>4</v>
      </c>
      <c r="CQ44">
        <v>1000</v>
      </c>
      <c r="CR44">
        <v>5</v>
      </c>
      <c r="CS44">
        <v>4.72</v>
      </c>
      <c r="CT44">
        <v>4.76</v>
      </c>
      <c r="CU44">
        <v>10</v>
      </c>
      <c r="CV44">
        <v>3</v>
      </c>
      <c r="CW44">
        <v>10</v>
      </c>
      <c r="CX44">
        <v>3</v>
      </c>
      <c r="CY44">
        <v>4.7</v>
      </c>
      <c r="CZ44">
        <v>4.8099999999999996</v>
      </c>
      <c r="DA44">
        <v>10</v>
      </c>
      <c r="DB44">
        <v>3</v>
      </c>
      <c r="DC44">
        <v>100</v>
      </c>
      <c r="DD44">
        <v>4</v>
      </c>
      <c r="DE44">
        <v>4.76</v>
      </c>
      <c r="DF44">
        <v>4.87</v>
      </c>
      <c r="DG44">
        <v>10000</v>
      </c>
      <c r="DH44">
        <v>6</v>
      </c>
      <c r="DI44">
        <v>10000</v>
      </c>
      <c r="DJ44">
        <v>6</v>
      </c>
      <c r="DK44">
        <v>4.62</v>
      </c>
      <c r="DL44">
        <v>4.68</v>
      </c>
      <c r="DM44">
        <v>1000</v>
      </c>
      <c r="DN44">
        <v>5</v>
      </c>
      <c r="DO44">
        <v>1000</v>
      </c>
      <c r="DP44">
        <v>5</v>
      </c>
      <c r="DQ44">
        <v>4.7300000000000004</v>
      </c>
      <c r="DR44">
        <v>4.87</v>
      </c>
      <c r="DS44">
        <v>1000</v>
      </c>
      <c r="DT44">
        <v>5</v>
      </c>
      <c r="DU44">
        <v>100</v>
      </c>
      <c r="DV44">
        <v>4</v>
      </c>
      <c r="DW44">
        <v>0.62</v>
      </c>
      <c r="DX44">
        <v>6.29</v>
      </c>
      <c r="DY44">
        <v>100000</v>
      </c>
      <c r="DZ44">
        <v>7</v>
      </c>
      <c r="EA44">
        <v>10000</v>
      </c>
      <c r="EB44" s="24">
        <v>6</v>
      </c>
    </row>
    <row r="45" spans="1:132" x14ac:dyDescent="0.2">
      <c r="A45">
        <v>1</v>
      </c>
      <c r="B45" s="20">
        <v>5</v>
      </c>
      <c r="C45" s="7">
        <v>2</v>
      </c>
      <c r="D45" s="7">
        <v>0</v>
      </c>
      <c r="E45" s="9" t="s">
        <v>175</v>
      </c>
      <c r="F45" s="7">
        <v>1</v>
      </c>
      <c r="G45" s="7">
        <v>45</v>
      </c>
      <c r="H45" s="7"/>
      <c r="I45" s="7"/>
      <c r="J45" s="7">
        <f t="shared" si="5"/>
        <v>9420</v>
      </c>
      <c r="K45" s="7"/>
      <c r="L45" s="7"/>
      <c r="U45" s="24"/>
      <c r="V45" s="7">
        <v>16</v>
      </c>
      <c r="W45" s="7">
        <v>16</v>
      </c>
      <c r="X45" s="7">
        <v>2</v>
      </c>
      <c r="Y45">
        <v>4.88</v>
      </c>
      <c r="Z45">
        <v>4.92</v>
      </c>
      <c r="AA45">
        <v>1</v>
      </c>
      <c r="AB45">
        <v>2</v>
      </c>
      <c r="AC45">
        <v>1</v>
      </c>
      <c r="AD45">
        <v>2</v>
      </c>
      <c r="AE45">
        <v>4.8600000000000003</v>
      </c>
      <c r="AF45">
        <v>4.88</v>
      </c>
      <c r="AG45">
        <v>100000</v>
      </c>
      <c r="AH45">
        <v>7</v>
      </c>
      <c r="AI45">
        <v>10000</v>
      </c>
      <c r="AJ45">
        <v>6</v>
      </c>
      <c r="AK45">
        <v>4.8</v>
      </c>
      <c r="AL45">
        <v>4.83</v>
      </c>
      <c r="AM45">
        <v>10000</v>
      </c>
      <c r="AN45">
        <v>6</v>
      </c>
      <c r="AO45">
        <v>10000</v>
      </c>
      <c r="AP45">
        <v>6</v>
      </c>
      <c r="AQ45">
        <v>4.6100000000000003</v>
      </c>
      <c r="AR45">
        <v>4.72</v>
      </c>
      <c r="AS45">
        <v>10000</v>
      </c>
      <c r="AT45">
        <v>6</v>
      </c>
      <c r="AU45">
        <v>10000</v>
      </c>
      <c r="AV45">
        <v>6</v>
      </c>
      <c r="AW45">
        <v>4.74</v>
      </c>
      <c r="AX45">
        <v>4.8</v>
      </c>
      <c r="AY45">
        <v>100</v>
      </c>
      <c r="AZ45">
        <v>4</v>
      </c>
      <c r="BA45">
        <v>1000</v>
      </c>
      <c r="BB45">
        <v>5</v>
      </c>
      <c r="BC45">
        <v>4.75</v>
      </c>
      <c r="BD45">
        <v>4.79</v>
      </c>
      <c r="BE45">
        <v>100</v>
      </c>
      <c r="BF45">
        <v>4</v>
      </c>
      <c r="BG45">
        <v>1000</v>
      </c>
      <c r="BH45">
        <v>5</v>
      </c>
      <c r="BI45">
        <v>4.75</v>
      </c>
      <c r="BJ45">
        <v>4.8099999999999996</v>
      </c>
      <c r="BK45">
        <v>1000</v>
      </c>
      <c r="BL45">
        <v>5</v>
      </c>
      <c r="BM45">
        <v>100</v>
      </c>
      <c r="BN45">
        <v>4</v>
      </c>
      <c r="BO45">
        <v>4.7699999999999996</v>
      </c>
      <c r="BP45">
        <v>4.84</v>
      </c>
      <c r="BQ45">
        <v>100</v>
      </c>
      <c r="BR45">
        <v>4</v>
      </c>
      <c r="BS45">
        <v>1000</v>
      </c>
      <c r="BT45">
        <v>5</v>
      </c>
      <c r="BU45">
        <v>4.63</v>
      </c>
      <c r="BV45">
        <v>4.8</v>
      </c>
      <c r="BW45">
        <v>1000</v>
      </c>
      <c r="BX45">
        <v>5</v>
      </c>
      <c r="BY45">
        <v>1000</v>
      </c>
      <c r="BZ45">
        <v>5</v>
      </c>
      <c r="CA45">
        <v>4.67</v>
      </c>
      <c r="CB45">
        <v>4.7</v>
      </c>
      <c r="CC45">
        <v>100</v>
      </c>
      <c r="CD45">
        <v>4</v>
      </c>
      <c r="CE45">
        <v>100</v>
      </c>
      <c r="CF45">
        <v>4</v>
      </c>
      <c r="CG45">
        <v>4.75</v>
      </c>
      <c r="CH45">
        <v>4.79</v>
      </c>
      <c r="CI45">
        <v>100</v>
      </c>
      <c r="CJ45">
        <v>4</v>
      </c>
      <c r="CK45">
        <v>1000</v>
      </c>
      <c r="CL45">
        <v>5</v>
      </c>
      <c r="CO45">
        <v>0</v>
      </c>
      <c r="CP45" t="e">
        <v>#NUM!</v>
      </c>
      <c r="CQ45">
        <v>0</v>
      </c>
      <c r="CR45" t="e">
        <v>#NUM!</v>
      </c>
      <c r="CU45">
        <v>0</v>
      </c>
      <c r="CV45" t="e">
        <v>#NUM!</v>
      </c>
      <c r="CW45">
        <v>0</v>
      </c>
      <c r="CX45" t="e">
        <v>#NUM!</v>
      </c>
      <c r="DA45">
        <v>0</v>
      </c>
      <c r="DB45" t="e">
        <v>#NUM!</v>
      </c>
      <c r="DC45">
        <v>0</v>
      </c>
      <c r="DD45" t="e">
        <v>#NUM!</v>
      </c>
      <c r="DG45">
        <v>0</v>
      </c>
      <c r="DH45" t="e">
        <v>#NUM!</v>
      </c>
      <c r="DI45">
        <v>0</v>
      </c>
      <c r="DJ45" t="e">
        <v>#NUM!</v>
      </c>
      <c r="DM45">
        <v>0</v>
      </c>
      <c r="DN45" t="e">
        <v>#NUM!</v>
      </c>
      <c r="DO45">
        <v>0</v>
      </c>
      <c r="DP45" t="e">
        <v>#NUM!</v>
      </c>
      <c r="DS45">
        <v>0</v>
      </c>
      <c r="DT45" t="e">
        <v>#NUM!</v>
      </c>
      <c r="DU45">
        <v>0</v>
      </c>
      <c r="DV45" t="e">
        <v>#NUM!</v>
      </c>
      <c r="DY45">
        <v>0</v>
      </c>
      <c r="DZ45" t="e">
        <v>#NUM!</v>
      </c>
      <c r="EA45">
        <v>0</v>
      </c>
      <c r="EB45" s="24" t="e">
        <v>#NUM!</v>
      </c>
    </row>
    <row r="46" spans="1:132" x14ac:dyDescent="0.2">
      <c r="A46">
        <v>1</v>
      </c>
      <c r="B46" s="20">
        <v>5</v>
      </c>
      <c r="C46" s="7">
        <v>2</v>
      </c>
      <c r="D46" s="7">
        <v>0</v>
      </c>
      <c r="E46" s="9" t="s">
        <v>176</v>
      </c>
      <c r="F46" s="7">
        <v>1</v>
      </c>
      <c r="G46" s="7">
        <v>50</v>
      </c>
      <c r="H46" s="7">
        <v>983.81</v>
      </c>
      <c r="I46" s="7">
        <f t="shared" si="0"/>
        <v>933.81</v>
      </c>
      <c r="J46" s="7">
        <f t="shared" si="5"/>
        <v>9420</v>
      </c>
      <c r="K46" s="7">
        <v>1</v>
      </c>
      <c r="L46" s="7">
        <v>1</v>
      </c>
      <c r="M46" s="7">
        <v>3</v>
      </c>
      <c r="N46" s="7">
        <v>1</v>
      </c>
      <c r="O46" s="7">
        <v>3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26">
        <v>1</v>
      </c>
      <c r="V46" s="7">
        <v>16</v>
      </c>
      <c r="W46" s="7">
        <v>16</v>
      </c>
      <c r="X46" s="7">
        <v>2</v>
      </c>
      <c r="Y46">
        <v>4.82</v>
      </c>
      <c r="Z46">
        <v>4.84</v>
      </c>
      <c r="AA46">
        <v>100</v>
      </c>
      <c r="AB46">
        <v>4</v>
      </c>
      <c r="AC46">
        <v>100</v>
      </c>
      <c r="AD46">
        <v>4</v>
      </c>
      <c r="AE46">
        <v>4.8499999999999996</v>
      </c>
      <c r="AF46">
        <v>4.87</v>
      </c>
      <c r="AG46">
        <v>10000</v>
      </c>
      <c r="AH46">
        <v>6</v>
      </c>
      <c r="AI46">
        <v>10000</v>
      </c>
      <c r="AJ46">
        <v>6</v>
      </c>
      <c r="AK46">
        <v>4.8499999999999996</v>
      </c>
      <c r="AL46">
        <v>4.88</v>
      </c>
      <c r="AM46">
        <v>10000</v>
      </c>
      <c r="AN46">
        <v>6</v>
      </c>
      <c r="AO46">
        <v>10000</v>
      </c>
      <c r="AP46">
        <v>6</v>
      </c>
      <c r="AQ46">
        <v>4.5999999999999996</v>
      </c>
      <c r="AR46">
        <v>4.68</v>
      </c>
      <c r="AS46">
        <v>100</v>
      </c>
      <c r="AT46">
        <v>4</v>
      </c>
      <c r="AU46">
        <v>100</v>
      </c>
      <c r="AV46">
        <v>4</v>
      </c>
      <c r="AW46">
        <v>4.67</v>
      </c>
      <c r="AX46">
        <v>4.72</v>
      </c>
      <c r="AY46">
        <v>1000</v>
      </c>
      <c r="AZ46">
        <v>5</v>
      </c>
      <c r="BA46">
        <v>100000</v>
      </c>
      <c r="BB46">
        <v>7</v>
      </c>
      <c r="BC46">
        <v>4.76</v>
      </c>
      <c r="BD46">
        <v>4.82</v>
      </c>
      <c r="BE46">
        <v>100</v>
      </c>
      <c r="BF46">
        <v>4</v>
      </c>
      <c r="BG46">
        <v>100</v>
      </c>
      <c r="BH46">
        <v>4</v>
      </c>
      <c r="BI46">
        <v>4.67</v>
      </c>
      <c r="BJ46">
        <v>4.74</v>
      </c>
      <c r="BK46">
        <v>10</v>
      </c>
      <c r="BL46">
        <v>3</v>
      </c>
      <c r="BM46">
        <v>100</v>
      </c>
      <c r="BN46">
        <v>4</v>
      </c>
      <c r="BO46">
        <v>4.6399999999999997</v>
      </c>
      <c r="BP46">
        <v>4.7</v>
      </c>
      <c r="BQ46">
        <v>100</v>
      </c>
      <c r="BR46">
        <v>4</v>
      </c>
      <c r="BS46">
        <v>10</v>
      </c>
      <c r="BT46">
        <v>3</v>
      </c>
      <c r="BU46">
        <v>4.66</v>
      </c>
      <c r="BV46">
        <v>4.7300000000000004</v>
      </c>
      <c r="BW46">
        <v>10</v>
      </c>
      <c r="BX46">
        <v>3</v>
      </c>
      <c r="BY46">
        <v>100</v>
      </c>
      <c r="BZ46">
        <v>4</v>
      </c>
      <c r="CA46">
        <v>4.6399999999999997</v>
      </c>
      <c r="CB46">
        <v>4.7300000000000004</v>
      </c>
      <c r="CC46">
        <v>1</v>
      </c>
      <c r="CD46">
        <v>2</v>
      </c>
      <c r="CE46">
        <v>1000</v>
      </c>
      <c r="CF46">
        <v>5</v>
      </c>
      <c r="CG46">
        <v>4.76</v>
      </c>
      <c r="CH46">
        <v>4.84</v>
      </c>
      <c r="CI46">
        <v>10</v>
      </c>
      <c r="CJ46">
        <v>3</v>
      </c>
      <c r="CK46">
        <v>10</v>
      </c>
      <c r="CL46">
        <v>3</v>
      </c>
      <c r="CM46">
        <v>4.63</v>
      </c>
      <c r="CN46">
        <v>4.6900000000000004</v>
      </c>
      <c r="CO46">
        <v>10</v>
      </c>
      <c r="CP46">
        <v>3</v>
      </c>
      <c r="CQ46">
        <v>100</v>
      </c>
      <c r="CR46">
        <v>4</v>
      </c>
      <c r="CS46">
        <v>4.7300000000000004</v>
      </c>
      <c r="CT46">
        <v>4.82</v>
      </c>
      <c r="CU46">
        <v>10</v>
      </c>
      <c r="CV46">
        <v>3</v>
      </c>
      <c r="CW46">
        <v>100</v>
      </c>
      <c r="CX46">
        <v>4</v>
      </c>
      <c r="CY46">
        <v>4.7</v>
      </c>
      <c r="CZ46">
        <v>4.74</v>
      </c>
      <c r="DA46">
        <v>10</v>
      </c>
      <c r="DB46">
        <v>3</v>
      </c>
      <c r="DC46">
        <v>10</v>
      </c>
      <c r="DD46">
        <v>3</v>
      </c>
      <c r="DE46">
        <v>4.67</v>
      </c>
      <c r="DF46">
        <v>4.75</v>
      </c>
      <c r="DG46">
        <v>10</v>
      </c>
      <c r="DH46">
        <v>3</v>
      </c>
      <c r="DI46">
        <v>100</v>
      </c>
      <c r="DJ46">
        <v>4</v>
      </c>
      <c r="DK46">
        <v>4.63</v>
      </c>
      <c r="DL46">
        <v>4.74</v>
      </c>
      <c r="DM46">
        <v>100</v>
      </c>
      <c r="DN46">
        <v>4</v>
      </c>
      <c r="DO46">
        <v>100</v>
      </c>
      <c r="DP46">
        <v>4</v>
      </c>
      <c r="DQ46">
        <v>4.75</v>
      </c>
      <c r="DR46">
        <v>4.8899999999999997</v>
      </c>
      <c r="DS46">
        <v>10</v>
      </c>
      <c r="DT46">
        <v>3</v>
      </c>
      <c r="DU46">
        <v>100</v>
      </c>
      <c r="DV46">
        <v>4</v>
      </c>
      <c r="DW46">
        <v>0.9</v>
      </c>
      <c r="DX46">
        <v>9.2799999999999994</v>
      </c>
      <c r="DY46">
        <v>100000</v>
      </c>
      <c r="DZ46">
        <v>7</v>
      </c>
      <c r="EA46">
        <v>100000</v>
      </c>
      <c r="EB46" s="24">
        <v>7</v>
      </c>
    </row>
    <row r="47" spans="1:132" x14ac:dyDescent="0.2">
      <c r="A47">
        <v>1</v>
      </c>
      <c r="B47" s="20">
        <v>5</v>
      </c>
      <c r="C47" s="7">
        <v>2</v>
      </c>
      <c r="D47" s="7">
        <v>0</v>
      </c>
      <c r="E47" s="9" t="s">
        <v>177</v>
      </c>
      <c r="F47" s="7">
        <v>2</v>
      </c>
      <c r="G47" s="7">
        <v>45</v>
      </c>
      <c r="H47" s="7">
        <v>846.64</v>
      </c>
      <c r="I47" s="7">
        <f t="shared" si="0"/>
        <v>801.64</v>
      </c>
      <c r="J47" s="7">
        <f t="shared" si="5"/>
        <v>9420</v>
      </c>
      <c r="K47" s="7">
        <v>2</v>
      </c>
      <c r="L47" s="7">
        <v>1</v>
      </c>
      <c r="M47" s="7">
        <v>3</v>
      </c>
      <c r="N47" s="7">
        <v>1</v>
      </c>
      <c r="O47" s="7">
        <v>3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26">
        <v>1</v>
      </c>
      <c r="V47" s="7">
        <v>24</v>
      </c>
      <c r="W47" s="7">
        <v>24</v>
      </c>
      <c r="X47" s="7">
        <v>2</v>
      </c>
      <c r="Y47">
        <v>4.83</v>
      </c>
      <c r="Z47">
        <v>4.8499999999999996</v>
      </c>
      <c r="AA47">
        <v>0</v>
      </c>
      <c r="AB47" t="e">
        <v>#NUM!</v>
      </c>
      <c r="AC47">
        <v>0</v>
      </c>
      <c r="AD47" t="e">
        <v>#NUM!</v>
      </c>
      <c r="AE47">
        <v>4.84</v>
      </c>
      <c r="AF47">
        <v>4.8499999999999996</v>
      </c>
      <c r="AG47">
        <v>1000</v>
      </c>
      <c r="AH47">
        <v>5</v>
      </c>
      <c r="AI47">
        <v>1000</v>
      </c>
      <c r="AJ47">
        <v>5</v>
      </c>
      <c r="AK47">
        <v>4.88</v>
      </c>
      <c r="AL47">
        <v>4.91</v>
      </c>
      <c r="AM47">
        <v>1000</v>
      </c>
      <c r="AN47">
        <v>5</v>
      </c>
      <c r="AO47">
        <v>10000</v>
      </c>
      <c r="AP47">
        <v>6</v>
      </c>
      <c r="AQ47">
        <v>4.76</v>
      </c>
      <c r="AR47">
        <v>4.8099999999999996</v>
      </c>
      <c r="AS47">
        <v>1000</v>
      </c>
      <c r="AT47">
        <v>5</v>
      </c>
      <c r="AU47">
        <v>10000</v>
      </c>
      <c r="AV47">
        <v>6</v>
      </c>
      <c r="AW47">
        <v>4.6399999999999997</v>
      </c>
      <c r="AX47">
        <v>4.71</v>
      </c>
      <c r="AY47">
        <v>1000</v>
      </c>
      <c r="AZ47">
        <v>5</v>
      </c>
      <c r="BA47">
        <v>10000</v>
      </c>
      <c r="BB47">
        <v>6</v>
      </c>
      <c r="BC47">
        <v>4.78</v>
      </c>
      <c r="BD47">
        <v>4.82</v>
      </c>
      <c r="BE47">
        <v>100</v>
      </c>
      <c r="BF47">
        <v>4</v>
      </c>
      <c r="BG47">
        <v>1000</v>
      </c>
      <c r="BH47">
        <v>5</v>
      </c>
      <c r="BI47">
        <v>4.6900000000000004</v>
      </c>
      <c r="BJ47">
        <v>4.78</v>
      </c>
      <c r="BK47">
        <v>10000</v>
      </c>
      <c r="BL47">
        <v>6</v>
      </c>
      <c r="BM47">
        <v>1000</v>
      </c>
      <c r="BN47">
        <v>5</v>
      </c>
      <c r="BO47">
        <v>4.66</v>
      </c>
      <c r="BP47">
        <v>4.7300000000000004</v>
      </c>
      <c r="BQ47">
        <v>100</v>
      </c>
      <c r="BR47">
        <v>4</v>
      </c>
      <c r="BS47">
        <v>10000</v>
      </c>
      <c r="BT47">
        <v>6</v>
      </c>
      <c r="BU47">
        <v>4.6399999999999997</v>
      </c>
      <c r="BV47">
        <v>4.71</v>
      </c>
      <c r="BW47">
        <v>10</v>
      </c>
      <c r="BX47">
        <v>3</v>
      </c>
      <c r="BY47">
        <v>1000</v>
      </c>
      <c r="BZ47">
        <v>5</v>
      </c>
      <c r="CA47">
        <v>4.6500000000000004</v>
      </c>
      <c r="CB47">
        <v>4.71</v>
      </c>
      <c r="CC47">
        <v>100</v>
      </c>
      <c r="CD47">
        <v>4</v>
      </c>
      <c r="CE47">
        <v>100</v>
      </c>
      <c r="CF47">
        <v>4</v>
      </c>
      <c r="CG47">
        <v>4.75</v>
      </c>
      <c r="CH47">
        <v>4.8099999999999996</v>
      </c>
      <c r="CI47">
        <v>100</v>
      </c>
      <c r="CJ47">
        <v>4</v>
      </c>
      <c r="CK47">
        <v>10</v>
      </c>
      <c r="CL47">
        <v>3</v>
      </c>
      <c r="CM47">
        <v>4.75</v>
      </c>
      <c r="CN47">
        <v>4.9800000000000004</v>
      </c>
      <c r="CO47">
        <v>100</v>
      </c>
      <c r="CP47">
        <v>4</v>
      </c>
      <c r="CQ47">
        <v>100</v>
      </c>
      <c r="CR47">
        <v>4</v>
      </c>
      <c r="CS47">
        <v>4.71</v>
      </c>
      <c r="CT47">
        <v>4.7699999999999996</v>
      </c>
      <c r="CU47">
        <v>100</v>
      </c>
      <c r="CV47">
        <v>4</v>
      </c>
      <c r="CW47">
        <v>100</v>
      </c>
      <c r="CX47">
        <v>4</v>
      </c>
      <c r="CY47">
        <v>4.68</v>
      </c>
      <c r="CZ47">
        <v>4.76</v>
      </c>
      <c r="DA47">
        <v>100</v>
      </c>
      <c r="DB47">
        <v>4</v>
      </c>
      <c r="DC47">
        <v>10</v>
      </c>
      <c r="DD47">
        <v>3</v>
      </c>
      <c r="DE47">
        <v>4.6399999999999997</v>
      </c>
      <c r="DF47">
        <v>4.7</v>
      </c>
      <c r="DG47">
        <v>10000</v>
      </c>
      <c r="DH47">
        <v>6</v>
      </c>
      <c r="DI47">
        <v>10000</v>
      </c>
      <c r="DJ47">
        <v>6</v>
      </c>
      <c r="DK47">
        <v>4.6500000000000004</v>
      </c>
      <c r="DL47">
        <v>4.71</v>
      </c>
      <c r="DM47">
        <v>10</v>
      </c>
      <c r="DN47">
        <v>3</v>
      </c>
      <c r="DO47">
        <v>100</v>
      </c>
      <c r="DP47">
        <v>4</v>
      </c>
      <c r="DQ47">
        <v>4.75</v>
      </c>
      <c r="DR47">
        <v>4.8499999999999996</v>
      </c>
      <c r="DS47">
        <v>100</v>
      </c>
      <c r="DT47">
        <v>4</v>
      </c>
      <c r="DU47">
        <v>1000</v>
      </c>
      <c r="DV47">
        <v>5</v>
      </c>
      <c r="DW47">
        <v>0.84</v>
      </c>
      <c r="DX47">
        <v>8.81</v>
      </c>
      <c r="DY47">
        <v>100000</v>
      </c>
      <c r="DZ47">
        <v>7</v>
      </c>
      <c r="EA47">
        <v>100000</v>
      </c>
      <c r="EB47" s="24">
        <v>7</v>
      </c>
    </row>
    <row r="48" spans="1:132" x14ac:dyDescent="0.2">
      <c r="A48">
        <v>1</v>
      </c>
      <c r="B48" s="20">
        <v>5</v>
      </c>
      <c r="C48" s="7">
        <v>2</v>
      </c>
      <c r="D48" s="7">
        <v>0</v>
      </c>
      <c r="E48" s="9" t="s">
        <v>178</v>
      </c>
      <c r="F48" s="7">
        <v>1</v>
      </c>
      <c r="G48" s="7">
        <v>50</v>
      </c>
      <c r="H48" s="7">
        <v>945.23</v>
      </c>
      <c r="I48" s="7">
        <f t="shared" si="0"/>
        <v>895.23</v>
      </c>
      <c r="J48" s="7">
        <f t="shared" si="5"/>
        <v>9420</v>
      </c>
      <c r="K48" s="7">
        <v>2</v>
      </c>
      <c r="L48" s="7">
        <v>1</v>
      </c>
      <c r="M48" s="7">
        <v>3</v>
      </c>
      <c r="N48" s="7">
        <v>1</v>
      </c>
      <c r="O48" s="7">
        <v>3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26">
        <v>1</v>
      </c>
      <c r="V48" s="7">
        <v>16</v>
      </c>
      <c r="W48" s="7">
        <v>16</v>
      </c>
      <c r="X48" s="7">
        <v>2</v>
      </c>
      <c r="Y48">
        <v>4.84</v>
      </c>
      <c r="Z48">
        <v>4.8600000000000003</v>
      </c>
      <c r="AA48">
        <v>100</v>
      </c>
      <c r="AB48">
        <v>4</v>
      </c>
      <c r="AC48">
        <v>1000</v>
      </c>
      <c r="AD48">
        <v>5</v>
      </c>
      <c r="AE48">
        <v>4.84</v>
      </c>
      <c r="AF48">
        <v>4.8499999999999996</v>
      </c>
      <c r="AG48">
        <v>10000</v>
      </c>
      <c r="AH48">
        <v>6</v>
      </c>
      <c r="AI48">
        <v>10000</v>
      </c>
      <c r="AJ48">
        <v>6</v>
      </c>
      <c r="AK48">
        <v>4.8899999999999997</v>
      </c>
      <c r="AL48">
        <v>4.91</v>
      </c>
      <c r="AM48">
        <v>100</v>
      </c>
      <c r="AN48">
        <v>4</v>
      </c>
      <c r="AO48">
        <v>1000</v>
      </c>
      <c r="AP48">
        <v>5</v>
      </c>
      <c r="AQ48">
        <v>4.67</v>
      </c>
      <c r="AR48">
        <v>4.71</v>
      </c>
      <c r="AS48">
        <v>1000</v>
      </c>
      <c r="AT48">
        <v>5</v>
      </c>
      <c r="AU48">
        <v>1000</v>
      </c>
      <c r="AV48">
        <v>5</v>
      </c>
      <c r="AW48">
        <v>4.68</v>
      </c>
      <c r="AX48">
        <v>4.74</v>
      </c>
      <c r="AY48">
        <v>10000</v>
      </c>
      <c r="AZ48">
        <v>6</v>
      </c>
      <c r="BA48">
        <v>10000</v>
      </c>
      <c r="BB48">
        <v>6</v>
      </c>
      <c r="BC48">
        <v>4.62</v>
      </c>
      <c r="BD48">
        <v>4.68</v>
      </c>
      <c r="BE48">
        <v>100</v>
      </c>
      <c r="BF48">
        <v>4</v>
      </c>
      <c r="BG48">
        <v>100</v>
      </c>
      <c r="BH48">
        <v>4</v>
      </c>
      <c r="BI48">
        <v>4.76</v>
      </c>
      <c r="BJ48">
        <v>4.8</v>
      </c>
      <c r="BK48">
        <v>100</v>
      </c>
      <c r="BL48">
        <v>4</v>
      </c>
      <c r="BM48">
        <v>1000</v>
      </c>
      <c r="BN48">
        <v>5</v>
      </c>
      <c r="BO48">
        <v>4.76</v>
      </c>
      <c r="BP48">
        <v>4.8</v>
      </c>
      <c r="BQ48">
        <v>1000</v>
      </c>
      <c r="BR48">
        <v>5</v>
      </c>
      <c r="BS48">
        <v>1000</v>
      </c>
      <c r="BT48">
        <v>5</v>
      </c>
      <c r="BU48">
        <v>4.6399999999999997</v>
      </c>
      <c r="BV48">
        <v>4.8</v>
      </c>
      <c r="BW48">
        <v>100</v>
      </c>
      <c r="BX48">
        <v>4</v>
      </c>
      <c r="BY48">
        <v>100</v>
      </c>
      <c r="BZ48">
        <v>4</v>
      </c>
      <c r="CA48">
        <v>4.78</v>
      </c>
      <c r="CB48">
        <v>5</v>
      </c>
      <c r="CC48">
        <v>100</v>
      </c>
      <c r="CD48">
        <v>4</v>
      </c>
      <c r="CE48">
        <v>100</v>
      </c>
      <c r="CF48">
        <v>4</v>
      </c>
      <c r="CG48">
        <v>4.66</v>
      </c>
      <c r="CH48">
        <v>4.72</v>
      </c>
      <c r="CI48">
        <v>100</v>
      </c>
      <c r="CJ48">
        <v>4</v>
      </c>
      <c r="CK48">
        <v>10</v>
      </c>
      <c r="CL48">
        <v>3</v>
      </c>
      <c r="CM48">
        <v>4.62</v>
      </c>
      <c r="CN48">
        <v>4.6900000000000004</v>
      </c>
      <c r="CO48">
        <v>100</v>
      </c>
      <c r="CP48">
        <v>4</v>
      </c>
      <c r="CQ48">
        <v>100</v>
      </c>
      <c r="CR48">
        <v>4</v>
      </c>
      <c r="CS48">
        <v>4.7300000000000004</v>
      </c>
      <c r="CT48">
        <v>4.79</v>
      </c>
      <c r="CU48">
        <v>1</v>
      </c>
      <c r="CV48">
        <v>2</v>
      </c>
      <c r="CW48">
        <v>100</v>
      </c>
      <c r="CX48">
        <v>4</v>
      </c>
      <c r="CY48">
        <v>4.7300000000000004</v>
      </c>
      <c r="CZ48">
        <v>4.79</v>
      </c>
      <c r="DA48">
        <v>100</v>
      </c>
      <c r="DB48">
        <v>4</v>
      </c>
      <c r="DC48">
        <v>100</v>
      </c>
      <c r="DD48">
        <v>4</v>
      </c>
      <c r="DE48">
        <v>4.68</v>
      </c>
      <c r="DF48">
        <v>4.72</v>
      </c>
      <c r="DG48">
        <v>1000</v>
      </c>
      <c r="DH48">
        <v>5</v>
      </c>
      <c r="DI48">
        <v>1000</v>
      </c>
      <c r="DJ48">
        <v>5</v>
      </c>
      <c r="DK48">
        <v>4.6100000000000003</v>
      </c>
      <c r="DL48">
        <v>4.66</v>
      </c>
      <c r="DM48">
        <v>100</v>
      </c>
      <c r="DN48">
        <v>4</v>
      </c>
      <c r="DO48">
        <v>1000</v>
      </c>
      <c r="DP48">
        <v>5</v>
      </c>
      <c r="DQ48">
        <v>4.7</v>
      </c>
      <c r="DR48">
        <v>4.82</v>
      </c>
      <c r="DS48">
        <v>100</v>
      </c>
      <c r="DT48">
        <v>4</v>
      </c>
      <c r="DU48">
        <v>1000</v>
      </c>
      <c r="DV48">
        <v>5</v>
      </c>
      <c r="DW48">
        <v>0.59</v>
      </c>
      <c r="DX48">
        <v>6.04</v>
      </c>
      <c r="DY48">
        <v>100000</v>
      </c>
      <c r="DZ48">
        <v>7</v>
      </c>
      <c r="EA48">
        <v>100000</v>
      </c>
      <c r="EB48" s="24">
        <v>7</v>
      </c>
    </row>
    <row r="49" spans="1:132" x14ac:dyDescent="0.2">
      <c r="A49">
        <v>1</v>
      </c>
      <c r="B49" s="20">
        <v>5</v>
      </c>
      <c r="C49" s="7">
        <v>2</v>
      </c>
      <c r="D49" s="7">
        <v>0</v>
      </c>
      <c r="E49" s="9" t="s">
        <v>179</v>
      </c>
      <c r="F49" s="7">
        <v>2</v>
      </c>
      <c r="G49" s="7">
        <v>44</v>
      </c>
      <c r="H49" s="7">
        <v>954.66</v>
      </c>
      <c r="I49" s="7">
        <f t="shared" si="0"/>
        <v>910.66</v>
      </c>
      <c r="J49" s="7">
        <f t="shared" si="5"/>
        <v>9420</v>
      </c>
      <c r="K49" s="7">
        <v>2</v>
      </c>
      <c r="L49" s="7">
        <v>1</v>
      </c>
      <c r="M49" s="7">
        <v>3</v>
      </c>
      <c r="N49" s="7">
        <v>1</v>
      </c>
      <c r="O49" s="7">
        <v>3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26">
        <v>1</v>
      </c>
      <c r="V49" s="7">
        <v>24</v>
      </c>
      <c r="W49" s="7">
        <v>24</v>
      </c>
      <c r="X49" s="7">
        <v>2</v>
      </c>
      <c r="Y49">
        <v>4.88</v>
      </c>
      <c r="Z49">
        <v>4.9000000000000004</v>
      </c>
      <c r="AA49">
        <v>0</v>
      </c>
      <c r="AB49" t="e">
        <v>#NUM!</v>
      </c>
      <c r="AC49">
        <v>0</v>
      </c>
      <c r="AD49" t="e">
        <v>#NUM!</v>
      </c>
      <c r="AE49">
        <v>4.87</v>
      </c>
      <c r="AF49">
        <v>4.9000000000000004</v>
      </c>
      <c r="AG49">
        <v>10000</v>
      </c>
      <c r="AH49">
        <v>6</v>
      </c>
      <c r="AI49">
        <v>1000</v>
      </c>
      <c r="AJ49">
        <v>5</v>
      </c>
      <c r="AK49">
        <v>4.92</v>
      </c>
      <c r="AL49">
        <v>4.99</v>
      </c>
      <c r="AM49">
        <v>1000</v>
      </c>
      <c r="AN49">
        <v>5</v>
      </c>
      <c r="AO49">
        <v>100</v>
      </c>
      <c r="AP49">
        <v>4</v>
      </c>
      <c r="AQ49">
        <v>4.7300000000000004</v>
      </c>
      <c r="AR49">
        <v>4.8</v>
      </c>
      <c r="AS49">
        <v>10</v>
      </c>
      <c r="AT49">
        <v>3</v>
      </c>
      <c r="AU49">
        <v>10</v>
      </c>
      <c r="AV49">
        <v>3</v>
      </c>
      <c r="AW49">
        <v>4.76</v>
      </c>
      <c r="AX49">
        <v>4.84</v>
      </c>
      <c r="AY49">
        <v>10</v>
      </c>
      <c r="AZ49">
        <v>3</v>
      </c>
      <c r="BA49">
        <v>100</v>
      </c>
      <c r="BB49">
        <v>4</v>
      </c>
      <c r="BC49">
        <v>4.71</v>
      </c>
      <c r="BD49">
        <v>4.78</v>
      </c>
      <c r="BE49">
        <v>100</v>
      </c>
      <c r="BF49">
        <v>4</v>
      </c>
      <c r="BG49">
        <v>100</v>
      </c>
      <c r="BH49">
        <v>4</v>
      </c>
      <c r="BI49">
        <v>4.6900000000000004</v>
      </c>
      <c r="BJ49">
        <v>4.8</v>
      </c>
      <c r="BK49">
        <v>100</v>
      </c>
      <c r="BL49">
        <v>4</v>
      </c>
      <c r="BM49">
        <v>100</v>
      </c>
      <c r="BN49">
        <v>4</v>
      </c>
      <c r="BO49">
        <v>4.6399999999999997</v>
      </c>
      <c r="BP49">
        <v>4.7300000000000004</v>
      </c>
      <c r="BQ49">
        <v>100</v>
      </c>
      <c r="BR49">
        <v>4</v>
      </c>
      <c r="BS49">
        <v>10</v>
      </c>
      <c r="BT49">
        <v>3</v>
      </c>
      <c r="BU49">
        <v>4.7300000000000004</v>
      </c>
      <c r="BV49">
        <v>4.78</v>
      </c>
      <c r="BW49">
        <v>10</v>
      </c>
      <c r="BX49">
        <v>3</v>
      </c>
      <c r="BY49">
        <v>10</v>
      </c>
      <c r="BZ49">
        <v>3</v>
      </c>
      <c r="CA49">
        <v>4.63</v>
      </c>
      <c r="CB49">
        <v>4.7</v>
      </c>
      <c r="CC49">
        <v>10</v>
      </c>
      <c r="CD49">
        <v>3</v>
      </c>
      <c r="CE49">
        <v>100</v>
      </c>
      <c r="CF49">
        <v>4</v>
      </c>
      <c r="CG49">
        <v>4.6500000000000004</v>
      </c>
      <c r="CH49">
        <v>4.67</v>
      </c>
      <c r="CI49">
        <v>1000</v>
      </c>
      <c r="CJ49">
        <v>5</v>
      </c>
      <c r="CK49">
        <v>10000</v>
      </c>
      <c r="CL49">
        <v>6</v>
      </c>
      <c r="CM49">
        <v>4.6500000000000004</v>
      </c>
      <c r="CN49">
        <v>4.72</v>
      </c>
      <c r="CO49">
        <v>10</v>
      </c>
      <c r="CP49">
        <v>3</v>
      </c>
      <c r="CQ49">
        <v>100</v>
      </c>
      <c r="CR49">
        <v>4</v>
      </c>
      <c r="CS49">
        <v>4.7300000000000004</v>
      </c>
      <c r="CT49">
        <v>4.78</v>
      </c>
      <c r="CU49">
        <v>100</v>
      </c>
      <c r="CV49">
        <v>4</v>
      </c>
      <c r="CW49">
        <v>100</v>
      </c>
      <c r="CX49">
        <v>4</v>
      </c>
      <c r="CY49">
        <v>4.72</v>
      </c>
      <c r="CZ49">
        <v>4.79</v>
      </c>
      <c r="DA49">
        <v>100</v>
      </c>
      <c r="DB49">
        <v>4</v>
      </c>
      <c r="DC49">
        <v>1000</v>
      </c>
      <c r="DD49">
        <v>5</v>
      </c>
      <c r="DE49">
        <v>4.66</v>
      </c>
      <c r="DF49">
        <v>4.72</v>
      </c>
      <c r="DG49">
        <v>1000</v>
      </c>
      <c r="DH49">
        <v>5</v>
      </c>
      <c r="DI49">
        <v>1000</v>
      </c>
      <c r="DJ49">
        <v>5</v>
      </c>
      <c r="DK49">
        <v>4.79</v>
      </c>
      <c r="DL49">
        <v>4.8600000000000003</v>
      </c>
      <c r="DM49">
        <v>100</v>
      </c>
      <c r="DN49">
        <v>4</v>
      </c>
      <c r="DO49">
        <v>100</v>
      </c>
      <c r="DP49">
        <v>4</v>
      </c>
      <c r="DQ49">
        <v>4.7</v>
      </c>
      <c r="DR49">
        <v>4.8499999999999996</v>
      </c>
      <c r="DS49">
        <v>100</v>
      </c>
      <c r="DT49">
        <v>4</v>
      </c>
      <c r="DU49">
        <v>1000</v>
      </c>
      <c r="DV49">
        <v>5</v>
      </c>
      <c r="DW49">
        <v>0.77</v>
      </c>
      <c r="DX49">
        <v>7.31</v>
      </c>
      <c r="DY49">
        <v>100000</v>
      </c>
      <c r="DZ49">
        <v>7</v>
      </c>
      <c r="EA49">
        <v>100000</v>
      </c>
      <c r="EB49" s="24">
        <v>7</v>
      </c>
    </row>
    <row r="50" spans="1:132" x14ac:dyDescent="0.2">
      <c r="A50">
        <v>1</v>
      </c>
      <c r="B50" s="20">
        <v>5</v>
      </c>
      <c r="C50" s="7">
        <v>2</v>
      </c>
      <c r="D50" s="7">
        <v>0</v>
      </c>
      <c r="E50" s="9" t="s">
        <v>180</v>
      </c>
      <c r="F50" s="7">
        <v>1</v>
      </c>
      <c r="G50" s="7">
        <v>45</v>
      </c>
      <c r="H50" s="7">
        <v>925.08</v>
      </c>
      <c r="I50" s="7">
        <f t="shared" si="0"/>
        <v>880.08</v>
      </c>
      <c r="J50" s="7">
        <f t="shared" si="5"/>
        <v>9420</v>
      </c>
      <c r="K50" s="7">
        <v>1</v>
      </c>
      <c r="L50" s="7">
        <v>1</v>
      </c>
      <c r="M50" s="7">
        <v>3</v>
      </c>
      <c r="N50" s="7">
        <v>1</v>
      </c>
      <c r="O50" s="7">
        <v>3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26">
        <v>1</v>
      </c>
      <c r="V50" s="7">
        <v>16</v>
      </c>
      <c r="W50" s="7">
        <v>16</v>
      </c>
      <c r="X50" s="7">
        <v>2</v>
      </c>
      <c r="Y50">
        <v>4.8600000000000003</v>
      </c>
      <c r="Z50">
        <v>4.88</v>
      </c>
      <c r="AA50">
        <v>0.1</v>
      </c>
      <c r="AB50">
        <v>1</v>
      </c>
      <c r="AC50">
        <v>1</v>
      </c>
      <c r="AD50">
        <v>2</v>
      </c>
      <c r="AE50">
        <v>4.82</v>
      </c>
      <c r="AF50">
        <v>4.84</v>
      </c>
      <c r="AG50">
        <v>10000</v>
      </c>
      <c r="AH50">
        <v>6</v>
      </c>
      <c r="AI50">
        <v>10000</v>
      </c>
      <c r="AJ50">
        <v>6</v>
      </c>
      <c r="AK50">
        <v>4.82</v>
      </c>
      <c r="AL50">
        <v>4.84</v>
      </c>
      <c r="AM50">
        <v>10000</v>
      </c>
      <c r="AN50">
        <v>6</v>
      </c>
      <c r="AO50">
        <v>10000</v>
      </c>
      <c r="AP50">
        <v>6</v>
      </c>
      <c r="AQ50">
        <v>4.75</v>
      </c>
      <c r="AR50">
        <v>4.8600000000000003</v>
      </c>
      <c r="AS50">
        <v>10000</v>
      </c>
      <c r="AT50">
        <v>6</v>
      </c>
      <c r="AU50">
        <v>100000</v>
      </c>
      <c r="AV50">
        <v>7</v>
      </c>
      <c r="AW50">
        <v>4.6500000000000004</v>
      </c>
      <c r="AX50">
        <v>4.74</v>
      </c>
      <c r="AY50">
        <v>1000</v>
      </c>
      <c r="AZ50">
        <v>5</v>
      </c>
      <c r="BA50">
        <v>1000</v>
      </c>
      <c r="BB50">
        <v>5</v>
      </c>
      <c r="BC50">
        <v>4.6100000000000003</v>
      </c>
      <c r="BD50">
        <v>4.68</v>
      </c>
      <c r="BE50">
        <v>100</v>
      </c>
      <c r="BF50">
        <v>4</v>
      </c>
      <c r="BG50">
        <v>100</v>
      </c>
      <c r="BH50">
        <v>4</v>
      </c>
      <c r="BI50">
        <v>4.67</v>
      </c>
      <c r="BJ50">
        <v>4.7</v>
      </c>
      <c r="BK50">
        <v>1000</v>
      </c>
      <c r="BL50">
        <v>5</v>
      </c>
      <c r="BM50">
        <v>1000</v>
      </c>
      <c r="BN50">
        <v>5</v>
      </c>
      <c r="BO50">
        <v>4.74</v>
      </c>
      <c r="BP50">
        <v>4.83</v>
      </c>
      <c r="BQ50">
        <v>1000</v>
      </c>
      <c r="BR50">
        <v>5</v>
      </c>
      <c r="BS50">
        <v>1000</v>
      </c>
      <c r="BT50">
        <v>5</v>
      </c>
      <c r="BU50">
        <v>4.63</v>
      </c>
      <c r="BV50">
        <v>4.75</v>
      </c>
      <c r="BW50">
        <v>100</v>
      </c>
      <c r="BX50">
        <v>4</v>
      </c>
      <c r="BY50">
        <v>100</v>
      </c>
      <c r="BZ50">
        <v>4</v>
      </c>
      <c r="CA50">
        <v>4.76</v>
      </c>
      <c r="CB50">
        <v>5.0199999999999996</v>
      </c>
      <c r="CC50">
        <v>1000</v>
      </c>
      <c r="CD50">
        <v>5</v>
      </c>
      <c r="CE50">
        <v>10000</v>
      </c>
      <c r="CF50">
        <v>6</v>
      </c>
      <c r="CG50">
        <v>4.67</v>
      </c>
      <c r="CH50">
        <v>4.8</v>
      </c>
      <c r="CI50">
        <v>1000</v>
      </c>
      <c r="CJ50">
        <v>5</v>
      </c>
      <c r="CK50">
        <v>10000</v>
      </c>
      <c r="CL50">
        <v>6</v>
      </c>
      <c r="CM50">
        <v>4.7699999999999996</v>
      </c>
      <c r="CN50">
        <v>4.82</v>
      </c>
      <c r="CO50">
        <v>100</v>
      </c>
      <c r="CP50">
        <v>4</v>
      </c>
      <c r="CQ50">
        <v>10</v>
      </c>
      <c r="CR50">
        <v>3</v>
      </c>
      <c r="CS50">
        <v>4.8099999999999996</v>
      </c>
      <c r="CT50">
        <v>4.93</v>
      </c>
      <c r="CU50">
        <v>100000</v>
      </c>
      <c r="CV50">
        <v>7</v>
      </c>
      <c r="CW50">
        <v>100000</v>
      </c>
      <c r="CX50">
        <v>7</v>
      </c>
      <c r="CY50">
        <v>4.75</v>
      </c>
      <c r="CZ50">
        <v>4.8600000000000003</v>
      </c>
      <c r="DA50">
        <v>100</v>
      </c>
      <c r="DB50">
        <v>4</v>
      </c>
      <c r="DC50">
        <v>10</v>
      </c>
      <c r="DD50">
        <v>3</v>
      </c>
      <c r="DE50">
        <v>4.75</v>
      </c>
      <c r="DF50">
        <v>4.88</v>
      </c>
      <c r="DG50">
        <v>100</v>
      </c>
      <c r="DH50">
        <v>4</v>
      </c>
      <c r="DI50">
        <v>100</v>
      </c>
      <c r="DJ50">
        <v>4</v>
      </c>
      <c r="DK50">
        <v>4.74</v>
      </c>
      <c r="DL50">
        <v>4.8099999999999996</v>
      </c>
      <c r="DM50">
        <v>10</v>
      </c>
      <c r="DN50">
        <v>3</v>
      </c>
      <c r="DO50">
        <v>1</v>
      </c>
      <c r="DP50">
        <v>2</v>
      </c>
      <c r="DQ50">
        <v>4.6900000000000004</v>
      </c>
      <c r="DR50">
        <v>4.8</v>
      </c>
      <c r="DS50">
        <v>100</v>
      </c>
      <c r="DT50">
        <v>4</v>
      </c>
      <c r="DU50">
        <v>100</v>
      </c>
      <c r="DV50">
        <v>4</v>
      </c>
      <c r="DW50">
        <v>0.84</v>
      </c>
      <c r="DX50">
        <v>8.48</v>
      </c>
      <c r="DY50">
        <v>100000</v>
      </c>
      <c r="DZ50">
        <v>7</v>
      </c>
      <c r="EA50">
        <v>100000</v>
      </c>
      <c r="EB50" s="24">
        <v>7</v>
      </c>
    </row>
    <row r="51" spans="1:132" x14ac:dyDescent="0.2">
      <c r="A51">
        <v>1</v>
      </c>
      <c r="B51" s="22">
        <v>5</v>
      </c>
      <c r="C51" s="7">
        <v>2</v>
      </c>
      <c r="D51" s="12">
        <v>0</v>
      </c>
      <c r="E51" s="11" t="s">
        <v>181</v>
      </c>
      <c r="F51" s="12">
        <v>2</v>
      </c>
      <c r="G51" s="12">
        <v>45</v>
      </c>
      <c r="H51" s="12">
        <v>880.93</v>
      </c>
      <c r="I51" s="12">
        <f t="shared" si="0"/>
        <v>835.93</v>
      </c>
      <c r="J51" s="12">
        <f t="shared" si="5"/>
        <v>9420</v>
      </c>
      <c r="K51" s="12">
        <v>2</v>
      </c>
      <c r="L51" s="12">
        <v>1</v>
      </c>
      <c r="M51" s="13">
        <v>3</v>
      </c>
      <c r="N51" s="13">
        <v>1</v>
      </c>
      <c r="O51" s="13">
        <v>3</v>
      </c>
      <c r="P51" s="13">
        <v>1</v>
      </c>
      <c r="Q51" s="13">
        <v>1</v>
      </c>
      <c r="R51" s="13">
        <v>1</v>
      </c>
      <c r="S51" s="13">
        <v>1</v>
      </c>
      <c r="T51" s="13">
        <v>1</v>
      </c>
      <c r="U51" s="25">
        <v>1</v>
      </c>
      <c r="V51" s="12">
        <v>24</v>
      </c>
      <c r="W51" s="12">
        <v>24</v>
      </c>
      <c r="X51" s="12">
        <v>2</v>
      </c>
      <c r="Y51" s="13">
        <v>4.8899999999999997</v>
      </c>
      <c r="Z51" s="13">
        <v>4.92</v>
      </c>
      <c r="AA51" s="13">
        <v>0</v>
      </c>
      <c r="AB51" s="13" t="e">
        <v>#NUM!</v>
      </c>
      <c r="AC51" s="13">
        <v>10</v>
      </c>
      <c r="AD51" s="13">
        <v>3</v>
      </c>
      <c r="AE51" s="13">
        <v>4.8899999999999997</v>
      </c>
      <c r="AF51" s="13">
        <v>4.91</v>
      </c>
      <c r="AG51" s="13">
        <v>100</v>
      </c>
      <c r="AH51" s="13">
        <v>4</v>
      </c>
      <c r="AI51" s="13">
        <v>100</v>
      </c>
      <c r="AJ51" s="13">
        <v>4</v>
      </c>
      <c r="AK51" s="13">
        <v>4.95</v>
      </c>
      <c r="AL51" s="13">
        <v>4.9800000000000004</v>
      </c>
      <c r="AM51" s="13">
        <v>10</v>
      </c>
      <c r="AN51" s="13">
        <v>3</v>
      </c>
      <c r="AO51" s="13">
        <v>10</v>
      </c>
      <c r="AP51" s="13">
        <v>3</v>
      </c>
      <c r="AQ51" s="13">
        <v>4.66</v>
      </c>
      <c r="AR51" s="13">
        <v>4.75</v>
      </c>
      <c r="AS51" s="13">
        <v>100</v>
      </c>
      <c r="AT51" s="13">
        <v>4</v>
      </c>
      <c r="AU51" s="13">
        <v>1000</v>
      </c>
      <c r="AV51" s="13">
        <v>5</v>
      </c>
      <c r="AW51" s="13">
        <v>4.62</v>
      </c>
      <c r="AX51" s="13">
        <v>4.7</v>
      </c>
      <c r="AY51" s="13">
        <v>100</v>
      </c>
      <c r="AZ51" s="13">
        <v>4</v>
      </c>
      <c r="BA51" s="13">
        <v>1000</v>
      </c>
      <c r="BB51" s="13">
        <v>5</v>
      </c>
      <c r="BC51" s="13">
        <v>4.6500000000000004</v>
      </c>
      <c r="BD51" s="13">
        <v>4.72</v>
      </c>
      <c r="BE51" s="13">
        <v>10</v>
      </c>
      <c r="BF51" s="13">
        <v>3</v>
      </c>
      <c r="BG51" s="13">
        <v>10</v>
      </c>
      <c r="BH51" s="13">
        <v>3</v>
      </c>
      <c r="BI51" s="13">
        <v>4.7699999999999996</v>
      </c>
      <c r="BJ51" s="13">
        <v>4.91</v>
      </c>
      <c r="BK51" s="13">
        <v>10</v>
      </c>
      <c r="BL51" s="13">
        <v>3</v>
      </c>
      <c r="BM51" s="13">
        <v>10</v>
      </c>
      <c r="BN51" s="13">
        <v>3</v>
      </c>
      <c r="BO51" s="13">
        <v>4.68</v>
      </c>
      <c r="BP51" s="13">
        <v>4.7300000000000004</v>
      </c>
      <c r="BQ51" s="13">
        <v>1</v>
      </c>
      <c r="BR51" s="13">
        <v>2</v>
      </c>
      <c r="BS51" s="13">
        <v>10</v>
      </c>
      <c r="BT51" s="13">
        <v>3</v>
      </c>
      <c r="BU51" s="13">
        <v>4.78</v>
      </c>
      <c r="BV51" s="13">
        <v>4.82</v>
      </c>
      <c r="BW51" s="13">
        <v>100</v>
      </c>
      <c r="BX51" s="13">
        <v>4</v>
      </c>
      <c r="BY51" s="13">
        <v>1000</v>
      </c>
      <c r="BZ51" s="13">
        <v>5</v>
      </c>
      <c r="CA51" s="13">
        <v>4.74</v>
      </c>
      <c r="CB51" s="13">
        <v>4.76</v>
      </c>
      <c r="CC51" s="13">
        <v>10000</v>
      </c>
      <c r="CD51" s="13">
        <v>6</v>
      </c>
      <c r="CE51" s="13">
        <v>1000</v>
      </c>
      <c r="CF51" s="13">
        <v>5</v>
      </c>
      <c r="CG51" s="13">
        <v>4.7699999999999996</v>
      </c>
      <c r="CH51" s="13">
        <v>4.8</v>
      </c>
      <c r="CI51" s="13">
        <v>10000</v>
      </c>
      <c r="CJ51" s="13">
        <v>6</v>
      </c>
      <c r="CK51" s="13">
        <v>10000</v>
      </c>
      <c r="CL51" s="13">
        <v>6</v>
      </c>
      <c r="CM51" s="13">
        <v>4.6399999999999997</v>
      </c>
      <c r="CN51" s="13">
        <v>4.71</v>
      </c>
      <c r="CO51" s="13">
        <v>1000</v>
      </c>
      <c r="CP51" s="13">
        <v>5</v>
      </c>
      <c r="CQ51" s="13">
        <v>10000</v>
      </c>
      <c r="CR51" s="13">
        <v>6</v>
      </c>
      <c r="CS51" s="13">
        <v>4.82</v>
      </c>
      <c r="CT51" s="13">
        <v>4.8600000000000003</v>
      </c>
      <c r="CU51" s="13">
        <v>10</v>
      </c>
      <c r="CV51" s="13">
        <v>3</v>
      </c>
      <c r="CW51" s="13">
        <v>100</v>
      </c>
      <c r="CX51" s="13">
        <v>4</v>
      </c>
      <c r="CY51" s="13">
        <v>4.76</v>
      </c>
      <c r="CZ51" s="13">
        <v>4.8499999999999996</v>
      </c>
      <c r="DA51" s="13">
        <v>10</v>
      </c>
      <c r="DB51" s="13">
        <v>3</v>
      </c>
      <c r="DC51" s="13">
        <v>10</v>
      </c>
      <c r="DD51" s="13">
        <v>3</v>
      </c>
      <c r="DE51" s="13">
        <v>4.62</v>
      </c>
      <c r="DF51" s="13">
        <v>4.7</v>
      </c>
      <c r="DG51" s="13">
        <v>10000</v>
      </c>
      <c r="DH51" s="13">
        <v>6</v>
      </c>
      <c r="DI51" s="13">
        <v>1000</v>
      </c>
      <c r="DJ51" s="13">
        <v>5</v>
      </c>
      <c r="DK51" s="13">
        <v>4.63</v>
      </c>
      <c r="DL51" s="13">
        <v>4.7</v>
      </c>
      <c r="DM51" s="13">
        <v>100</v>
      </c>
      <c r="DN51" s="13">
        <v>4</v>
      </c>
      <c r="DO51" s="13">
        <v>1000</v>
      </c>
      <c r="DP51" s="13">
        <v>5</v>
      </c>
      <c r="DQ51" s="13">
        <v>4.76</v>
      </c>
      <c r="DR51" s="13">
        <v>4.9000000000000004</v>
      </c>
      <c r="DS51" s="13">
        <v>100</v>
      </c>
      <c r="DT51" s="13">
        <v>4</v>
      </c>
      <c r="DU51" s="13">
        <v>1000</v>
      </c>
      <c r="DV51" s="13">
        <v>5</v>
      </c>
      <c r="DW51" s="13">
        <v>0.98</v>
      </c>
      <c r="DX51" s="13">
        <v>10</v>
      </c>
      <c r="DY51" s="13">
        <v>10000</v>
      </c>
      <c r="DZ51" s="13">
        <v>6</v>
      </c>
      <c r="EA51" s="13">
        <v>100000</v>
      </c>
      <c r="EB51" s="25">
        <v>7</v>
      </c>
    </row>
    <row r="52" spans="1:132" x14ac:dyDescent="0.2">
      <c r="A52">
        <v>1</v>
      </c>
      <c r="B52" s="21">
        <v>6</v>
      </c>
      <c r="C52" s="3">
        <v>2</v>
      </c>
      <c r="D52" s="3">
        <v>1</v>
      </c>
      <c r="E52" s="6" t="s">
        <v>182</v>
      </c>
      <c r="F52" s="2">
        <v>1</v>
      </c>
      <c r="G52" s="3">
        <v>40</v>
      </c>
      <c r="H52" s="2">
        <v>901.94</v>
      </c>
      <c r="I52" s="3">
        <f t="shared" si="0"/>
        <v>861.94</v>
      </c>
      <c r="J52" s="3">
        <f>10000-1440</f>
        <v>8560</v>
      </c>
      <c r="K52" s="2">
        <v>2</v>
      </c>
      <c r="L52" s="2">
        <v>1</v>
      </c>
      <c r="M52" s="2">
        <v>3</v>
      </c>
      <c r="N52" s="2">
        <v>1</v>
      </c>
      <c r="O52" s="2">
        <v>3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3">
        <v>1</v>
      </c>
      <c r="V52" s="3">
        <v>16</v>
      </c>
      <c r="W52" s="3">
        <v>16</v>
      </c>
      <c r="X52" s="3">
        <v>2</v>
      </c>
      <c r="Y52" s="2">
        <v>4.84</v>
      </c>
      <c r="Z52" s="2">
        <v>4.8600000000000003</v>
      </c>
      <c r="AA52" s="2">
        <v>0</v>
      </c>
      <c r="AB52" s="2" t="e">
        <v>#NUM!</v>
      </c>
      <c r="AC52" s="2">
        <v>1</v>
      </c>
      <c r="AD52" s="2">
        <v>2</v>
      </c>
      <c r="AE52" s="2">
        <v>4.92</v>
      </c>
      <c r="AF52" s="2">
        <v>4.96</v>
      </c>
      <c r="AG52" s="2">
        <v>100</v>
      </c>
      <c r="AH52" s="2">
        <v>4</v>
      </c>
      <c r="AI52" s="2">
        <v>10</v>
      </c>
      <c r="AJ52" s="2">
        <v>3</v>
      </c>
      <c r="AK52" s="2">
        <v>4.91</v>
      </c>
      <c r="AL52" s="2">
        <v>4.9400000000000004</v>
      </c>
      <c r="AM52" s="2">
        <v>100</v>
      </c>
      <c r="AN52" s="2">
        <v>4</v>
      </c>
      <c r="AO52" s="2">
        <v>1000</v>
      </c>
      <c r="AP52" s="2">
        <v>5</v>
      </c>
      <c r="AQ52" s="2">
        <v>4.76</v>
      </c>
      <c r="AR52" s="2">
        <v>4.8499999999999996</v>
      </c>
      <c r="AS52" s="2">
        <v>1000</v>
      </c>
      <c r="AT52" s="2">
        <v>5</v>
      </c>
      <c r="AU52" s="2">
        <v>1000</v>
      </c>
      <c r="AV52" s="2">
        <v>5</v>
      </c>
      <c r="AW52" s="2">
        <v>4.7300000000000004</v>
      </c>
      <c r="AX52" s="2">
        <v>4.79</v>
      </c>
      <c r="AY52" s="2">
        <v>100</v>
      </c>
      <c r="AZ52" s="2">
        <v>4</v>
      </c>
      <c r="BA52" s="2">
        <v>1000</v>
      </c>
      <c r="BB52" s="2">
        <v>5</v>
      </c>
      <c r="BC52" s="2">
        <v>4.78</v>
      </c>
      <c r="BD52" s="2">
        <v>4.84</v>
      </c>
      <c r="BE52" s="2">
        <v>1000</v>
      </c>
      <c r="BF52" s="2">
        <v>5</v>
      </c>
      <c r="BG52" s="2">
        <v>10000</v>
      </c>
      <c r="BH52" s="2">
        <v>6</v>
      </c>
      <c r="BI52" s="2">
        <v>4.7699999999999996</v>
      </c>
      <c r="BJ52" s="2">
        <v>4.93</v>
      </c>
      <c r="BK52" s="2">
        <v>100</v>
      </c>
      <c r="BL52" s="2">
        <v>4</v>
      </c>
      <c r="BM52" s="2">
        <v>100</v>
      </c>
      <c r="BN52" s="2">
        <v>4</v>
      </c>
      <c r="BO52" s="2">
        <v>4.6500000000000004</v>
      </c>
      <c r="BP52" s="2">
        <v>4.6900000000000004</v>
      </c>
      <c r="BQ52" s="2">
        <v>10</v>
      </c>
      <c r="BR52" s="2">
        <v>3</v>
      </c>
      <c r="BS52" s="2">
        <v>1000</v>
      </c>
      <c r="BT52" s="2">
        <v>5</v>
      </c>
      <c r="BU52" s="2">
        <v>4.76</v>
      </c>
      <c r="BV52" s="2">
        <v>4.8</v>
      </c>
      <c r="BW52" s="2">
        <v>10</v>
      </c>
      <c r="BX52" s="2">
        <v>3</v>
      </c>
      <c r="BY52" s="2">
        <v>100</v>
      </c>
      <c r="BZ52" s="2">
        <v>4</v>
      </c>
      <c r="CA52" s="2">
        <v>4.7300000000000004</v>
      </c>
      <c r="CB52" s="2">
        <v>4.79</v>
      </c>
      <c r="CC52" s="2">
        <v>10</v>
      </c>
      <c r="CD52" s="2">
        <v>3</v>
      </c>
      <c r="CE52" s="2">
        <v>1000</v>
      </c>
      <c r="CF52" s="2">
        <v>5</v>
      </c>
      <c r="CG52" s="2">
        <v>4.76</v>
      </c>
      <c r="CH52" s="2">
        <v>4.84</v>
      </c>
      <c r="CI52" s="2">
        <v>10</v>
      </c>
      <c r="CJ52" s="2">
        <v>3</v>
      </c>
      <c r="CK52" s="2">
        <v>1000</v>
      </c>
      <c r="CL52" s="2">
        <v>5</v>
      </c>
      <c r="CM52" s="2">
        <v>4.66</v>
      </c>
      <c r="CN52" s="2">
        <v>4.7</v>
      </c>
      <c r="CO52" s="2">
        <v>100</v>
      </c>
      <c r="CP52" s="2">
        <v>4</v>
      </c>
      <c r="CQ52" s="2">
        <v>1000</v>
      </c>
      <c r="CR52" s="2">
        <v>5</v>
      </c>
      <c r="CS52" s="2">
        <v>4.8</v>
      </c>
      <c r="CT52" s="2">
        <v>4.96</v>
      </c>
      <c r="CU52" s="2">
        <v>1000</v>
      </c>
      <c r="CV52" s="2">
        <v>5</v>
      </c>
      <c r="CW52" s="2">
        <v>1000</v>
      </c>
      <c r="CX52" s="2">
        <v>5</v>
      </c>
      <c r="CY52" s="2">
        <v>4.8</v>
      </c>
      <c r="CZ52" s="2">
        <v>4.88</v>
      </c>
      <c r="DA52" s="2">
        <v>100</v>
      </c>
      <c r="DB52" s="2">
        <v>4</v>
      </c>
      <c r="DC52" s="2">
        <v>1000</v>
      </c>
      <c r="DD52" s="2">
        <v>5</v>
      </c>
      <c r="DE52" s="2">
        <v>4.76</v>
      </c>
      <c r="DF52" s="2">
        <v>4.8099999999999996</v>
      </c>
      <c r="DG52" s="2">
        <v>10000</v>
      </c>
      <c r="DH52" s="2">
        <v>6</v>
      </c>
      <c r="DI52" s="2">
        <v>10000</v>
      </c>
      <c r="DJ52" s="2">
        <v>6</v>
      </c>
      <c r="DK52" s="2">
        <v>4.63</v>
      </c>
      <c r="DL52" s="2">
        <v>4.7</v>
      </c>
      <c r="DM52" s="2">
        <v>10</v>
      </c>
      <c r="DN52" s="2">
        <v>3</v>
      </c>
      <c r="DO52" s="2">
        <v>100</v>
      </c>
      <c r="DP52" s="2">
        <v>4</v>
      </c>
      <c r="DQ52" s="2">
        <v>4.74</v>
      </c>
      <c r="DR52" s="2">
        <v>4.9000000000000004</v>
      </c>
      <c r="DS52" s="2">
        <v>1000</v>
      </c>
      <c r="DT52" s="2">
        <v>5</v>
      </c>
      <c r="DU52" s="2">
        <v>1000</v>
      </c>
      <c r="DV52" s="2">
        <v>5</v>
      </c>
      <c r="DW52" s="2">
        <v>0.52</v>
      </c>
      <c r="DX52" s="2">
        <v>5.27</v>
      </c>
      <c r="DY52" s="2">
        <v>100000</v>
      </c>
      <c r="DZ52" s="2">
        <v>7</v>
      </c>
      <c r="EA52" s="2">
        <v>100000</v>
      </c>
      <c r="EB52" s="23">
        <v>7</v>
      </c>
    </row>
    <row r="53" spans="1:132" x14ac:dyDescent="0.2">
      <c r="A53">
        <v>1</v>
      </c>
      <c r="B53" s="20">
        <v>6</v>
      </c>
      <c r="C53" s="7">
        <v>2</v>
      </c>
      <c r="D53" s="7">
        <v>1</v>
      </c>
      <c r="E53" s="9" t="s">
        <v>183</v>
      </c>
      <c r="F53" s="7">
        <v>2</v>
      </c>
      <c r="G53" s="7">
        <v>53</v>
      </c>
      <c r="H53" s="7">
        <v>1060.0999999999999</v>
      </c>
      <c r="I53" s="7">
        <f t="shared" si="0"/>
        <v>1007.0999999999999</v>
      </c>
      <c r="J53" s="7">
        <f t="shared" ref="J53:J61" si="6">10000-1440</f>
        <v>8560</v>
      </c>
      <c r="K53" s="7">
        <v>2</v>
      </c>
      <c r="L53" s="7">
        <v>1</v>
      </c>
      <c r="M53" s="7">
        <v>3</v>
      </c>
      <c r="N53" s="7">
        <v>1</v>
      </c>
      <c r="O53" s="7">
        <v>3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26">
        <v>1</v>
      </c>
      <c r="V53" s="7">
        <v>16</v>
      </c>
      <c r="W53" s="7">
        <v>16</v>
      </c>
      <c r="X53" s="7">
        <v>2</v>
      </c>
      <c r="Y53">
        <v>4.8600000000000003</v>
      </c>
      <c r="Z53">
        <v>4.88</v>
      </c>
      <c r="AA53">
        <v>10</v>
      </c>
      <c r="AB53">
        <v>3</v>
      </c>
      <c r="AC53">
        <v>10</v>
      </c>
      <c r="AD53">
        <v>3</v>
      </c>
      <c r="AE53">
        <v>4.8099999999999996</v>
      </c>
      <c r="AF53">
        <v>4.84</v>
      </c>
      <c r="AG53">
        <v>1000</v>
      </c>
      <c r="AH53">
        <v>5</v>
      </c>
      <c r="AI53">
        <v>100</v>
      </c>
      <c r="AJ53">
        <v>4</v>
      </c>
      <c r="AK53">
        <v>4.93</v>
      </c>
      <c r="AL53">
        <v>4.97</v>
      </c>
      <c r="AM53">
        <v>100</v>
      </c>
      <c r="AN53">
        <v>4</v>
      </c>
      <c r="AO53">
        <v>100</v>
      </c>
      <c r="AP53">
        <v>4</v>
      </c>
      <c r="AQ53">
        <v>4.63</v>
      </c>
      <c r="AR53">
        <v>4.67</v>
      </c>
      <c r="AS53">
        <v>100000</v>
      </c>
      <c r="AT53">
        <v>7</v>
      </c>
      <c r="AU53">
        <v>10000</v>
      </c>
      <c r="AV53">
        <v>6</v>
      </c>
      <c r="AW53">
        <v>4.76</v>
      </c>
      <c r="AX53">
        <v>4.82</v>
      </c>
      <c r="AY53">
        <v>1000</v>
      </c>
      <c r="AZ53">
        <v>5</v>
      </c>
      <c r="BA53">
        <v>1000</v>
      </c>
      <c r="BB53">
        <v>5</v>
      </c>
      <c r="BC53">
        <v>4.63</v>
      </c>
      <c r="BD53">
        <v>4.67</v>
      </c>
      <c r="BE53">
        <v>100</v>
      </c>
      <c r="BF53">
        <v>4</v>
      </c>
      <c r="BG53">
        <v>1000</v>
      </c>
      <c r="BH53">
        <v>5</v>
      </c>
      <c r="BI53">
        <v>4.75</v>
      </c>
      <c r="BJ53">
        <v>4.8</v>
      </c>
      <c r="BK53">
        <v>100</v>
      </c>
      <c r="BL53">
        <v>4</v>
      </c>
      <c r="BM53">
        <v>100</v>
      </c>
      <c r="BN53">
        <v>4</v>
      </c>
      <c r="BO53">
        <v>4.6500000000000004</v>
      </c>
      <c r="BP53">
        <v>4.71</v>
      </c>
      <c r="BQ53">
        <v>100</v>
      </c>
      <c r="BR53">
        <v>4</v>
      </c>
      <c r="BS53">
        <v>1000</v>
      </c>
      <c r="BT53">
        <v>5</v>
      </c>
      <c r="BU53">
        <v>4.63</v>
      </c>
      <c r="BV53">
        <v>4.6900000000000004</v>
      </c>
      <c r="BW53">
        <v>100</v>
      </c>
      <c r="BX53">
        <v>4</v>
      </c>
      <c r="BY53">
        <v>1000</v>
      </c>
      <c r="BZ53">
        <v>5</v>
      </c>
      <c r="CA53">
        <v>4.78</v>
      </c>
      <c r="CB53">
        <v>4.8499999999999996</v>
      </c>
      <c r="CC53">
        <v>100</v>
      </c>
      <c r="CD53">
        <v>4</v>
      </c>
      <c r="CE53">
        <v>100</v>
      </c>
      <c r="CF53">
        <v>4</v>
      </c>
      <c r="CG53">
        <v>4.6500000000000004</v>
      </c>
      <c r="CH53">
        <v>4.7</v>
      </c>
      <c r="CI53">
        <v>10</v>
      </c>
      <c r="CJ53">
        <v>3</v>
      </c>
      <c r="CK53">
        <v>100</v>
      </c>
      <c r="CL53">
        <v>4</v>
      </c>
      <c r="CM53">
        <v>4.7300000000000004</v>
      </c>
      <c r="CN53">
        <v>4.8099999999999996</v>
      </c>
      <c r="CO53">
        <v>100</v>
      </c>
      <c r="CP53">
        <v>4</v>
      </c>
      <c r="CQ53">
        <v>100</v>
      </c>
      <c r="CR53">
        <v>4</v>
      </c>
      <c r="CS53">
        <v>4.74</v>
      </c>
      <c r="CT53">
        <v>4.7699999999999996</v>
      </c>
      <c r="CU53">
        <v>100</v>
      </c>
      <c r="CV53">
        <v>4</v>
      </c>
      <c r="CW53">
        <v>100</v>
      </c>
      <c r="CX53">
        <v>4</v>
      </c>
      <c r="CY53">
        <v>4.74</v>
      </c>
      <c r="CZ53">
        <v>4.79</v>
      </c>
      <c r="DA53">
        <v>10</v>
      </c>
      <c r="DB53">
        <v>3</v>
      </c>
      <c r="DC53">
        <v>1000</v>
      </c>
      <c r="DD53">
        <v>5</v>
      </c>
      <c r="DE53">
        <v>4.6399999999999997</v>
      </c>
      <c r="DF53">
        <v>4.7300000000000004</v>
      </c>
      <c r="DG53">
        <v>1000</v>
      </c>
      <c r="DH53">
        <v>5</v>
      </c>
      <c r="DI53">
        <v>1000</v>
      </c>
      <c r="DJ53">
        <v>5</v>
      </c>
      <c r="DK53">
        <v>4.63</v>
      </c>
      <c r="DL53">
        <v>4.6900000000000004</v>
      </c>
      <c r="DM53">
        <v>100</v>
      </c>
      <c r="DN53">
        <v>4</v>
      </c>
      <c r="DO53">
        <v>100</v>
      </c>
      <c r="DP53">
        <v>4</v>
      </c>
      <c r="DQ53">
        <v>4.8099999999999996</v>
      </c>
      <c r="DR53">
        <v>4.97</v>
      </c>
      <c r="DS53">
        <v>1000</v>
      </c>
      <c r="DT53">
        <v>5</v>
      </c>
      <c r="DU53">
        <v>1000</v>
      </c>
      <c r="DV53">
        <v>5</v>
      </c>
      <c r="DW53">
        <v>0.35</v>
      </c>
      <c r="DX53">
        <v>3.88</v>
      </c>
      <c r="DY53">
        <v>100000</v>
      </c>
      <c r="DZ53">
        <v>7</v>
      </c>
      <c r="EA53">
        <v>100000</v>
      </c>
      <c r="EB53" s="24">
        <v>7</v>
      </c>
    </row>
    <row r="54" spans="1:132" x14ac:dyDescent="0.2">
      <c r="A54">
        <v>1</v>
      </c>
      <c r="B54" s="20">
        <v>6</v>
      </c>
      <c r="C54" s="7">
        <v>2</v>
      </c>
      <c r="D54" s="7">
        <v>1</v>
      </c>
      <c r="E54" s="9" t="s">
        <v>184</v>
      </c>
      <c r="F54" s="7">
        <v>1</v>
      </c>
      <c r="G54" s="7">
        <v>54</v>
      </c>
      <c r="I54" s="7"/>
      <c r="J54" s="7">
        <f t="shared" si="6"/>
        <v>8560</v>
      </c>
      <c r="U54" s="24"/>
      <c r="V54" s="7">
        <v>16</v>
      </c>
      <c r="W54" s="7">
        <v>16</v>
      </c>
      <c r="X54" s="7">
        <v>2</v>
      </c>
      <c r="Y54">
        <v>4.8</v>
      </c>
      <c r="Z54">
        <v>4.83</v>
      </c>
      <c r="AA54">
        <v>1</v>
      </c>
      <c r="AB54">
        <v>2</v>
      </c>
      <c r="AC54">
        <v>0</v>
      </c>
      <c r="AD54" t="e">
        <v>#NUM!</v>
      </c>
      <c r="AE54">
        <v>4.87</v>
      </c>
      <c r="AF54">
        <v>4.8899999999999997</v>
      </c>
      <c r="AG54">
        <v>1000</v>
      </c>
      <c r="AH54">
        <v>5</v>
      </c>
      <c r="AI54">
        <v>1000</v>
      </c>
      <c r="AJ54">
        <v>5</v>
      </c>
      <c r="AK54">
        <v>4.8</v>
      </c>
      <c r="AL54">
        <v>4.8</v>
      </c>
      <c r="AM54">
        <v>10</v>
      </c>
      <c r="AN54">
        <v>3</v>
      </c>
      <c r="AO54">
        <v>10</v>
      </c>
      <c r="AP54">
        <v>3</v>
      </c>
      <c r="AQ54">
        <v>4.78</v>
      </c>
      <c r="AR54">
        <v>4.83</v>
      </c>
      <c r="AS54">
        <v>100</v>
      </c>
      <c r="AT54">
        <v>4</v>
      </c>
      <c r="AU54">
        <v>1000</v>
      </c>
      <c r="AV54">
        <v>5</v>
      </c>
      <c r="AW54">
        <v>4.66</v>
      </c>
      <c r="AX54">
        <v>4.7</v>
      </c>
      <c r="AY54">
        <v>100</v>
      </c>
      <c r="AZ54">
        <v>4</v>
      </c>
      <c r="BA54">
        <v>1000</v>
      </c>
      <c r="BB54">
        <v>5</v>
      </c>
      <c r="BC54">
        <v>4.6399999999999997</v>
      </c>
      <c r="BD54">
        <v>4.71</v>
      </c>
      <c r="BE54">
        <v>1000</v>
      </c>
      <c r="BF54">
        <v>5</v>
      </c>
      <c r="BG54">
        <v>1000</v>
      </c>
      <c r="BH54">
        <v>5</v>
      </c>
      <c r="BI54">
        <v>4.76</v>
      </c>
      <c r="BJ54">
        <v>4.8099999999999996</v>
      </c>
      <c r="BK54">
        <v>1</v>
      </c>
      <c r="BL54">
        <v>2</v>
      </c>
      <c r="BM54">
        <v>1000</v>
      </c>
      <c r="BN54">
        <v>5</v>
      </c>
      <c r="BO54">
        <v>4.76</v>
      </c>
      <c r="BP54">
        <v>4.83</v>
      </c>
      <c r="BQ54">
        <v>100</v>
      </c>
      <c r="BR54">
        <v>4</v>
      </c>
      <c r="BS54">
        <v>100</v>
      </c>
      <c r="BT54">
        <v>4</v>
      </c>
      <c r="BU54">
        <v>4.63</v>
      </c>
      <c r="BV54">
        <v>4.7300000000000004</v>
      </c>
      <c r="BW54">
        <v>100</v>
      </c>
      <c r="BX54">
        <v>4</v>
      </c>
      <c r="BY54">
        <v>1000</v>
      </c>
      <c r="BZ54">
        <v>5</v>
      </c>
      <c r="CA54">
        <v>4.75</v>
      </c>
      <c r="CB54">
        <v>4.83</v>
      </c>
      <c r="CC54">
        <v>10</v>
      </c>
      <c r="CD54">
        <v>3</v>
      </c>
      <c r="CE54">
        <v>1000</v>
      </c>
      <c r="CF54">
        <v>5</v>
      </c>
      <c r="CG54">
        <v>4.67</v>
      </c>
      <c r="CH54">
        <v>4.71</v>
      </c>
      <c r="CI54">
        <v>100</v>
      </c>
      <c r="CJ54">
        <v>4</v>
      </c>
      <c r="CK54">
        <v>100</v>
      </c>
      <c r="CL54">
        <v>4</v>
      </c>
      <c r="CM54">
        <v>4.76</v>
      </c>
      <c r="CN54">
        <v>4.8600000000000003</v>
      </c>
      <c r="CO54">
        <v>100</v>
      </c>
      <c r="CP54">
        <v>4</v>
      </c>
      <c r="CQ54">
        <v>100</v>
      </c>
      <c r="CR54">
        <v>4</v>
      </c>
      <c r="CS54">
        <v>4.66</v>
      </c>
      <c r="CT54">
        <v>4.8099999999999996</v>
      </c>
      <c r="CU54">
        <v>100</v>
      </c>
      <c r="CV54">
        <v>4</v>
      </c>
      <c r="CW54">
        <v>1000</v>
      </c>
      <c r="CX54">
        <v>5</v>
      </c>
      <c r="CY54">
        <v>4.68</v>
      </c>
      <c r="CZ54">
        <v>4.75</v>
      </c>
      <c r="DA54">
        <v>100</v>
      </c>
      <c r="DB54">
        <v>4</v>
      </c>
      <c r="DC54">
        <v>100</v>
      </c>
      <c r="DD54">
        <v>4</v>
      </c>
      <c r="DE54">
        <v>4.63</v>
      </c>
      <c r="DF54">
        <v>4.68</v>
      </c>
      <c r="DG54">
        <v>1000</v>
      </c>
      <c r="DH54">
        <v>5</v>
      </c>
      <c r="DI54">
        <v>10000</v>
      </c>
      <c r="DJ54">
        <v>6</v>
      </c>
      <c r="DM54">
        <v>0</v>
      </c>
      <c r="DN54" t="e">
        <v>#NUM!</v>
      </c>
      <c r="DO54">
        <v>0</v>
      </c>
      <c r="DP54" t="e">
        <v>#NUM!</v>
      </c>
      <c r="DS54">
        <v>0</v>
      </c>
      <c r="DT54" t="e">
        <v>#NUM!</v>
      </c>
      <c r="DU54">
        <v>0</v>
      </c>
      <c r="DV54" t="e">
        <v>#NUM!</v>
      </c>
      <c r="DY54">
        <v>0</v>
      </c>
      <c r="DZ54" t="e">
        <v>#NUM!</v>
      </c>
      <c r="EA54">
        <v>0</v>
      </c>
      <c r="EB54" s="24" t="e">
        <v>#NUM!</v>
      </c>
    </row>
    <row r="55" spans="1:132" x14ac:dyDescent="0.2">
      <c r="A55">
        <v>1</v>
      </c>
      <c r="B55" s="20">
        <v>6</v>
      </c>
      <c r="C55" s="7">
        <v>2</v>
      </c>
      <c r="D55" s="7">
        <v>1</v>
      </c>
      <c r="E55" s="9" t="s">
        <v>185</v>
      </c>
      <c r="F55" s="7">
        <v>2</v>
      </c>
      <c r="G55" s="7">
        <v>46</v>
      </c>
      <c r="I55" s="7"/>
      <c r="J55" s="7">
        <f t="shared" si="6"/>
        <v>8560</v>
      </c>
      <c r="U55" s="24"/>
      <c r="V55" s="7">
        <v>16</v>
      </c>
      <c r="W55" s="7">
        <v>16</v>
      </c>
      <c r="X55" s="7">
        <v>2</v>
      </c>
      <c r="Y55">
        <v>4.87</v>
      </c>
      <c r="Z55">
        <v>4.9000000000000004</v>
      </c>
      <c r="AA55">
        <v>100</v>
      </c>
      <c r="AB55">
        <v>4</v>
      </c>
      <c r="AC55">
        <v>100</v>
      </c>
      <c r="AD55">
        <v>4</v>
      </c>
      <c r="AE55">
        <v>4.82</v>
      </c>
      <c r="AF55">
        <v>4.83</v>
      </c>
      <c r="AG55">
        <v>1000</v>
      </c>
      <c r="AH55">
        <v>5</v>
      </c>
      <c r="AI55">
        <v>1000</v>
      </c>
      <c r="AJ55">
        <v>5</v>
      </c>
      <c r="AK55">
        <v>4.88</v>
      </c>
      <c r="AL55">
        <v>4.91</v>
      </c>
      <c r="AM55">
        <v>10000</v>
      </c>
      <c r="AN55">
        <v>6</v>
      </c>
      <c r="AO55">
        <v>100000</v>
      </c>
      <c r="AP55">
        <v>7</v>
      </c>
      <c r="AQ55">
        <v>4.68</v>
      </c>
      <c r="AR55">
        <v>4.72</v>
      </c>
      <c r="AS55">
        <v>100000</v>
      </c>
      <c r="AT55">
        <v>7</v>
      </c>
      <c r="AU55">
        <v>100000</v>
      </c>
      <c r="AV55">
        <v>7</v>
      </c>
      <c r="AW55">
        <v>4.67</v>
      </c>
      <c r="AX55">
        <v>4.71</v>
      </c>
      <c r="AY55">
        <v>1000</v>
      </c>
      <c r="AZ55">
        <v>5</v>
      </c>
      <c r="BA55">
        <v>10000</v>
      </c>
      <c r="BB55">
        <v>6</v>
      </c>
      <c r="BC55">
        <v>4.78</v>
      </c>
      <c r="BD55">
        <v>4.83</v>
      </c>
      <c r="BE55">
        <v>100</v>
      </c>
      <c r="BF55">
        <v>4</v>
      </c>
      <c r="BG55">
        <v>1000</v>
      </c>
      <c r="BH55">
        <v>5</v>
      </c>
      <c r="BI55">
        <v>4.6900000000000004</v>
      </c>
      <c r="BJ55">
        <v>4.87</v>
      </c>
      <c r="BK55">
        <v>100</v>
      </c>
      <c r="BL55">
        <v>4</v>
      </c>
      <c r="BM55">
        <v>1000</v>
      </c>
      <c r="BN55">
        <v>5</v>
      </c>
      <c r="BQ55">
        <v>0</v>
      </c>
      <c r="BR55" t="e">
        <v>#NUM!</v>
      </c>
      <c r="BS55">
        <v>0</v>
      </c>
      <c r="BT55" t="e">
        <v>#NUM!</v>
      </c>
      <c r="BW55">
        <v>0</v>
      </c>
      <c r="BX55" t="e">
        <v>#NUM!</v>
      </c>
      <c r="BY55">
        <v>0</v>
      </c>
      <c r="BZ55" t="e">
        <v>#NUM!</v>
      </c>
      <c r="CC55">
        <v>0</v>
      </c>
      <c r="CD55" t="e">
        <v>#NUM!</v>
      </c>
      <c r="CE55">
        <v>0</v>
      </c>
      <c r="CF55" t="e">
        <v>#NUM!</v>
      </c>
      <c r="CI55">
        <v>0</v>
      </c>
      <c r="CJ55" t="e">
        <v>#NUM!</v>
      </c>
      <c r="CK55">
        <v>0</v>
      </c>
      <c r="CL55" t="e">
        <v>#NUM!</v>
      </c>
      <c r="CO55">
        <v>0</v>
      </c>
      <c r="CP55" t="e">
        <v>#NUM!</v>
      </c>
      <c r="CQ55">
        <v>0</v>
      </c>
      <c r="CR55" t="e">
        <v>#NUM!</v>
      </c>
      <c r="CU55">
        <v>0</v>
      </c>
      <c r="CV55" t="e">
        <v>#NUM!</v>
      </c>
      <c r="CW55">
        <v>0</v>
      </c>
      <c r="CX55" t="e">
        <v>#NUM!</v>
      </c>
      <c r="DA55">
        <v>0</v>
      </c>
      <c r="DB55" t="e">
        <v>#NUM!</v>
      </c>
      <c r="DC55">
        <v>0</v>
      </c>
      <c r="DD55" t="e">
        <v>#NUM!</v>
      </c>
      <c r="DG55">
        <v>0</v>
      </c>
      <c r="DH55" t="e">
        <v>#NUM!</v>
      </c>
      <c r="DI55">
        <v>0</v>
      </c>
      <c r="DJ55" t="e">
        <v>#NUM!</v>
      </c>
      <c r="DM55">
        <v>0</v>
      </c>
      <c r="DN55" t="e">
        <v>#NUM!</v>
      </c>
      <c r="DO55">
        <v>0</v>
      </c>
      <c r="DP55" t="e">
        <v>#NUM!</v>
      </c>
      <c r="DS55">
        <v>0</v>
      </c>
      <c r="DT55" t="e">
        <v>#NUM!</v>
      </c>
      <c r="DU55">
        <v>0</v>
      </c>
      <c r="DV55" t="e">
        <v>#NUM!</v>
      </c>
      <c r="DY55">
        <v>0</v>
      </c>
      <c r="DZ55" t="e">
        <v>#NUM!</v>
      </c>
      <c r="EA55">
        <v>0</v>
      </c>
      <c r="EB55" s="24" t="e">
        <v>#NUM!</v>
      </c>
    </row>
    <row r="56" spans="1:132" x14ac:dyDescent="0.2">
      <c r="A56">
        <v>1</v>
      </c>
      <c r="B56" s="20">
        <v>6</v>
      </c>
      <c r="C56" s="7">
        <v>2</v>
      </c>
      <c r="D56" s="7">
        <v>1</v>
      </c>
      <c r="E56" s="9" t="s">
        <v>186</v>
      </c>
      <c r="F56" s="7">
        <v>1</v>
      </c>
      <c r="G56" s="7">
        <v>46</v>
      </c>
      <c r="I56" s="7"/>
      <c r="J56" s="7">
        <f t="shared" si="6"/>
        <v>8560</v>
      </c>
      <c r="U56" s="24"/>
      <c r="V56" s="7">
        <v>16</v>
      </c>
      <c r="W56" s="7">
        <v>16</v>
      </c>
      <c r="X56" s="7">
        <v>2</v>
      </c>
      <c r="Y56">
        <v>4.83</v>
      </c>
      <c r="Z56">
        <v>4.8499999999999996</v>
      </c>
      <c r="AA56">
        <v>1000</v>
      </c>
      <c r="AB56">
        <v>5</v>
      </c>
      <c r="AC56">
        <v>10000</v>
      </c>
      <c r="AD56">
        <v>6</v>
      </c>
      <c r="AE56">
        <v>4.8499999999999996</v>
      </c>
      <c r="AF56">
        <v>4.8600000000000003</v>
      </c>
      <c r="AG56">
        <v>1000</v>
      </c>
      <c r="AH56">
        <v>5</v>
      </c>
      <c r="AI56">
        <v>100</v>
      </c>
      <c r="AJ56">
        <v>4</v>
      </c>
      <c r="AK56">
        <v>4.87</v>
      </c>
      <c r="AL56">
        <v>4.88</v>
      </c>
      <c r="AM56">
        <v>100000</v>
      </c>
      <c r="AN56">
        <v>7</v>
      </c>
      <c r="AO56">
        <v>100000</v>
      </c>
      <c r="AP56">
        <v>7</v>
      </c>
      <c r="AQ56">
        <v>4.76</v>
      </c>
      <c r="AR56">
        <v>4.8</v>
      </c>
      <c r="AS56">
        <v>100</v>
      </c>
      <c r="AT56">
        <v>4</v>
      </c>
      <c r="AU56">
        <v>1000</v>
      </c>
      <c r="AV56">
        <v>5</v>
      </c>
      <c r="AW56">
        <v>4.6399999999999997</v>
      </c>
      <c r="AX56">
        <v>4.6900000000000004</v>
      </c>
      <c r="AY56">
        <v>1000</v>
      </c>
      <c r="AZ56">
        <v>5</v>
      </c>
      <c r="BA56">
        <v>1000</v>
      </c>
      <c r="BB56">
        <v>5</v>
      </c>
      <c r="BC56">
        <v>4.6399999999999997</v>
      </c>
      <c r="BD56">
        <v>4.7</v>
      </c>
      <c r="BE56">
        <v>1000</v>
      </c>
      <c r="BF56">
        <v>5</v>
      </c>
      <c r="BG56">
        <v>10000</v>
      </c>
      <c r="BH56">
        <v>6</v>
      </c>
      <c r="BI56">
        <v>4.6900000000000004</v>
      </c>
      <c r="BJ56">
        <v>4.71</v>
      </c>
      <c r="BK56">
        <v>10000</v>
      </c>
      <c r="BL56">
        <v>6</v>
      </c>
      <c r="BM56">
        <v>10</v>
      </c>
      <c r="BN56">
        <v>3</v>
      </c>
      <c r="BO56">
        <v>4.75</v>
      </c>
      <c r="BP56">
        <v>4.79</v>
      </c>
      <c r="BQ56">
        <v>10</v>
      </c>
      <c r="BR56">
        <v>3</v>
      </c>
      <c r="BS56">
        <v>100</v>
      </c>
      <c r="BT56">
        <v>4</v>
      </c>
      <c r="BU56">
        <v>4.66</v>
      </c>
      <c r="BV56">
        <v>4.7</v>
      </c>
      <c r="BW56">
        <v>10</v>
      </c>
      <c r="BX56">
        <v>3</v>
      </c>
      <c r="BY56">
        <v>100</v>
      </c>
      <c r="BZ56">
        <v>4</v>
      </c>
      <c r="CA56">
        <v>4.68</v>
      </c>
      <c r="CB56">
        <v>4.71</v>
      </c>
      <c r="CC56">
        <v>10000</v>
      </c>
      <c r="CD56">
        <v>6</v>
      </c>
      <c r="CE56">
        <v>1000</v>
      </c>
      <c r="CF56">
        <v>5</v>
      </c>
      <c r="CG56">
        <v>4.6399999999999997</v>
      </c>
      <c r="CH56">
        <v>4.6500000000000004</v>
      </c>
      <c r="CI56">
        <v>100</v>
      </c>
      <c r="CJ56">
        <v>4</v>
      </c>
      <c r="CK56">
        <v>10</v>
      </c>
      <c r="CL56">
        <v>3</v>
      </c>
      <c r="CM56">
        <v>4.6399999999999997</v>
      </c>
      <c r="CN56">
        <v>4.7</v>
      </c>
      <c r="CO56">
        <v>100</v>
      </c>
      <c r="CP56">
        <v>4</v>
      </c>
      <c r="CQ56">
        <v>1000</v>
      </c>
      <c r="CR56">
        <v>5</v>
      </c>
      <c r="CS56">
        <v>4.6900000000000004</v>
      </c>
      <c r="CT56">
        <v>4.7699999999999996</v>
      </c>
      <c r="CU56">
        <v>100</v>
      </c>
      <c r="CV56">
        <v>4</v>
      </c>
      <c r="CW56">
        <v>1000</v>
      </c>
      <c r="CX56">
        <v>5</v>
      </c>
      <c r="CY56">
        <v>4.68</v>
      </c>
      <c r="CZ56">
        <v>4.78</v>
      </c>
      <c r="DA56">
        <v>100</v>
      </c>
      <c r="DB56">
        <v>4</v>
      </c>
      <c r="DC56">
        <v>1000</v>
      </c>
      <c r="DD56">
        <v>5</v>
      </c>
      <c r="DE56">
        <v>4.7699999999999996</v>
      </c>
      <c r="DF56">
        <v>4.8499999999999996</v>
      </c>
      <c r="DG56">
        <v>10000</v>
      </c>
      <c r="DH56">
        <v>6</v>
      </c>
      <c r="DI56">
        <v>1000</v>
      </c>
      <c r="DJ56">
        <v>5</v>
      </c>
      <c r="DM56">
        <v>0</v>
      </c>
      <c r="DN56" t="e">
        <v>#NUM!</v>
      </c>
      <c r="DO56">
        <v>0</v>
      </c>
      <c r="DP56" t="e">
        <v>#NUM!</v>
      </c>
      <c r="DS56">
        <v>0</v>
      </c>
      <c r="DT56" t="e">
        <v>#NUM!</v>
      </c>
      <c r="DU56">
        <v>0</v>
      </c>
      <c r="DV56" t="e">
        <v>#NUM!</v>
      </c>
      <c r="DY56">
        <v>0</v>
      </c>
      <c r="DZ56" t="e">
        <v>#NUM!</v>
      </c>
      <c r="EA56">
        <v>0</v>
      </c>
      <c r="EB56" s="24" t="e">
        <v>#NUM!</v>
      </c>
    </row>
    <row r="57" spans="1:132" x14ac:dyDescent="0.2">
      <c r="A57">
        <v>1</v>
      </c>
      <c r="B57" s="20">
        <v>6</v>
      </c>
      <c r="C57" s="7">
        <v>2</v>
      </c>
      <c r="D57" s="7">
        <v>1</v>
      </c>
      <c r="E57" s="9" t="s">
        <v>187</v>
      </c>
      <c r="F57" s="7">
        <v>2</v>
      </c>
      <c r="G57" s="7">
        <v>51</v>
      </c>
      <c r="H57">
        <v>1029.7</v>
      </c>
      <c r="I57" s="7">
        <f t="shared" si="0"/>
        <v>978.7</v>
      </c>
      <c r="J57" s="7">
        <f t="shared" si="6"/>
        <v>8560</v>
      </c>
      <c r="K57" s="7">
        <v>2</v>
      </c>
      <c r="L57">
        <v>1</v>
      </c>
      <c r="M57" s="7">
        <v>3</v>
      </c>
      <c r="N57">
        <v>1</v>
      </c>
      <c r="O57" s="7">
        <v>3</v>
      </c>
      <c r="P57">
        <v>1</v>
      </c>
      <c r="Q57" s="7">
        <v>3</v>
      </c>
      <c r="R57">
        <v>1</v>
      </c>
      <c r="S57" s="7">
        <v>1</v>
      </c>
      <c r="T57">
        <v>1</v>
      </c>
      <c r="U57" s="26">
        <v>1</v>
      </c>
      <c r="V57" s="7">
        <v>16</v>
      </c>
      <c r="W57" s="7">
        <v>16</v>
      </c>
      <c r="X57" s="7">
        <v>2</v>
      </c>
      <c r="Y57">
        <v>4.8600000000000003</v>
      </c>
      <c r="Z57">
        <v>4.8600000000000003</v>
      </c>
      <c r="AA57">
        <v>100</v>
      </c>
      <c r="AB57">
        <v>4</v>
      </c>
      <c r="AC57">
        <v>10000</v>
      </c>
      <c r="AD57">
        <v>6</v>
      </c>
      <c r="AE57">
        <v>4.8499999999999996</v>
      </c>
      <c r="AF57">
        <v>4.87</v>
      </c>
      <c r="AG57">
        <v>10000</v>
      </c>
      <c r="AH57">
        <v>6</v>
      </c>
      <c r="AI57">
        <v>100000</v>
      </c>
      <c r="AJ57">
        <v>7</v>
      </c>
      <c r="AK57">
        <v>4.7699999999999996</v>
      </c>
      <c r="AL57">
        <v>4.8099999999999996</v>
      </c>
      <c r="AM57">
        <v>1000</v>
      </c>
      <c r="AN57">
        <v>5</v>
      </c>
      <c r="AO57">
        <v>10000</v>
      </c>
      <c r="AP57">
        <v>6</v>
      </c>
      <c r="AQ57">
        <v>4.6399999999999997</v>
      </c>
      <c r="AR57">
        <v>4.72</v>
      </c>
      <c r="AS57">
        <v>100000</v>
      </c>
      <c r="AT57">
        <v>7</v>
      </c>
      <c r="AU57">
        <v>100000</v>
      </c>
      <c r="AV57">
        <v>7</v>
      </c>
      <c r="AW57">
        <v>4.7300000000000004</v>
      </c>
      <c r="AX57">
        <v>4.76</v>
      </c>
      <c r="AY57">
        <v>100</v>
      </c>
      <c r="AZ57">
        <v>4</v>
      </c>
      <c r="BA57">
        <v>1000</v>
      </c>
      <c r="BB57">
        <v>5</v>
      </c>
      <c r="BC57">
        <v>4.78</v>
      </c>
      <c r="BD57">
        <v>4.84</v>
      </c>
      <c r="BE57">
        <v>1000</v>
      </c>
      <c r="BF57">
        <v>5</v>
      </c>
      <c r="BG57">
        <v>10000</v>
      </c>
      <c r="BH57">
        <v>6</v>
      </c>
      <c r="BI57">
        <v>4.6399999999999997</v>
      </c>
      <c r="BJ57">
        <v>4.66</v>
      </c>
      <c r="BK57">
        <v>1000</v>
      </c>
      <c r="BL57">
        <v>5</v>
      </c>
      <c r="BM57">
        <v>100</v>
      </c>
      <c r="BN57">
        <v>4</v>
      </c>
      <c r="BO57">
        <v>4.67</v>
      </c>
      <c r="BP57">
        <v>4.71</v>
      </c>
      <c r="BQ57">
        <v>10</v>
      </c>
      <c r="BR57">
        <v>3</v>
      </c>
      <c r="BS57">
        <v>100</v>
      </c>
      <c r="BT57">
        <v>4</v>
      </c>
      <c r="BU57">
        <v>4.68</v>
      </c>
      <c r="BV57">
        <v>4.7300000000000004</v>
      </c>
      <c r="BW57">
        <v>1000</v>
      </c>
      <c r="BX57">
        <v>5</v>
      </c>
      <c r="BY57">
        <v>1000</v>
      </c>
      <c r="BZ57">
        <v>5</v>
      </c>
      <c r="CA57">
        <v>4.67</v>
      </c>
      <c r="CB57">
        <v>4.71</v>
      </c>
      <c r="CC57">
        <v>1</v>
      </c>
      <c r="CD57">
        <v>2</v>
      </c>
      <c r="CE57">
        <v>1000</v>
      </c>
      <c r="CF57">
        <v>5</v>
      </c>
      <c r="CG57">
        <v>4.7699999999999996</v>
      </c>
      <c r="CH57">
        <v>4.82</v>
      </c>
      <c r="CI57">
        <v>100</v>
      </c>
      <c r="CJ57">
        <v>4</v>
      </c>
      <c r="CK57">
        <v>100</v>
      </c>
      <c r="CL57">
        <v>4</v>
      </c>
      <c r="CM57">
        <v>4.6399999999999997</v>
      </c>
      <c r="CN57">
        <v>4.7</v>
      </c>
      <c r="CO57">
        <v>1000</v>
      </c>
      <c r="CP57">
        <v>5</v>
      </c>
      <c r="CQ57">
        <v>1000</v>
      </c>
      <c r="CR57">
        <v>5</v>
      </c>
      <c r="CS57">
        <v>4.8</v>
      </c>
      <c r="CT57">
        <v>4.87</v>
      </c>
      <c r="CU57">
        <v>1000</v>
      </c>
      <c r="CV57">
        <v>5</v>
      </c>
      <c r="CW57">
        <v>1000</v>
      </c>
      <c r="CX57">
        <v>5</v>
      </c>
      <c r="CY57">
        <v>4.74</v>
      </c>
      <c r="CZ57">
        <v>4.82</v>
      </c>
      <c r="DA57">
        <v>10</v>
      </c>
      <c r="DB57">
        <v>3</v>
      </c>
      <c r="DC57">
        <v>100</v>
      </c>
      <c r="DD57">
        <v>4</v>
      </c>
      <c r="DE57">
        <v>4.6399999999999997</v>
      </c>
      <c r="DF57">
        <v>4.72</v>
      </c>
      <c r="DG57">
        <v>100</v>
      </c>
      <c r="DH57">
        <v>4</v>
      </c>
      <c r="DI57">
        <v>10000</v>
      </c>
      <c r="DJ57">
        <v>6</v>
      </c>
      <c r="DK57">
        <v>4.6399999999999997</v>
      </c>
      <c r="DL57">
        <v>4.71</v>
      </c>
      <c r="DM57">
        <v>10</v>
      </c>
      <c r="DN57">
        <v>3</v>
      </c>
      <c r="DO57">
        <v>1000</v>
      </c>
      <c r="DP57">
        <v>5</v>
      </c>
      <c r="DQ57">
        <v>4.7300000000000004</v>
      </c>
      <c r="DR57">
        <v>4.87</v>
      </c>
      <c r="DS57">
        <v>100</v>
      </c>
      <c r="DT57">
        <v>4</v>
      </c>
      <c r="DU57">
        <v>1000</v>
      </c>
      <c r="DV57">
        <v>5</v>
      </c>
      <c r="DW57">
        <v>0.46</v>
      </c>
      <c r="DX57">
        <v>4.67</v>
      </c>
      <c r="DY57">
        <v>100000</v>
      </c>
      <c r="DZ57">
        <v>7</v>
      </c>
      <c r="EA57">
        <v>100000</v>
      </c>
      <c r="EB57" s="24">
        <v>7</v>
      </c>
    </row>
    <row r="58" spans="1:132" x14ac:dyDescent="0.2">
      <c r="A58">
        <v>1</v>
      </c>
      <c r="B58" s="20">
        <v>6</v>
      </c>
      <c r="C58" s="7">
        <v>2</v>
      </c>
      <c r="D58" s="7">
        <v>1</v>
      </c>
      <c r="E58" s="9" t="s">
        <v>188</v>
      </c>
      <c r="F58" s="7">
        <v>1</v>
      </c>
      <c r="G58" s="7">
        <v>55</v>
      </c>
      <c r="H58">
        <v>970.95</v>
      </c>
      <c r="I58" s="7">
        <f t="shared" si="0"/>
        <v>915.95</v>
      </c>
      <c r="J58" s="7">
        <f t="shared" si="6"/>
        <v>8560</v>
      </c>
      <c r="K58" s="7">
        <v>2</v>
      </c>
      <c r="L58">
        <v>1</v>
      </c>
      <c r="M58" s="7">
        <v>3</v>
      </c>
      <c r="N58">
        <v>1</v>
      </c>
      <c r="O58" s="7">
        <v>3</v>
      </c>
      <c r="P58">
        <v>1</v>
      </c>
      <c r="Q58" s="7">
        <v>2</v>
      </c>
      <c r="R58">
        <v>1</v>
      </c>
      <c r="S58" s="7">
        <v>1</v>
      </c>
      <c r="T58">
        <v>1</v>
      </c>
      <c r="U58" s="26">
        <v>1</v>
      </c>
      <c r="V58" s="7">
        <v>16</v>
      </c>
      <c r="W58" s="7">
        <v>16</v>
      </c>
      <c r="X58" s="7">
        <v>2</v>
      </c>
      <c r="Y58">
        <v>4.88</v>
      </c>
      <c r="Z58">
        <v>4.8899999999999997</v>
      </c>
      <c r="AA58">
        <v>10000</v>
      </c>
      <c r="AB58">
        <v>6</v>
      </c>
      <c r="AC58">
        <v>1000</v>
      </c>
      <c r="AD58">
        <v>5</v>
      </c>
      <c r="AE58">
        <v>4.84</v>
      </c>
      <c r="AF58">
        <v>4.87</v>
      </c>
      <c r="AG58">
        <v>10000</v>
      </c>
      <c r="AH58">
        <v>6</v>
      </c>
      <c r="AI58">
        <v>10000</v>
      </c>
      <c r="AJ58">
        <v>6</v>
      </c>
      <c r="AK58">
        <v>4.8099999999999996</v>
      </c>
      <c r="AL58">
        <v>4.8499999999999996</v>
      </c>
      <c r="AM58">
        <v>1000</v>
      </c>
      <c r="AN58">
        <v>5</v>
      </c>
      <c r="AO58">
        <v>10000</v>
      </c>
      <c r="AP58">
        <v>6</v>
      </c>
      <c r="AQ58">
        <v>4.66</v>
      </c>
      <c r="AR58">
        <v>4.7300000000000004</v>
      </c>
      <c r="AS58">
        <v>10000</v>
      </c>
      <c r="AT58">
        <v>6</v>
      </c>
      <c r="AU58">
        <v>100000</v>
      </c>
      <c r="AV58">
        <v>7</v>
      </c>
      <c r="AW58">
        <v>4.7300000000000004</v>
      </c>
      <c r="AX58">
        <v>4.79</v>
      </c>
      <c r="AY58">
        <v>1000</v>
      </c>
      <c r="AZ58">
        <v>5</v>
      </c>
      <c r="BA58">
        <v>10000</v>
      </c>
      <c r="BB58">
        <v>6</v>
      </c>
      <c r="BC58">
        <v>4.6399999999999997</v>
      </c>
      <c r="BD58">
        <v>4.7</v>
      </c>
      <c r="BE58">
        <v>1000</v>
      </c>
      <c r="BF58">
        <v>5</v>
      </c>
      <c r="BG58">
        <v>10000</v>
      </c>
      <c r="BH58">
        <v>6</v>
      </c>
      <c r="BI58">
        <v>4.75</v>
      </c>
      <c r="BJ58">
        <v>4.8</v>
      </c>
      <c r="BK58">
        <v>1000</v>
      </c>
      <c r="BL58">
        <v>5</v>
      </c>
      <c r="BM58">
        <v>100</v>
      </c>
      <c r="BN58">
        <v>4</v>
      </c>
      <c r="BO58">
        <v>4.6500000000000004</v>
      </c>
      <c r="BP58">
        <v>4.7</v>
      </c>
      <c r="BQ58">
        <v>1</v>
      </c>
      <c r="BR58">
        <v>2</v>
      </c>
      <c r="BS58">
        <v>1000</v>
      </c>
      <c r="BT58">
        <v>5</v>
      </c>
      <c r="BU58">
        <v>4.6500000000000004</v>
      </c>
      <c r="BV58">
        <v>4.72</v>
      </c>
      <c r="BW58">
        <v>1</v>
      </c>
      <c r="BX58">
        <v>2</v>
      </c>
      <c r="BY58">
        <v>1000</v>
      </c>
      <c r="BZ58">
        <v>5</v>
      </c>
      <c r="CA58">
        <v>4.7699999999999996</v>
      </c>
      <c r="CB58">
        <v>4.8600000000000003</v>
      </c>
      <c r="CC58">
        <v>100</v>
      </c>
      <c r="CD58">
        <v>4</v>
      </c>
      <c r="CE58">
        <v>100</v>
      </c>
      <c r="CF58">
        <v>4</v>
      </c>
      <c r="CG58">
        <v>4.71</v>
      </c>
      <c r="CH58">
        <v>4.78</v>
      </c>
      <c r="CI58">
        <v>10</v>
      </c>
      <c r="CJ58">
        <v>3</v>
      </c>
      <c r="CK58">
        <v>1000</v>
      </c>
      <c r="CL58">
        <v>5</v>
      </c>
      <c r="CM58">
        <v>4.7699999999999996</v>
      </c>
      <c r="CN58">
        <v>4.84</v>
      </c>
      <c r="CO58">
        <v>100</v>
      </c>
      <c r="CP58">
        <v>4</v>
      </c>
      <c r="CQ58">
        <v>100</v>
      </c>
      <c r="CR58">
        <v>4</v>
      </c>
      <c r="CS58">
        <v>4.75</v>
      </c>
      <c r="CT58">
        <v>4.87</v>
      </c>
      <c r="CU58">
        <v>1000</v>
      </c>
      <c r="CV58">
        <v>5</v>
      </c>
      <c r="CW58">
        <v>1000</v>
      </c>
      <c r="CX58">
        <v>5</v>
      </c>
      <c r="CY58">
        <v>4.8099999999999996</v>
      </c>
      <c r="CZ58">
        <v>4.87</v>
      </c>
      <c r="DA58">
        <v>10</v>
      </c>
      <c r="DB58">
        <v>3</v>
      </c>
      <c r="DC58">
        <v>1000</v>
      </c>
      <c r="DD58">
        <v>5</v>
      </c>
      <c r="DE58">
        <v>4.74</v>
      </c>
      <c r="DF58">
        <v>4.83</v>
      </c>
      <c r="DG58">
        <v>100</v>
      </c>
      <c r="DH58">
        <v>4</v>
      </c>
      <c r="DI58">
        <v>1000</v>
      </c>
      <c r="DJ58">
        <v>5</v>
      </c>
      <c r="DK58">
        <v>4.76</v>
      </c>
      <c r="DL58">
        <v>4.83</v>
      </c>
      <c r="DM58">
        <v>100</v>
      </c>
      <c r="DN58">
        <v>4</v>
      </c>
      <c r="DO58">
        <v>1000</v>
      </c>
      <c r="DP58">
        <v>5</v>
      </c>
      <c r="DQ58">
        <v>4.76</v>
      </c>
      <c r="DR58">
        <v>4.8899999999999997</v>
      </c>
      <c r="DS58">
        <v>1000</v>
      </c>
      <c r="DT58">
        <v>5</v>
      </c>
      <c r="DU58">
        <v>1000</v>
      </c>
      <c r="DV58">
        <v>5</v>
      </c>
      <c r="DW58">
        <v>0.38</v>
      </c>
      <c r="DX58">
        <v>4</v>
      </c>
      <c r="DY58">
        <v>10000</v>
      </c>
      <c r="DZ58">
        <v>6</v>
      </c>
      <c r="EA58">
        <v>100000</v>
      </c>
      <c r="EB58" s="24">
        <v>7</v>
      </c>
    </row>
    <row r="59" spans="1:132" x14ac:dyDescent="0.2">
      <c r="A59">
        <v>1</v>
      </c>
      <c r="B59" s="20">
        <v>6</v>
      </c>
      <c r="C59" s="7">
        <v>2</v>
      </c>
      <c r="D59" s="7">
        <v>1</v>
      </c>
      <c r="E59" s="9" t="s">
        <v>189</v>
      </c>
      <c r="F59" s="7">
        <v>2</v>
      </c>
      <c r="G59" s="7">
        <v>48</v>
      </c>
      <c r="H59">
        <v>725.32</v>
      </c>
      <c r="I59" s="7">
        <f t="shared" si="0"/>
        <v>677.32</v>
      </c>
      <c r="J59" s="7">
        <f t="shared" si="6"/>
        <v>8560</v>
      </c>
      <c r="K59" s="7">
        <v>2</v>
      </c>
      <c r="L59">
        <v>1</v>
      </c>
      <c r="M59" s="7">
        <v>3</v>
      </c>
      <c r="N59">
        <v>1</v>
      </c>
      <c r="O59" s="7">
        <v>3</v>
      </c>
      <c r="P59">
        <v>1</v>
      </c>
      <c r="Q59" s="7">
        <v>1</v>
      </c>
      <c r="R59">
        <v>3</v>
      </c>
      <c r="S59" s="7">
        <v>1</v>
      </c>
      <c r="T59">
        <v>1</v>
      </c>
      <c r="U59" s="26">
        <v>1</v>
      </c>
      <c r="V59" s="7">
        <v>24</v>
      </c>
      <c r="W59" s="7">
        <v>24</v>
      </c>
      <c r="X59" s="7">
        <v>2</v>
      </c>
      <c r="Y59">
        <v>4.8600000000000003</v>
      </c>
      <c r="Z59">
        <v>4.88</v>
      </c>
      <c r="AA59">
        <v>0</v>
      </c>
      <c r="AB59" t="e">
        <v>#NUM!</v>
      </c>
      <c r="AC59">
        <v>0</v>
      </c>
      <c r="AD59" t="e">
        <v>#NUM!</v>
      </c>
      <c r="AE59">
        <v>4.88</v>
      </c>
      <c r="AF59">
        <v>4.9000000000000004</v>
      </c>
      <c r="AG59">
        <v>100</v>
      </c>
      <c r="AH59">
        <v>4</v>
      </c>
      <c r="AI59">
        <v>10000</v>
      </c>
      <c r="AJ59">
        <v>6</v>
      </c>
      <c r="AK59">
        <v>4.8600000000000003</v>
      </c>
      <c r="AL59">
        <v>4.8899999999999997</v>
      </c>
      <c r="AM59">
        <v>100</v>
      </c>
      <c r="AN59">
        <v>4</v>
      </c>
      <c r="AO59">
        <v>10000</v>
      </c>
      <c r="AP59">
        <v>6</v>
      </c>
      <c r="AQ59">
        <v>4.7300000000000004</v>
      </c>
      <c r="AR59">
        <v>4.8</v>
      </c>
      <c r="AS59">
        <v>10</v>
      </c>
      <c r="AT59">
        <v>3</v>
      </c>
      <c r="AU59">
        <v>10</v>
      </c>
      <c r="AV59">
        <v>3</v>
      </c>
      <c r="AW59">
        <v>4.63</v>
      </c>
      <c r="AX59">
        <v>4.6900000000000004</v>
      </c>
      <c r="AY59">
        <v>100</v>
      </c>
      <c r="AZ59">
        <v>4</v>
      </c>
      <c r="BA59">
        <v>100</v>
      </c>
      <c r="BB59">
        <v>4</v>
      </c>
      <c r="BC59">
        <v>4.63</v>
      </c>
      <c r="BD59">
        <v>4.68</v>
      </c>
      <c r="BE59">
        <v>10000</v>
      </c>
      <c r="BF59">
        <v>6</v>
      </c>
      <c r="BG59">
        <v>1000</v>
      </c>
      <c r="BH59">
        <v>5</v>
      </c>
      <c r="BI59">
        <v>4.68</v>
      </c>
      <c r="BJ59">
        <v>4.71</v>
      </c>
      <c r="BK59">
        <v>1000</v>
      </c>
      <c r="BL59">
        <v>5</v>
      </c>
      <c r="BM59">
        <v>10</v>
      </c>
      <c r="BN59">
        <v>3</v>
      </c>
      <c r="BO59">
        <v>4.78</v>
      </c>
      <c r="BP59">
        <v>4.83</v>
      </c>
      <c r="BQ59">
        <v>10</v>
      </c>
      <c r="BR59">
        <v>3</v>
      </c>
      <c r="BS59">
        <v>1000</v>
      </c>
      <c r="BT59">
        <v>5</v>
      </c>
      <c r="BU59">
        <v>4.7699999999999996</v>
      </c>
      <c r="BV59">
        <v>4.8</v>
      </c>
      <c r="BW59">
        <v>1</v>
      </c>
      <c r="BX59">
        <v>2</v>
      </c>
      <c r="BY59">
        <v>1000</v>
      </c>
      <c r="BZ59">
        <v>5</v>
      </c>
      <c r="CA59">
        <v>4.63</v>
      </c>
      <c r="CB59">
        <v>4.6900000000000004</v>
      </c>
      <c r="CC59">
        <v>10</v>
      </c>
      <c r="CD59">
        <v>3</v>
      </c>
      <c r="CE59">
        <v>100</v>
      </c>
      <c r="CF59">
        <v>4</v>
      </c>
      <c r="CG59">
        <v>4.6100000000000003</v>
      </c>
      <c r="CH59">
        <v>4.67</v>
      </c>
      <c r="CI59">
        <v>100</v>
      </c>
      <c r="CJ59">
        <v>4</v>
      </c>
      <c r="CK59">
        <v>10</v>
      </c>
      <c r="CL59">
        <v>3</v>
      </c>
      <c r="CM59">
        <v>4.62</v>
      </c>
      <c r="CN59">
        <v>4.66</v>
      </c>
      <c r="CO59">
        <v>10000</v>
      </c>
      <c r="CP59">
        <v>6</v>
      </c>
      <c r="CQ59">
        <v>1000</v>
      </c>
      <c r="CR59">
        <v>5</v>
      </c>
      <c r="CS59">
        <v>4.6900000000000004</v>
      </c>
      <c r="CT59">
        <v>4.76</v>
      </c>
      <c r="CU59">
        <v>100</v>
      </c>
      <c r="CV59">
        <v>4</v>
      </c>
      <c r="CW59">
        <v>1000</v>
      </c>
      <c r="CX59">
        <v>5</v>
      </c>
      <c r="CY59">
        <v>4.83</v>
      </c>
      <c r="CZ59">
        <v>4.88</v>
      </c>
      <c r="DA59">
        <v>100</v>
      </c>
      <c r="DB59">
        <v>4</v>
      </c>
      <c r="DC59">
        <v>1000</v>
      </c>
      <c r="DD59">
        <v>5</v>
      </c>
      <c r="DE59">
        <v>4.6399999999999997</v>
      </c>
      <c r="DF59">
        <v>4.8099999999999996</v>
      </c>
      <c r="DG59">
        <v>1000</v>
      </c>
      <c r="DH59">
        <v>5</v>
      </c>
      <c r="DI59">
        <v>1000</v>
      </c>
      <c r="DJ59">
        <v>5</v>
      </c>
      <c r="DK59">
        <v>4.6399999999999997</v>
      </c>
      <c r="DL59">
        <v>4.71</v>
      </c>
      <c r="DM59">
        <v>1</v>
      </c>
      <c r="DN59">
        <v>2</v>
      </c>
      <c r="DO59">
        <v>1000</v>
      </c>
      <c r="DP59">
        <v>5</v>
      </c>
      <c r="DQ59">
        <v>4.7</v>
      </c>
      <c r="DR59">
        <v>4.83</v>
      </c>
      <c r="DS59">
        <v>10</v>
      </c>
      <c r="DT59">
        <v>3</v>
      </c>
      <c r="DU59">
        <v>1000</v>
      </c>
      <c r="DV59">
        <v>5</v>
      </c>
      <c r="DW59">
        <v>0.25</v>
      </c>
      <c r="DX59">
        <v>2.79</v>
      </c>
      <c r="DY59">
        <v>100000</v>
      </c>
      <c r="DZ59">
        <v>7</v>
      </c>
      <c r="EA59">
        <v>100000</v>
      </c>
      <c r="EB59" s="24">
        <v>7</v>
      </c>
    </row>
    <row r="60" spans="1:132" x14ac:dyDescent="0.2">
      <c r="A60">
        <v>1</v>
      </c>
      <c r="B60" s="20">
        <v>6</v>
      </c>
      <c r="C60" s="7">
        <v>2</v>
      </c>
      <c r="D60" s="7">
        <v>1</v>
      </c>
      <c r="E60" s="9" t="s">
        <v>190</v>
      </c>
      <c r="F60" s="7">
        <v>1</v>
      </c>
      <c r="G60" s="7">
        <v>52</v>
      </c>
      <c r="H60">
        <v>1009.5</v>
      </c>
      <c r="I60" s="7">
        <f t="shared" si="0"/>
        <v>957.5</v>
      </c>
      <c r="J60" s="7">
        <f t="shared" si="6"/>
        <v>8560</v>
      </c>
      <c r="K60" s="7">
        <v>1</v>
      </c>
      <c r="L60">
        <v>1</v>
      </c>
      <c r="M60" s="7">
        <v>3</v>
      </c>
      <c r="N60">
        <v>1</v>
      </c>
      <c r="O60" s="7">
        <v>3</v>
      </c>
      <c r="P60">
        <v>1</v>
      </c>
      <c r="Q60" s="7">
        <v>2</v>
      </c>
      <c r="R60">
        <v>1</v>
      </c>
      <c r="S60" s="7">
        <v>1</v>
      </c>
      <c r="T60">
        <v>1</v>
      </c>
      <c r="U60" s="26">
        <v>1</v>
      </c>
      <c r="V60" s="7">
        <v>16</v>
      </c>
      <c r="W60" s="7">
        <v>16</v>
      </c>
      <c r="X60" s="7">
        <v>2</v>
      </c>
      <c r="Y60">
        <v>4.83</v>
      </c>
      <c r="Z60">
        <v>4.87</v>
      </c>
      <c r="AA60">
        <v>100</v>
      </c>
      <c r="AB60">
        <v>4</v>
      </c>
      <c r="AC60">
        <v>100</v>
      </c>
      <c r="AD60">
        <v>4</v>
      </c>
      <c r="AE60">
        <v>4.8600000000000003</v>
      </c>
      <c r="AF60">
        <v>4.88</v>
      </c>
      <c r="AG60">
        <v>1000</v>
      </c>
      <c r="AH60">
        <v>5</v>
      </c>
      <c r="AI60">
        <v>1000</v>
      </c>
      <c r="AJ60">
        <v>5</v>
      </c>
      <c r="AK60">
        <v>4.84</v>
      </c>
      <c r="AL60">
        <v>4.88</v>
      </c>
      <c r="AM60">
        <v>1000</v>
      </c>
      <c r="AN60">
        <v>5</v>
      </c>
      <c r="AO60">
        <v>1000</v>
      </c>
      <c r="AP60">
        <v>5</v>
      </c>
      <c r="AQ60">
        <v>4.63</v>
      </c>
      <c r="AR60">
        <v>4.72</v>
      </c>
      <c r="AS60">
        <v>100</v>
      </c>
      <c r="AT60">
        <v>4</v>
      </c>
      <c r="AU60">
        <v>10</v>
      </c>
      <c r="AV60">
        <v>3</v>
      </c>
      <c r="AW60">
        <v>4.66</v>
      </c>
      <c r="AX60">
        <v>4.7300000000000004</v>
      </c>
      <c r="AY60">
        <v>10000</v>
      </c>
      <c r="AZ60">
        <v>6</v>
      </c>
      <c r="BA60">
        <v>10000</v>
      </c>
      <c r="BB60">
        <v>6</v>
      </c>
      <c r="BC60">
        <v>4.7699999999999996</v>
      </c>
      <c r="BD60">
        <v>4.83</v>
      </c>
      <c r="BE60">
        <v>10000</v>
      </c>
      <c r="BF60">
        <v>6</v>
      </c>
      <c r="BG60">
        <v>10000</v>
      </c>
      <c r="BH60">
        <v>6</v>
      </c>
      <c r="BI60">
        <v>4.6399999999999997</v>
      </c>
      <c r="BJ60">
        <v>4.72</v>
      </c>
      <c r="BK60">
        <v>10000</v>
      </c>
      <c r="BL60">
        <v>6</v>
      </c>
      <c r="BM60">
        <v>100</v>
      </c>
      <c r="BN60">
        <v>4</v>
      </c>
      <c r="BO60">
        <v>4.66</v>
      </c>
      <c r="BP60">
        <v>4.71</v>
      </c>
      <c r="BQ60">
        <v>10</v>
      </c>
      <c r="BR60">
        <v>3</v>
      </c>
      <c r="BS60">
        <v>1000</v>
      </c>
      <c r="BT60">
        <v>5</v>
      </c>
      <c r="BU60">
        <v>4.75</v>
      </c>
      <c r="BV60">
        <v>4.8</v>
      </c>
      <c r="BW60">
        <v>100</v>
      </c>
      <c r="BX60">
        <v>4</v>
      </c>
      <c r="BY60">
        <v>100</v>
      </c>
      <c r="BZ60">
        <v>4</v>
      </c>
      <c r="CA60">
        <v>4.6500000000000004</v>
      </c>
      <c r="CB60">
        <v>4.71</v>
      </c>
      <c r="CC60">
        <v>10</v>
      </c>
      <c r="CD60">
        <v>3</v>
      </c>
      <c r="CE60">
        <v>1000</v>
      </c>
      <c r="CF60">
        <v>5</v>
      </c>
      <c r="CG60">
        <v>4.67</v>
      </c>
      <c r="CH60">
        <v>4.75</v>
      </c>
      <c r="CI60">
        <v>100</v>
      </c>
      <c r="CJ60">
        <v>4</v>
      </c>
      <c r="CK60">
        <v>100</v>
      </c>
      <c r="CL60">
        <v>4</v>
      </c>
      <c r="CM60">
        <v>4.6500000000000004</v>
      </c>
      <c r="CN60">
        <v>4.72</v>
      </c>
      <c r="CO60">
        <v>1000</v>
      </c>
      <c r="CP60">
        <v>5</v>
      </c>
      <c r="CQ60">
        <v>100</v>
      </c>
      <c r="CR60">
        <v>4</v>
      </c>
      <c r="CS60">
        <v>4.6900000000000004</v>
      </c>
      <c r="CT60">
        <v>4.74</v>
      </c>
      <c r="CU60">
        <v>100</v>
      </c>
      <c r="CV60">
        <v>4</v>
      </c>
      <c r="CW60">
        <v>10000</v>
      </c>
      <c r="CX60">
        <v>6</v>
      </c>
      <c r="CY60">
        <v>4.7</v>
      </c>
      <c r="CZ60">
        <v>4.7699999999999996</v>
      </c>
      <c r="DA60">
        <v>10</v>
      </c>
      <c r="DB60">
        <v>3</v>
      </c>
      <c r="DC60">
        <v>10</v>
      </c>
      <c r="DD60">
        <v>3</v>
      </c>
      <c r="DE60">
        <v>4.66</v>
      </c>
      <c r="DF60">
        <v>4.74</v>
      </c>
      <c r="DG60">
        <v>100</v>
      </c>
      <c r="DH60">
        <v>4</v>
      </c>
      <c r="DI60">
        <v>100</v>
      </c>
      <c r="DJ60">
        <v>4</v>
      </c>
      <c r="DK60">
        <v>4.6399999999999997</v>
      </c>
      <c r="DL60">
        <v>4.7300000000000004</v>
      </c>
      <c r="DM60">
        <v>100</v>
      </c>
      <c r="DN60">
        <v>4</v>
      </c>
      <c r="DO60">
        <v>1000</v>
      </c>
      <c r="DP60">
        <v>5</v>
      </c>
      <c r="DQ60">
        <v>4.82</v>
      </c>
      <c r="DR60">
        <v>4.99</v>
      </c>
      <c r="DS60">
        <v>100</v>
      </c>
      <c r="DT60">
        <v>4</v>
      </c>
      <c r="DU60">
        <v>100000</v>
      </c>
      <c r="DV60">
        <v>7</v>
      </c>
      <c r="DW60">
        <v>0.42</v>
      </c>
      <c r="DX60">
        <v>4.25</v>
      </c>
      <c r="DY60">
        <v>10000</v>
      </c>
      <c r="DZ60">
        <v>6</v>
      </c>
      <c r="EA60">
        <v>100000</v>
      </c>
      <c r="EB60" s="24">
        <v>7</v>
      </c>
    </row>
    <row r="61" spans="1:132" x14ac:dyDescent="0.2">
      <c r="A61">
        <v>1</v>
      </c>
      <c r="B61" s="22">
        <v>6</v>
      </c>
      <c r="C61" s="7">
        <v>2</v>
      </c>
      <c r="D61" s="12">
        <v>1</v>
      </c>
      <c r="E61" s="11" t="s">
        <v>191</v>
      </c>
      <c r="F61" s="13">
        <v>2</v>
      </c>
      <c r="G61" s="12">
        <v>51</v>
      </c>
      <c r="H61" s="13">
        <v>976.95</v>
      </c>
      <c r="I61" s="12">
        <f t="shared" si="0"/>
        <v>925.95</v>
      </c>
      <c r="J61" s="12">
        <f t="shared" si="6"/>
        <v>8560</v>
      </c>
      <c r="K61" s="13">
        <v>2</v>
      </c>
      <c r="L61" s="13">
        <v>1</v>
      </c>
      <c r="M61" s="13">
        <v>3</v>
      </c>
      <c r="N61" s="13">
        <v>1</v>
      </c>
      <c r="O61" s="13">
        <v>2</v>
      </c>
      <c r="P61" s="13">
        <v>1</v>
      </c>
      <c r="Q61" s="13">
        <v>3</v>
      </c>
      <c r="R61" s="13">
        <v>1</v>
      </c>
      <c r="S61" s="13">
        <v>1</v>
      </c>
      <c r="T61" s="13">
        <v>1</v>
      </c>
      <c r="U61" s="25">
        <v>1</v>
      </c>
      <c r="V61" s="12">
        <v>16</v>
      </c>
      <c r="W61" s="12">
        <v>16</v>
      </c>
      <c r="X61" s="12">
        <v>2</v>
      </c>
      <c r="Y61" s="13">
        <v>4.8499999999999996</v>
      </c>
      <c r="Z61" s="13">
        <v>4.87</v>
      </c>
      <c r="AA61" s="13">
        <v>100</v>
      </c>
      <c r="AB61" s="13">
        <v>4</v>
      </c>
      <c r="AC61" s="13">
        <v>100</v>
      </c>
      <c r="AD61" s="13">
        <v>4</v>
      </c>
      <c r="AE61" s="13">
        <v>4.84</v>
      </c>
      <c r="AF61" s="13">
        <v>4.84</v>
      </c>
      <c r="AG61" s="13">
        <v>10000</v>
      </c>
      <c r="AH61" s="13">
        <v>6</v>
      </c>
      <c r="AI61" s="13">
        <v>10000</v>
      </c>
      <c r="AJ61" s="13">
        <v>6</v>
      </c>
      <c r="AK61" s="13">
        <v>4.82</v>
      </c>
      <c r="AL61" s="13">
        <v>4.84</v>
      </c>
      <c r="AM61" s="13">
        <v>10000</v>
      </c>
      <c r="AN61" s="13">
        <v>6</v>
      </c>
      <c r="AO61" s="13">
        <v>100000</v>
      </c>
      <c r="AP61" s="13">
        <v>7</v>
      </c>
      <c r="AQ61" s="13">
        <v>4.67</v>
      </c>
      <c r="AR61" s="13">
        <v>4.75</v>
      </c>
      <c r="AS61" s="13">
        <v>1000</v>
      </c>
      <c r="AT61" s="13">
        <v>5</v>
      </c>
      <c r="AU61" s="13">
        <v>1000</v>
      </c>
      <c r="AV61" s="13">
        <v>5</v>
      </c>
      <c r="AW61" s="13">
        <v>4.62</v>
      </c>
      <c r="AX61" s="13">
        <v>4.71</v>
      </c>
      <c r="AY61" s="13">
        <v>100000</v>
      </c>
      <c r="AZ61" s="13">
        <v>7</v>
      </c>
      <c r="BA61" s="13">
        <v>100000</v>
      </c>
      <c r="BB61" s="13">
        <v>7</v>
      </c>
      <c r="BC61" s="13">
        <v>4.7699999999999996</v>
      </c>
      <c r="BD61" s="13">
        <v>4.8099999999999996</v>
      </c>
      <c r="BE61" s="13">
        <v>100</v>
      </c>
      <c r="BF61" s="13">
        <v>4</v>
      </c>
      <c r="BG61" s="13">
        <v>10000</v>
      </c>
      <c r="BH61" s="13">
        <v>6</v>
      </c>
      <c r="BI61" s="13">
        <v>4.67</v>
      </c>
      <c r="BJ61" s="13">
        <v>4.71</v>
      </c>
      <c r="BK61" s="13">
        <v>1000</v>
      </c>
      <c r="BL61" s="13">
        <v>5</v>
      </c>
      <c r="BM61" s="13">
        <v>10</v>
      </c>
      <c r="BN61" s="13">
        <v>3</v>
      </c>
      <c r="BO61" s="13">
        <v>4.63</v>
      </c>
      <c r="BP61" s="13">
        <v>4.68</v>
      </c>
      <c r="BQ61" s="13">
        <v>10</v>
      </c>
      <c r="BR61" s="13">
        <v>3</v>
      </c>
      <c r="BS61" s="13">
        <v>100</v>
      </c>
      <c r="BT61" s="13">
        <v>4</v>
      </c>
      <c r="BU61" s="13">
        <v>4.72</v>
      </c>
      <c r="BV61" s="13">
        <v>4.76</v>
      </c>
      <c r="BW61" s="13">
        <v>100</v>
      </c>
      <c r="BX61" s="13">
        <v>4</v>
      </c>
      <c r="BY61" s="13">
        <v>100</v>
      </c>
      <c r="BZ61" s="13">
        <v>4</v>
      </c>
      <c r="CA61" s="13">
        <v>4.7699999999999996</v>
      </c>
      <c r="CB61" s="13">
        <v>4.8099999999999996</v>
      </c>
      <c r="CC61" s="13">
        <v>1</v>
      </c>
      <c r="CD61" s="13">
        <v>2</v>
      </c>
      <c r="CE61" s="13">
        <v>100</v>
      </c>
      <c r="CF61" s="13">
        <v>4</v>
      </c>
      <c r="CG61" s="13">
        <v>4.6500000000000004</v>
      </c>
      <c r="CH61" s="13">
        <v>4.7</v>
      </c>
      <c r="CI61" s="13">
        <v>10</v>
      </c>
      <c r="CJ61" s="13">
        <v>3</v>
      </c>
      <c r="CK61" s="13">
        <v>100</v>
      </c>
      <c r="CL61" s="13">
        <v>4</v>
      </c>
      <c r="CM61" s="13">
        <v>4.6399999999999997</v>
      </c>
      <c r="CN61" s="13">
        <v>4.7</v>
      </c>
      <c r="CO61" s="13">
        <v>100</v>
      </c>
      <c r="CP61" s="13">
        <v>4</v>
      </c>
      <c r="CQ61" s="13">
        <v>100</v>
      </c>
      <c r="CR61" s="13">
        <v>4</v>
      </c>
      <c r="CS61" s="13">
        <v>4.7</v>
      </c>
      <c r="CT61" s="13">
        <v>4.76</v>
      </c>
      <c r="CU61" s="13">
        <v>100</v>
      </c>
      <c r="CV61" s="13">
        <v>4</v>
      </c>
      <c r="CW61" s="13">
        <v>1000</v>
      </c>
      <c r="CX61" s="13">
        <v>5</v>
      </c>
      <c r="CY61" s="13">
        <v>4.83</v>
      </c>
      <c r="CZ61" s="13">
        <v>4.8899999999999997</v>
      </c>
      <c r="DA61" s="13">
        <v>100</v>
      </c>
      <c r="DB61" s="13">
        <v>4</v>
      </c>
      <c r="DC61" s="13">
        <v>10000</v>
      </c>
      <c r="DD61" s="13">
        <v>6</v>
      </c>
      <c r="DE61" s="13">
        <v>4.75</v>
      </c>
      <c r="DF61" s="13">
        <v>4.8899999999999997</v>
      </c>
      <c r="DG61" s="13">
        <v>1000</v>
      </c>
      <c r="DH61" s="13">
        <v>5</v>
      </c>
      <c r="DI61" s="13">
        <v>1000</v>
      </c>
      <c r="DJ61" s="13">
        <v>5</v>
      </c>
      <c r="DK61" s="13">
        <v>4.7699999999999996</v>
      </c>
      <c r="DL61" s="13">
        <v>4.8499999999999996</v>
      </c>
      <c r="DM61" s="13">
        <v>10</v>
      </c>
      <c r="DN61" s="13">
        <v>3</v>
      </c>
      <c r="DO61" s="13">
        <v>1000</v>
      </c>
      <c r="DP61" s="13">
        <v>5</v>
      </c>
      <c r="DQ61" s="13">
        <v>4.7</v>
      </c>
      <c r="DR61" s="13">
        <v>4.83</v>
      </c>
      <c r="DS61" s="13">
        <v>1000</v>
      </c>
      <c r="DT61" s="13">
        <v>5</v>
      </c>
      <c r="DU61" s="13">
        <v>1000</v>
      </c>
      <c r="DV61" s="13">
        <v>5</v>
      </c>
      <c r="DW61" s="13">
        <v>0.38</v>
      </c>
      <c r="DX61" s="13">
        <v>3.84</v>
      </c>
      <c r="DY61" s="13">
        <v>100000</v>
      </c>
      <c r="DZ61" s="13">
        <v>7</v>
      </c>
      <c r="EA61" s="13">
        <v>100000</v>
      </c>
      <c r="EB61" s="25">
        <v>7</v>
      </c>
    </row>
    <row r="62" spans="1:132" x14ac:dyDescent="0.2">
      <c r="A62">
        <v>1</v>
      </c>
      <c r="B62" s="21">
        <v>7</v>
      </c>
      <c r="C62" s="3">
        <v>2</v>
      </c>
      <c r="D62" s="3">
        <v>1</v>
      </c>
      <c r="E62" s="6" t="s">
        <v>192</v>
      </c>
      <c r="F62" s="2">
        <v>2</v>
      </c>
      <c r="G62" s="3">
        <v>57</v>
      </c>
      <c r="H62" s="2">
        <v>910.51</v>
      </c>
      <c r="I62" s="3">
        <f t="shared" si="0"/>
        <v>853.51</v>
      </c>
      <c r="J62" s="3">
        <f>12500-2216</f>
        <v>10284</v>
      </c>
      <c r="K62" s="2">
        <v>1</v>
      </c>
      <c r="L62" s="2">
        <v>1</v>
      </c>
      <c r="M62" s="2">
        <v>3</v>
      </c>
      <c r="N62" s="2">
        <v>1</v>
      </c>
      <c r="O62" s="2">
        <v>3</v>
      </c>
      <c r="P62" s="2">
        <v>1</v>
      </c>
      <c r="Q62" s="2">
        <v>1</v>
      </c>
      <c r="R62" s="2">
        <v>3</v>
      </c>
      <c r="S62" s="2">
        <v>1</v>
      </c>
      <c r="T62" s="2">
        <v>1</v>
      </c>
      <c r="U62" s="23">
        <v>1</v>
      </c>
      <c r="V62" s="3">
        <v>16</v>
      </c>
      <c r="W62" s="3">
        <v>16</v>
      </c>
      <c r="X62" s="3">
        <v>2</v>
      </c>
      <c r="Y62" s="2">
        <v>4.8600000000000003</v>
      </c>
      <c r="Z62" s="2">
        <v>4.88</v>
      </c>
      <c r="AA62" s="2">
        <v>1</v>
      </c>
      <c r="AB62" s="2">
        <v>2</v>
      </c>
      <c r="AC62" s="2">
        <v>0</v>
      </c>
      <c r="AD62" s="2" t="e">
        <v>#NUM!</v>
      </c>
      <c r="AE62" s="2">
        <v>4.88</v>
      </c>
      <c r="AF62" s="2">
        <v>4.9000000000000004</v>
      </c>
      <c r="AG62" s="2">
        <v>10000</v>
      </c>
      <c r="AH62" s="2">
        <v>6</v>
      </c>
      <c r="AI62" s="2">
        <v>10000</v>
      </c>
      <c r="AJ62" s="2">
        <v>6</v>
      </c>
      <c r="AK62" s="2">
        <v>4.82</v>
      </c>
      <c r="AL62" s="2">
        <v>4.8499999999999996</v>
      </c>
      <c r="AM62" s="2">
        <v>100</v>
      </c>
      <c r="AN62" s="2">
        <v>4</v>
      </c>
      <c r="AO62" s="2">
        <v>100</v>
      </c>
      <c r="AP62" s="2">
        <v>4</v>
      </c>
      <c r="AQ62" s="2">
        <v>4.7699999999999996</v>
      </c>
      <c r="AR62" s="2">
        <v>4.8099999999999996</v>
      </c>
      <c r="AS62" s="2">
        <v>1000</v>
      </c>
      <c r="AT62" s="2">
        <v>5</v>
      </c>
      <c r="AU62" s="2">
        <v>10000</v>
      </c>
      <c r="AV62" s="2">
        <v>6</v>
      </c>
      <c r="AW62" s="2">
        <v>4.6500000000000004</v>
      </c>
      <c r="AX62" s="2">
        <v>4.68</v>
      </c>
      <c r="AY62" s="2">
        <v>10</v>
      </c>
      <c r="AZ62" s="2">
        <v>3</v>
      </c>
      <c r="BA62" s="2">
        <v>100</v>
      </c>
      <c r="BB62" s="2">
        <v>4</v>
      </c>
      <c r="BC62" s="2">
        <v>4.75</v>
      </c>
      <c r="BD62" s="2">
        <v>4.83</v>
      </c>
      <c r="BE62" s="2">
        <v>100</v>
      </c>
      <c r="BF62" s="2">
        <v>4</v>
      </c>
      <c r="BG62" s="2">
        <v>1000</v>
      </c>
      <c r="BH62" s="2">
        <v>5</v>
      </c>
      <c r="BI62" s="2">
        <v>4.6500000000000004</v>
      </c>
      <c r="BJ62" s="2">
        <v>4.71</v>
      </c>
      <c r="BK62" s="2">
        <v>100</v>
      </c>
      <c r="BL62" s="2">
        <v>4</v>
      </c>
      <c r="BM62" s="2">
        <v>100</v>
      </c>
      <c r="BN62" s="2">
        <v>4</v>
      </c>
      <c r="BO62" s="2">
        <v>4.66</v>
      </c>
      <c r="BP62" s="2">
        <v>4.72</v>
      </c>
      <c r="BQ62" s="2">
        <v>10</v>
      </c>
      <c r="BR62" s="2">
        <v>3</v>
      </c>
      <c r="BS62" s="2">
        <v>10</v>
      </c>
      <c r="BT62" s="2">
        <v>3</v>
      </c>
      <c r="BU62" s="2">
        <v>4.68</v>
      </c>
      <c r="BV62" s="2">
        <v>4.75</v>
      </c>
      <c r="BW62" s="2">
        <v>1000</v>
      </c>
      <c r="BX62" s="2">
        <v>5</v>
      </c>
      <c r="BY62" s="2">
        <v>100</v>
      </c>
      <c r="BZ62" s="2">
        <v>4</v>
      </c>
      <c r="CA62" s="2">
        <v>4.66</v>
      </c>
      <c r="CB62" s="2">
        <v>4.75</v>
      </c>
      <c r="CC62" s="2">
        <v>1000</v>
      </c>
      <c r="CD62" s="2">
        <v>5</v>
      </c>
      <c r="CE62" s="2">
        <v>100</v>
      </c>
      <c r="CF62" s="2">
        <v>4</v>
      </c>
      <c r="CG62" s="2">
        <v>4.6500000000000004</v>
      </c>
      <c r="CH62" s="2">
        <v>4.71</v>
      </c>
      <c r="CI62" s="2">
        <v>1000</v>
      </c>
      <c r="CJ62" s="2">
        <v>5</v>
      </c>
      <c r="CK62" s="2">
        <v>1000</v>
      </c>
      <c r="CL62" s="2">
        <v>5</v>
      </c>
      <c r="CM62" s="2">
        <v>4.63</v>
      </c>
      <c r="CN62" s="2">
        <v>4.6500000000000004</v>
      </c>
      <c r="CO62" s="2">
        <v>100</v>
      </c>
      <c r="CP62" s="2">
        <v>4</v>
      </c>
      <c r="CQ62" s="2">
        <v>100</v>
      </c>
      <c r="CR62" s="2">
        <v>4</v>
      </c>
      <c r="CS62" s="2">
        <v>4.7300000000000004</v>
      </c>
      <c r="CT62" s="2">
        <v>4.8600000000000003</v>
      </c>
      <c r="CU62" s="2">
        <v>1</v>
      </c>
      <c r="CV62" s="2">
        <v>2</v>
      </c>
      <c r="CW62" s="2">
        <v>100</v>
      </c>
      <c r="CX62" s="2">
        <v>4</v>
      </c>
      <c r="CY62" s="2">
        <v>4.8</v>
      </c>
      <c r="CZ62" s="2">
        <v>4.95</v>
      </c>
      <c r="DA62" s="2">
        <v>1</v>
      </c>
      <c r="DB62" s="2">
        <v>2</v>
      </c>
      <c r="DC62" s="2">
        <v>100</v>
      </c>
      <c r="DD62" s="2">
        <v>4</v>
      </c>
      <c r="DE62" s="2">
        <v>4.76</v>
      </c>
      <c r="DF62" s="2">
        <v>4.84</v>
      </c>
      <c r="DG62" s="2">
        <v>100</v>
      </c>
      <c r="DH62" s="2">
        <v>4</v>
      </c>
      <c r="DI62" s="2">
        <v>100</v>
      </c>
      <c r="DJ62" s="2">
        <v>4</v>
      </c>
      <c r="DK62" s="2">
        <v>4.66</v>
      </c>
      <c r="DL62" s="2">
        <v>4.74</v>
      </c>
      <c r="DM62" s="2">
        <v>1</v>
      </c>
      <c r="DN62" s="2">
        <v>2</v>
      </c>
      <c r="DO62" s="2">
        <v>100</v>
      </c>
      <c r="DP62" s="2">
        <v>4</v>
      </c>
      <c r="DQ62" s="2">
        <v>4.82</v>
      </c>
      <c r="DR62" s="2">
        <v>4.92</v>
      </c>
      <c r="DS62" s="2">
        <v>0.1</v>
      </c>
      <c r="DT62" s="2">
        <v>1</v>
      </c>
      <c r="DU62" s="2">
        <v>1000</v>
      </c>
      <c r="DV62" s="2">
        <v>5</v>
      </c>
      <c r="DW62" s="2">
        <v>0.43</v>
      </c>
      <c r="DX62" s="2">
        <v>4.75</v>
      </c>
      <c r="DY62" s="2">
        <v>10000</v>
      </c>
      <c r="DZ62" s="2">
        <v>6</v>
      </c>
      <c r="EA62" s="2">
        <v>100000</v>
      </c>
      <c r="EB62" s="23">
        <v>7</v>
      </c>
    </row>
    <row r="63" spans="1:132" x14ac:dyDescent="0.2">
      <c r="A63">
        <v>1</v>
      </c>
      <c r="B63" s="20">
        <v>7</v>
      </c>
      <c r="C63" s="7">
        <v>2</v>
      </c>
      <c r="D63" s="7">
        <v>1</v>
      </c>
      <c r="E63" s="9" t="s">
        <v>193</v>
      </c>
      <c r="F63" s="7">
        <v>1</v>
      </c>
      <c r="G63" s="7">
        <v>47</v>
      </c>
      <c r="H63">
        <v>779.76</v>
      </c>
      <c r="I63" s="7">
        <f t="shared" si="0"/>
        <v>732.76</v>
      </c>
      <c r="J63" s="7">
        <f t="shared" ref="J63:J71" si="7">12500-2216</f>
        <v>10284</v>
      </c>
      <c r="K63" s="7">
        <v>2</v>
      </c>
      <c r="L63">
        <v>1</v>
      </c>
      <c r="M63" s="7">
        <v>3</v>
      </c>
      <c r="N63">
        <v>1</v>
      </c>
      <c r="O63" s="7">
        <v>3</v>
      </c>
      <c r="P63">
        <v>1</v>
      </c>
      <c r="Q63" s="7">
        <v>2</v>
      </c>
      <c r="R63">
        <v>1</v>
      </c>
      <c r="S63" s="7">
        <v>1</v>
      </c>
      <c r="T63">
        <v>1</v>
      </c>
      <c r="U63" s="26">
        <v>1</v>
      </c>
      <c r="V63" s="7">
        <v>16</v>
      </c>
      <c r="W63" s="7">
        <v>16</v>
      </c>
      <c r="X63" s="7">
        <v>2</v>
      </c>
      <c r="Y63">
        <v>4.8899999999999997</v>
      </c>
      <c r="Z63">
        <v>4.91</v>
      </c>
      <c r="AA63">
        <v>10000</v>
      </c>
      <c r="AB63">
        <v>6</v>
      </c>
      <c r="AC63">
        <v>1000</v>
      </c>
      <c r="AD63">
        <v>5</v>
      </c>
      <c r="AE63">
        <v>4.8600000000000003</v>
      </c>
      <c r="AF63">
        <v>4.8499999999999996</v>
      </c>
      <c r="AG63">
        <v>1000</v>
      </c>
      <c r="AH63">
        <v>5</v>
      </c>
      <c r="AI63">
        <v>10000</v>
      </c>
      <c r="AJ63">
        <v>6</v>
      </c>
      <c r="AK63">
        <v>4.87</v>
      </c>
      <c r="AL63">
        <v>4.9000000000000004</v>
      </c>
      <c r="AM63">
        <v>1000</v>
      </c>
      <c r="AN63">
        <v>5</v>
      </c>
      <c r="AO63">
        <v>10000</v>
      </c>
      <c r="AP63">
        <v>6</v>
      </c>
      <c r="AQ63">
        <v>4.6399999999999997</v>
      </c>
      <c r="AR63">
        <v>4.71</v>
      </c>
      <c r="AS63">
        <v>10000</v>
      </c>
      <c r="AT63">
        <v>6</v>
      </c>
      <c r="AU63">
        <v>10000</v>
      </c>
      <c r="AV63">
        <v>6</v>
      </c>
      <c r="AW63">
        <v>4.6500000000000004</v>
      </c>
      <c r="AX63">
        <v>4.72</v>
      </c>
      <c r="AY63">
        <v>10000</v>
      </c>
      <c r="AZ63">
        <v>6</v>
      </c>
      <c r="BA63">
        <v>10000</v>
      </c>
      <c r="BB63">
        <v>6</v>
      </c>
      <c r="BC63">
        <v>4.6500000000000004</v>
      </c>
      <c r="BD63">
        <v>4.72</v>
      </c>
      <c r="BE63">
        <v>1000</v>
      </c>
      <c r="BF63">
        <v>5</v>
      </c>
      <c r="BG63">
        <v>1000</v>
      </c>
      <c r="BH63">
        <v>5</v>
      </c>
      <c r="BI63">
        <v>4.6500000000000004</v>
      </c>
      <c r="BJ63">
        <v>4.7</v>
      </c>
      <c r="BK63">
        <v>100</v>
      </c>
      <c r="BL63">
        <v>4</v>
      </c>
      <c r="BM63">
        <v>100</v>
      </c>
      <c r="BN63">
        <v>4</v>
      </c>
      <c r="BO63">
        <v>4.6500000000000004</v>
      </c>
      <c r="BP63">
        <v>4.7300000000000004</v>
      </c>
      <c r="BQ63">
        <v>10000</v>
      </c>
      <c r="BR63">
        <v>6</v>
      </c>
      <c r="BS63">
        <v>1000</v>
      </c>
      <c r="BT63">
        <v>5</v>
      </c>
      <c r="BU63">
        <v>4.76</v>
      </c>
      <c r="BV63">
        <v>4.8499999999999996</v>
      </c>
      <c r="BW63">
        <v>10</v>
      </c>
      <c r="BX63">
        <v>3</v>
      </c>
      <c r="BY63">
        <v>100</v>
      </c>
      <c r="BZ63">
        <v>4</v>
      </c>
      <c r="CA63">
        <v>4.6500000000000004</v>
      </c>
      <c r="CB63">
        <v>4.72</v>
      </c>
      <c r="CC63">
        <v>100</v>
      </c>
      <c r="CD63">
        <v>4</v>
      </c>
      <c r="CE63">
        <v>1000</v>
      </c>
      <c r="CF63">
        <v>5</v>
      </c>
      <c r="CG63">
        <v>4.74</v>
      </c>
      <c r="CH63">
        <v>4.8099999999999996</v>
      </c>
      <c r="CI63">
        <v>100</v>
      </c>
      <c r="CJ63">
        <v>4</v>
      </c>
      <c r="CK63">
        <v>100</v>
      </c>
      <c r="CL63">
        <v>4</v>
      </c>
      <c r="CM63">
        <v>4.6399999999999997</v>
      </c>
      <c r="CN63">
        <v>4.7</v>
      </c>
      <c r="CO63">
        <v>100</v>
      </c>
      <c r="CP63">
        <v>4</v>
      </c>
      <c r="CQ63">
        <v>100</v>
      </c>
      <c r="CR63">
        <v>4</v>
      </c>
      <c r="CS63">
        <v>4.7300000000000004</v>
      </c>
      <c r="CT63">
        <v>4.79</v>
      </c>
      <c r="CU63">
        <v>1000</v>
      </c>
      <c r="CV63">
        <v>5</v>
      </c>
      <c r="CW63">
        <v>100</v>
      </c>
      <c r="CX63">
        <v>4</v>
      </c>
      <c r="CY63">
        <v>4.74</v>
      </c>
      <c r="CZ63">
        <v>4.92</v>
      </c>
      <c r="DA63">
        <v>100</v>
      </c>
      <c r="DB63">
        <v>4</v>
      </c>
      <c r="DC63">
        <v>1000</v>
      </c>
      <c r="DD63">
        <v>5</v>
      </c>
      <c r="DE63">
        <v>4.71</v>
      </c>
      <c r="DF63">
        <v>4.82</v>
      </c>
      <c r="DG63">
        <v>100</v>
      </c>
      <c r="DH63">
        <v>4</v>
      </c>
      <c r="DI63">
        <v>1000</v>
      </c>
      <c r="DJ63">
        <v>5</v>
      </c>
      <c r="DK63">
        <v>4.7300000000000004</v>
      </c>
      <c r="DL63">
        <v>4.83</v>
      </c>
      <c r="DM63">
        <v>100</v>
      </c>
      <c r="DN63">
        <v>4</v>
      </c>
      <c r="DO63">
        <v>10000</v>
      </c>
      <c r="DP63">
        <v>6</v>
      </c>
      <c r="DQ63">
        <v>4.72</v>
      </c>
      <c r="DR63">
        <v>4.88</v>
      </c>
      <c r="DS63">
        <v>100</v>
      </c>
      <c r="DT63">
        <v>4</v>
      </c>
      <c r="DU63">
        <v>1000</v>
      </c>
      <c r="DV63">
        <v>5</v>
      </c>
      <c r="DW63">
        <v>0.48</v>
      </c>
      <c r="DX63">
        <v>5.09</v>
      </c>
      <c r="DY63">
        <v>10000</v>
      </c>
      <c r="DZ63">
        <v>6</v>
      </c>
      <c r="EA63">
        <v>10000</v>
      </c>
      <c r="EB63" s="24">
        <v>6</v>
      </c>
    </row>
    <row r="64" spans="1:132" x14ac:dyDescent="0.2">
      <c r="A64">
        <v>1</v>
      </c>
      <c r="B64" s="20">
        <v>7</v>
      </c>
      <c r="C64" s="7">
        <v>2</v>
      </c>
      <c r="D64" s="7">
        <v>1</v>
      </c>
      <c r="E64" s="9" t="s">
        <v>194</v>
      </c>
      <c r="F64" s="7">
        <v>2</v>
      </c>
      <c r="G64" s="7">
        <v>54</v>
      </c>
      <c r="H64">
        <v>828.63</v>
      </c>
      <c r="I64" s="7">
        <f t="shared" si="0"/>
        <v>774.63</v>
      </c>
      <c r="J64" s="7">
        <f t="shared" si="7"/>
        <v>10284</v>
      </c>
      <c r="K64" s="7">
        <v>2</v>
      </c>
      <c r="L64">
        <v>1</v>
      </c>
      <c r="M64" s="7">
        <v>3</v>
      </c>
      <c r="N64">
        <v>1</v>
      </c>
      <c r="O64" s="7">
        <v>3</v>
      </c>
      <c r="P64">
        <v>1</v>
      </c>
      <c r="Q64" s="7">
        <v>2</v>
      </c>
      <c r="R64">
        <v>2</v>
      </c>
      <c r="S64" s="7">
        <v>1</v>
      </c>
      <c r="T64">
        <v>1</v>
      </c>
      <c r="U64" s="26">
        <v>1</v>
      </c>
      <c r="V64" s="7">
        <v>24</v>
      </c>
      <c r="W64" s="7">
        <v>24</v>
      </c>
      <c r="X64" s="7">
        <v>2</v>
      </c>
      <c r="Y64">
        <v>4.8099999999999996</v>
      </c>
      <c r="Z64">
        <v>4.8600000000000003</v>
      </c>
      <c r="AA64">
        <v>0</v>
      </c>
      <c r="AB64" t="e">
        <v>#NUM!</v>
      </c>
      <c r="AC64">
        <v>0</v>
      </c>
      <c r="AD64" t="e">
        <v>#NUM!</v>
      </c>
      <c r="AE64">
        <v>4.8099999999999996</v>
      </c>
      <c r="AF64">
        <v>4.84</v>
      </c>
      <c r="AG64">
        <v>100000</v>
      </c>
      <c r="AH64">
        <v>7</v>
      </c>
      <c r="AI64">
        <v>10000</v>
      </c>
      <c r="AJ64">
        <v>6</v>
      </c>
      <c r="AK64">
        <v>4.79</v>
      </c>
      <c r="AL64">
        <v>4.82</v>
      </c>
      <c r="AM64">
        <v>10000</v>
      </c>
      <c r="AN64">
        <v>6</v>
      </c>
      <c r="AO64">
        <v>100000</v>
      </c>
      <c r="AP64">
        <v>7</v>
      </c>
      <c r="AQ64">
        <v>4.5999999999999996</v>
      </c>
      <c r="AR64">
        <v>4.68</v>
      </c>
      <c r="AS64">
        <v>10000</v>
      </c>
      <c r="AT64">
        <v>6</v>
      </c>
      <c r="AU64">
        <v>10000</v>
      </c>
      <c r="AV64">
        <v>6</v>
      </c>
      <c r="AW64">
        <v>4.75</v>
      </c>
      <c r="AX64">
        <v>4.82</v>
      </c>
      <c r="AY64">
        <v>1000</v>
      </c>
      <c r="AZ64">
        <v>5</v>
      </c>
      <c r="BA64">
        <v>1000</v>
      </c>
      <c r="BB64">
        <v>5</v>
      </c>
      <c r="BC64">
        <v>4.75</v>
      </c>
      <c r="BD64">
        <v>4.8099999999999996</v>
      </c>
      <c r="BE64">
        <v>1000</v>
      </c>
      <c r="BF64">
        <v>5</v>
      </c>
      <c r="BG64">
        <v>1000</v>
      </c>
      <c r="BH64">
        <v>5</v>
      </c>
      <c r="BI64">
        <v>4.7300000000000004</v>
      </c>
      <c r="BJ64">
        <v>4.79</v>
      </c>
      <c r="BK64">
        <v>10</v>
      </c>
      <c r="BL64">
        <v>3</v>
      </c>
      <c r="BM64">
        <v>100</v>
      </c>
      <c r="BN64">
        <v>4</v>
      </c>
      <c r="BO64">
        <v>4.6399999999999997</v>
      </c>
      <c r="BP64">
        <v>4.6900000000000004</v>
      </c>
      <c r="BQ64">
        <v>100</v>
      </c>
      <c r="BR64">
        <v>4</v>
      </c>
      <c r="BS64">
        <v>100</v>
      </c>
      <c r="BT64">
        <v>4</v>
      </c>
      <c r="BU64">
        <v>4.75</v>
      </c>
      <c r="BV64">
        <v>4.82</v>
      </c>
      <c r="BW64">
        <v>100</v>
      </c>
      <c r="BX64">
        <v>4</v>
      </c>
      <c r="BY64">
        <v>100</v>
      </c>
      <c r="BZ64">
        <v>4</v>
      </c>
      <c r="CA64">
        <v>4.6500000000000004</v>
      </c>
      <c r="CB64">
        <v>4.76</v>
      </c>
      <c r="CC64">
        <v>1000</v>
      </c>
      <c r="CD64">
        <v>5</v>
      </c>
      <c r="CE64">
        <v>100</v>
      </c>
      <c r="CF64">
        <v>4</v>
      </c>
      <c r="CG64">
        <v>4.66</v>
      </c>
      <c r="CH64">
        <v>4.71</v>
      </c>
      <c r="CI64">
        <v>10</v>
      </c>
      <c r="CJ64">
        <v>3</v>
      </c>
      <c r="CK64">
        <v>1000</v>
      </c>
      <c r="CL64">
        <v>5</v>
      </c>
      <c r="CM64">
        <v>4.6900000000000004</v>
      </c>
      <c r="CN64">
        <v>4.7300000000000004</v>
      </c>
      <c r="CO64">
        <v>10</v>
      </c>
      <c r="CP64">
        <v>3</v>
      </c>
      <c r="CQ64">
        <v>1000</v>
      </c>
      <c r="CR64">
        <v>5</v>
      </c>
      <c r="CS64">
        <v>4.74</v>
      </c>
      <c r="CT64">
        <v>4.76</v>
      </c>
      <c r="CU64">
        <v>10</v>
      </c>
      <c r="CV64">
        <v>3</v>
      </c>
      <c r="CW64">
        <v>1000</v>
      </c>
      <c r="CX64">
        <v>5</v>
      </c>
      <c r="CY64">
        <v>4.74</v>
      </c>
      <c r="CZ64">
        <v>4.9000000000000004</v>
      </c>
      <c r="DA64">
        <v>100</v>
      </c>
      <c r="DB64">
        <v>4</v>
      </c>
      <c r="DC64">
        <v>1000</v>
      </c>
      <c r="DD64">
        <v>5</v>
      </c>
      <c r="DE64">
        <v>4.66</v>
      </c>
      <c r="DF64">
        <v>4.76</v>
      </c>
      <c r="DG64">
        <v>100</v>
      </c>
      <c r="DH64">
        <v>4</v>
      </c>
      <c r="DI64">
        <v>10000</v>
      </c>
      <c r="DJ64">
        <v>6</v>
      </c>
      <c r="DK64">
        <v>4.75</v>
      </c>
      <c r="DL64">
        <v>4.8600000000000003</v>
      </c>
      <c r="DM64">
        <v>10</v>
      </c>
      <c r="DN64">
        <v>3</v>
      </c>
      <c r="DO64">
        <v>10000</v>
      </c>
      <c r="DP64">
        <v>6</v>
      </c>
      <c r="DQ64">
        <v>4.71</v>
      </c>
      <c r="DR64">
        <v>4.87</v>
      </c>
      <c r="DS64">
        <v>1</v>
      </c>
      <c r="DT64">
        <v>2</v>
      </c>
      <c r="DU64">
        <v>100</v>
      </c>
      <c r="DV64">
        <v>4</v>
      </c>
      <c r="DW64">
        <v>0.41</v>
      </c>
      <c r="DX64">
        <v>4.28</v>
      </c>
      <c r="DY64">
        <v>100000</v>
      </c>
      <c r="DZ64">
        <v>7</v>
      </c>
      <c r="EA64">
        <v>100000</v>
      </c>
      <c r="EB64" s="24">
        <v>7</v>
      </c>
    </row>
    <row r="65" spans="1:132" x14ac:dyDescent="0.2">
      <c r="A65">
        <v>1</v>
      </c>
      <c r="B65" s="20">
        <v>7</v>
      </c>
      <c r="C65" s="7">
        <v>2</v>
      </c>
      <c r="D65" s="7">
        <v>1</v>
      </c>
      <c r="E65" s="9" t="s">
        <v>195</v>
      </c>
      <c r="F65" s="7">
        <v>2</v>
      </c>
      <c r="G65" s="7">
        <v>47</v>
      </c>
      <c r="H65">
        <v>830.78</v>
      </c>
      <c r="I65" s="7">
        <f t="shared" si="0"/>
        <v>783.78</v>
      </c>
      <c r="J65" s="7">
        <f t="shared" si="7"/>
        <v>10284</v>
      </c>
      <c r="K65" s="7">
        <v>1</v>
      </c>
      <c r="L65">
        <v>1</v>
      </c>
      <c r="M65" s="7">
        <v>3</v>
      </c>
      <c r="N65">
        <v>1</v>
      </c>
      <c r="O65" s="7">
        <v>3</v>
      </c>
      <c r="P65">
        <v>1</v>
      </c>
      <c r="Q65" s="7">
        <v>1</v>
      </c>
      <c r="R65">
        <v>1</v>
      </c>
      <c r="S65" s="7">
        <v>1</v>
      </c>
      <c r="T65">
        <v>1</v>
      </c>
      <c r="U65" s="26">
        <v>1</v>
      </c>
      <c r="V65" s="7">
        <v>16</v>
      </c>
      <c r="W65" s="7">
        <v>16</v>
      </c>
      <c r="X65" s="7">
        <v>2</v>
      </c>
      <c r="Y65">
        <v>4.88</v>
      </c>
      <c r="Z65">
        <v>4.9400000000000004</v>
      </c>
      <c r="AA65">
        <v>0.1</v>
      </c>
      <c r="AB65">
        <v>1</v>
      </c>
      <c r="AC65">
        <v>0</v>
      </c>
      <c r="AD65" t="e">
        <v>#NUM!</v>
      </c>
      <c r="AE65">
        <v>4.97</v>
      </c>
      <c r="AF65">
        <v>5</v>
      </c>
      <c r="AG65">
        <v>100000</v>
      </c>
      <c r="AH65">
        <v>7</v>
      </c>
      <c r="AI65">
        <v>10000</v>
      </c>
      <c r="AJ65">
        <v>6</v>
      </c>
      <c r="AK65">
        <v>4.82</v>
      </c>
      <c r="AL65">
        <v>4.83</v>
      </c>
      <c r="AM65">
        <v>10000</v>
      </c>
      <c r="AN65">
        <v>6</v>
      </c>
      <c r="AO65">
        <v>10000</v>
      </c>
      <c r="AP65">
        <v>6</v>
      </c>
      <c r="AQ65">
        <v>4.75</v>
      </c>
      <c r="AR65">
        <v>4.8099999999999996</v>
      </c>
      <c r="AS65">
        <v>10000</v>
      </c>
      <c r="AT65">
        <v>6</v>
      </c>
      <c r="AU65">
        <v>10000</v>
      </c>
      <c r="AV65">
        <v>6</v>
      </c>
      <c r="AW65">
        <v>4.66</v>
      </c>
      <c r="AX65">
        <v>4.75</v>
      </c>
      <c r="AY65">
        <v>1000</v>
      </c>
      <c r="AZ65">
        <v>5</v>
      </c>
      <c r="BA65">
        <v>100</v>
      </c>
      <c r="BB65">
        <v>4</v>
      </c>
      <c r="BC65">
        <v>4.6500000000000004</v>
      </c>
      <c r="BD65">
        <v>4.6900000000000004</v>
      </c>
      <c r="BE65">
        <v>10000</v>
      </c>
      <c r="BF65">
        <v>6</v>
      </c>
      <c r="BG65">
        <v>10000</v>
      </c>
      <c r="BH65">
        <v>6</v>
      </c>
      <c r="BI65">
        <v>4.76</v>
      </c>
      <c r="BJ65">
        <v>4.83</v>
      </c>
      <c r="BK65">
        <v>100</v>
      </c>
      <c r="BL65">
        <v>4</v>
      </c>
      <c r="BM65">
        <v>10000</v>
      </c>
      <c r="BN65">
        <v>6</v>
      </c>
      <c r="BO65">
        <v>4.7300000000000004</v>
      </c>
      <c r="BP65">
        <v>4.8099999999999996</v>
      </c>
      <c r="BQ65">
        <v>1000</v>
      </c>
      <c r="BR65">
        <v>5</v>
      </c>
      <c r="BS65">
        <v>100</v>
      </c>
      <c r="BT65">
        <v>4</v>
      </c>
      <c r="BU65">
        <v>4.7699999999999996</v>
      </c>
      <c r="BV65">
        <v>4.8499999999999996</v>
      </c>
      <c r="BW65">
        <v>10</v>
      </c>
      <c r="BX65">
        <v>3</v>
      </c>
      <c r="BY65">
        <v>1000</v>
      </c>
      <c r="BZ65">
        <v>5</v>
      </c>
      <c r="CA65">
        <v>4.6500000000000004</v>
      </c>
      <c r="CB65">
        <v>4.7300000000000004</v>
      </c>
      <c r="CC65">
        <v>100</v>
      </c>
      <c r="CD65">
        <v>4</v>
      </c>
      <c r="CE65">
        <v>100</v>
      </c>
      <c r="CF65">
        <v>4</v>
      </c>
      <c r="CG65">
        <v>4.72</v>
      </c>
      <c r="CH65">
        <v>4.7699999999999996</v>
      </c>
      <c r="CI65">
        <v>10</v>
      </c>
      <c r="CJ65">
        <v>3</v>
      </c>
      <c r="CK65">
        <v>100</v>
      </c>
      <c r="CL65">
        <v>4</v>
      </c>
      <c r="CM65">
        <v>4.68</v>
      </c>
      <c r="CN65">
        <v>4.74</v>
      </c>
      <c r="CO65">
        <v>100</v>
      </c>
      <c r="CP65">
        <v>4</v>
      </c>
      <c r="CQ65">
        <v>1000</v>
      </c>
      <c r="CR65">
        <v>5</v>
      </c>
      <c r="CS65">
        <v>4.67</v>
      </c>
      <c r="CT65">
        <v>4.72</v>
      </c>
      <c r="CU65">
        <v>10</v>
      </c>
      <c r="CV65">
        <v>3</v>
      </c>
      <c r="CW65">
        <v>100</v>
      </c>
      <c r="CX65">
        <v>4</v>
      </c>
      <c r="CY65">
        <v>4.7300000000000004</v>
      </c>
      <c r="CZ65">
        <v>4.8600000000000003</v>
      </c>
      <c r="DA65">
        <v>100</v>
      </c>
      <c r="DB65">
        <v>4</v>
      </c>
      <c r="DC65">
        <v>1000</v>
      </c>
      <c r="DD65">
        <v>5</v>
      </c>
      <c r="DE65">
        <v>4.75</v>
      </c>
      <c r="DF65">
        <v>4.8600000000000003</v>
      </c>
      <c r="DG65">
        <v>10</v>
      </c>
      <c r="DH65">
        <v>3</v>
      </c>
      <c r="DI65">
        <v>100</v>
      </c>
      <c r="DJ65">
        <v>4</v>
      </c>
      <c r="DK65">
        <v>4.63</v>
      </c>
      <c r="DL65">
        <v>4.71</v>
      </c>
      <c r="DM65">
        <v>10</v>
      </c>
      <c r="DN65">
        <v>3</v>
      </c>
      <c r="DO65">
        <v>100</v>
      </c>
      <c r="DP65">
        <v>4</v>
      </c>
      <c r="DQ65">
        <v>4.75</v>
      </c>
      <c r="DR65">
        <v>4.87</v>
      </c>
      <c r="DS65">
        <v>1000</v>
      </c>
      <c r="DT65">
        <v>5</v>
      </c>
      <c r="DU65">
        <v>10000</v>
      </c>
      <c r="DV65">
        <v>6</v>
      </c>
      <c r="DW65">
        <v>0.66</v>
      </c>
      <c r="DX65">
        <v>6.77</v>
      </c>
      <c r="DY65">
        <v>10000</v>
      </c>
      <c r="DZ65">
        <v>6</v>
      </c>
      <c r="EA65">
        <v>100000</v>
      </c>
      <c r="EB65" s="24">
        <v>7</v>
      </c>
    </row>
    <row r="66" spans="1:132" x14ac:dyDescent="0.2">
      <c r="A66">
        <v>1</v>
      </c>
      <c r="B66" s="20">
        <v>7</v>
      </c>
      <c r="C66" s="7">
        <v>2</v>
      </c>
      <c r="D66" s="7">
        <v>1</v>
      </c>
      <c r="E66" s="9" t="s">
        <v>196</v>
      </c>
      <c r="F66" s="7">
        <v>1</v>
      </c>
      <c r="G66" s="7">
        <v>47</v>
      </c>
      <c r="H66">
        <v>856.5</v>
      </c>
      <c r="I66" s="7">
        <f t="shared" si="0"/>
        <v>809.5</v>
      </c>
      <c r="J66" s="7">
        <f t="shared" si="7"/>
        <v>10284</v>
      </c>
      <c r="K66" s="7">
        <v>1</v>
      </c>
      <c r="L66">
        <v>1</v>
      </c>
      <c r="M66" s="7">
        <v>3</v>
      </c>
      <c r="N66">
        <v>1</v>
      </c>
      <c r="O66" s="7">
        <v>3</v>
      </c>
      <c r="P66">
        <v>1</v>
      </c>
      <c r="Q66" s="7">
        <v>1</v>
      </c>
      <c r="R66">
        <v>1</v>
      </c>
      <c r="S66" s="7">
        <v>1</v>
      </c>
      <c r="T66">
        <v>1</v>
      </c>
      <c r="U66" s="26">
        <v>1</v>
      </c>
      <c r="V66" s="7">
        <v>16</v>
      </c>
      <c r="W66" s="7">
        <v>16</v>
      </c>
      <c r="X66" s="7">
        <v>2</v>
      </c>
      <c r="Y66">
        <v>4.83</v>
      </c>
      <c r="Z66">
        <v>4.8600000000000003</v>
      </c>
      <c r="AA66">
        <v>10000</v>
      </c>
      <c r="AB66">
        <v>6</v>
      </c>
      <c r="AC66">
        <v>10000</v>
      </c>
      <c r="AD66">
        <v>6</v>
      </c>
      <c r="AE66">
        <v>4.84</v>
      </c>
      <c r="AF66">
        <v>4.87</v>
      </c>
      <c r="AG66">
        <v>1000</v>
      </c>
      <c r="AH66">
        <v>5</v>
      </c>
      <c r="AI66">
        <v>1000</v>
      </c>
      <c r="AJ66">
        <v>5</v>
      </c>
      <c r="AK66">
        <v>4.84</v>
      </c>
      <c r="AL66">
        <v>4.8600000000000003</v>
      </c>
      <c r="AM66">
        <v>100</v>
      </c>
      <c r="AN66">
        <v>4</v>
      </c>
      <c r="AO66">
        <v>100</v>
      </c>
      <c r="AP66">
        <v>4</v>
      </c>
      <c r="AQ66">
        <v>4.66</v>
      </c>
      <c r="AR66">
        <v>4.7699999999999996</v>
      </c>
      <c r="AS66">
        <v>1000</v>
      </c>
      <c r="AT66">
        <v>5</v>
      </c>
      <c r="AU66">
        <v>1000</v>
      </c>
      <c r="AV66">
        <v>5</v>
      </c>
      <c r="AW66">
        <v>4.7699999999999996</v>
      </c>
      <c r="AX66">
        <v>4.84</v>
      </c>
      <c r="AY66">
        <v>10</v>
      </c>
      <c r="AZ66">
        <v>3</v>
      </c>
      <c r="BA66">
        <v>100</v>
      </c>
      <c r="BB66">
        <v>4</v>
      </c>
      <c r="BC66">
        <v>4.6100000000000003</v>
      </c>
      <c r="BD66">
        <v>4.6900000000000004</v>
      </c>
      <c r="BE66">
        <v>10000</v>
      </c>
      <c r="BF66">
        <v>6</v>
      </c>
      <c r="BG66">
        <v>10000</v>
      </c>
      <c r="BH66">
        <v>6</v>
      </c>
      <c r="BI66">
        <v>4.66</v>
      </c>
      <c r="BJ66">
        <v>4.75</v>
      </c>
      <c r="BK66">
        <v>1000</v>
      </c>
      <c r="BL66">
        <v>5</v>
      </c>
      <c r="BM66">
        <v>100</v>
      </c>
      <c r="BN66">
        <v>4</v>
      </c>
      <c r="BO66">
        <v>4.76</v>
      </c>
      <c r="BP66">
        <v>4.82</v>
      </c>
      <c r="BQ66">
        <v>100</v>
      </c>
      <c r="BR66">
        <v>4</v>
      </c>
      <c r="BS66">
        <v>100</v>
      </c>
      <c r="BT66">
        <v>4</v>
      </c>
      <c r="BU66">
        <v>4.5999999999999996</v>
      </c>
      <c r="BV66">
        <v>4.66</v>
      </c>
      <c r="BW66">
        <v>100</v>
      </c>
      <c r="BX66">
        <v>4</v>
      </c>
      <c r="BY66">
        <v>100</v>
      </c>
      <c r="BZ66">
        <v>4</v>
      </c>
      <c r="CA66">
        <v>4.6399999999999997</v>
      </c>
      <c r="CB66">
        <v>4.7300000000000004</v>
      </c>
      <c r="CC66">
        <v>1000</v>
      </c>
      <c r="CD66">
        <v>5</v>
      </c>
      <c r="CE66">
        <v>100</v>
      </c>
      <c r="CF66">
        <v>4</v>
      </c>
      <c r="CG66">
        <v>4.7699999999999996</v>
      </c>
      <c r="CH66">
        <v>4.8499999999999996</v>
      </c>
      <c r="CI66">
        <v>10</v>
      </c>
      <c r="CJ66">
        <v>3</v>
      </c>
      <c r="CK66">
        <v>100</v>
      </c>
      <c r="CL66">
        <v>4</v>
      </c>
      <c r="CM66">
        <v>4.71</v>
      </c>
      <c r="CN66">
        <v>4.79</v>
      </c>
      <c r="CO66">
        <v>100</v>
      </c>
      <c r="CP66">
        <v>4</v>
      </c>
      <c r="CQ66">
        <v>10</v>
      </c>
      <c r="CR66">
        <v>3</v>
      </c>
      <c r="CS66">
        <v>4.7</v>
      </c>
      <c r="CT66">
        <v>4.76</v>
      </c>
      <c r="CU66">
        <v>10</v>
      </c>
      <c r="CV66">
        <v>3</v>
      </c>
      <c r="CW66">
        <v>100</v>
      </c>
      <c r="CX66">
        <v>4</v>
      </c>
      <c r="CY66">
        <v>4.74</v>
      </c>
      <c r="CZ66">
        <v>4.8899999999999997</v>
      </c>
      <c r="DA66">
        <v>10</v>
      </c>
      <c r="DB66">
        <v>3</v>
      </c>
      <c r="DC66">
        <v>1000</v>
      </c>
      <c r="DD66">
        <v>5</v>
      </c>
      <c r="DE66">
        <v>4.7300000000000004</v>
      </c>
      <c r="DF66">
        <v>4.8499999999999996</v>
      </c>
      <c r="DG66">
        <v>100</v>
      </c>
      <c r="DH66">
        <v>4</v>
      </c>
      <c r="DI66">
        <v>1000</v>
      </c>
      <c r="DJ66">
        <v>5</v>
      </c>
      <c r="DK66">
        <v>4.63</v>
      </c>
      <c r="DL66">
        <v>4.71</v>
      </c>
      <c r="DM66">
        <v>100</v>
      </c>
      <c r="DN66">
        <v>4</v>
      </c>
      <c r="DO66">
        <v>1000</v>
      </c>
      <c r="DP66">
        <v>5</v>
      </c>
      <c r="DQ66">
        <v>4.8</v>
      </c>
      <c r="DR66">
        <v>4.95</v>
      </c>
      <c r="DS66">
        <v>100</v>
      </c>
      <c r="DT66">
        <v>4</v>
      </c>
      <c r="DU66">
        <v>1000</v>
      </c>
      <c r="DV66">
        <v>5</v>
      </c>
      <c r="DW66">
        <v>0.54</v>
      </c>
      <c r="DX66">
        <v>5.84</v>
      </c>
      <c r="DY66">
        <v>100000</v>
      </c>
      <c r="DZ66">
        <v>7</v>
      </c>
      <c r="EA66">
        <v>100000</v>
      </c>
      <c r="EB66" s="24">
        <v>7</v>
      </c>
    </row>
    <row r="67" spans="1:132" x14ac:dyDescent="0.2">
      <c r="A67">
        <v>1</v>
      </c>
      <c r="B67" s="20">
        <v>7</v>
      </c>
      <c r="C67" s="7">
        <v>2</v>
      </c>
      <c r="D67" s="7">
        <v>1</v>
      </c>
      <c r="E67" s="9" t="s">
        <v>197</v>
      </c>
      <c r="F67" s="7">
        <v>1</v>
      </c>
      <c r="G67" s="7">
        <v>49</v>
      </c>
      <c r="H67">
        <v>860.35</v>
      </c>
      <c r="I67" s="7">
        <f t="shared" si="0"/>
        <v>811.35</v>
      </c>
      <c r="J67" s="7">
        <f t="shared" si="7"/>
        <v>10284</v>
      </c>
      <c r="K67" s="7">
        <v>2</v>
      </c>
      <c r="L67">
        <v>1</v>
      </c>
      <c r="M67" s="7">
        <v>3</v>
      </c>
      <c r="N67">
        <v>1</v>
      </c>
      <c r="O67" s="7">
        <v>3</v>
      </c>
      <c r="P67">
        <v>1</v>
      </c>
      <c r="Q67" s="7">
        <v>1</v>
      </c>
      <c r="R67">
        <v>1</v>
      </c>
      <c r="S67" s="7">
        <v>1</v>
      </c>
      <c r="T67">
        <v>1</v>
      </c>
      <c r="U67" s="26">
        <v>1</v>
      </c>
      <c r="V67" s="7">
        <v>16</v>
      </c>
      <c r="W67" s="7">
        <v>16</v>
      </c>
      <c r="X67" s="7">
        <v>2</v>
      </c>
      <c r="Y67">
        <v>4.82</v>
      </c>
      <c r="Z67">
        <v>4.84</v>
      </c>
      <c r="AA67">
        <v>100</v>
      </c>
      <c r="AB67">
        <v>4</v>
      </c>
      <c r="AC67">
        <v>1000</v>
      </c>
      <c r="AD67">
        <v>5</v>
      </c>
      <c r="AE67">
        <v>4.91</v>
      </c>
      <c r="AF67">
        <v>4.93</v>
      </c>
      <c r="AG67">
        <v>10000</v>
      </c>
      <c r="AH67">
        <v>6</v>
      </c>
      <c r="AI67">
        <v>10000</v>
      </c>
      <c r="AJ67">
        <v>6</v>
      </c>
      <c r="AK67">
        <v>4.84</v>
      </c>
      <c r="AL67">
        <v>4.8600000000000003</v>
      </c>
      <c r="AM67">
        <v>10</v>
      </c>
      <c r="AN67">
        <v>3</v>
      </c>
      <c r="AO67">
        <v>100</v>
      </c>
      <c r="AP67">
        <v>4</v>
      </c>
      <c r="AQ67">
        <v>4.72</v>
      </c>
      <c r="AR67">
        <v>4.79</v>
      </c>
      <c r="AS67">
        <v>100000</v>
      </c>
      <c r="AT67">
        <v>7</v>
      </c>
      <c r="AU67">
        <v>100000</v>
      </c>
      <c r="AV67">
        <v>7</v>
      </c>
      <c r="AW67">
        <v>4.76</v>
      </c>
      <c r="AX67">
        <v>4.82</v>
      </c>
      <c r="AY67">
        <v>1000</v>
      </c>
      <c r="AZ67">
        <v>5</v>
      </c>
      <c r="BA67">
        <v>10000</v>
      </c>
      <c r="BB67">
        <v>6</v>
      </c>
      <c r="BC67">
        <v>4.63</v>
      </c>
      <c r="BD67">
        <v>4.71</v>
      </c>
      <c r="BE67">
        <v>10000</v>
      </c>
      <c r="BF67">
        <v>6</v>
      </c>
      <c r="BG67">
        <v>10000</v>
      </c>
      <c r="BH67">
        <v>6</v>
      </c>
      <c r="BI67">
        <v>4.75</v>
      </c>
      <c r="BK67">
        <v>10</v>
      </c>
      <c r="BL67">
        <v>3</v>
      </c>
      <c r="BM67">
        <v>10</v>
      </c>
      <c r="BN67">
        <v>3</v>
      </c>
      <c r="BO67">
        <v>4.67</v>
      </c>
      <c r="BP67">
        <v>4.71</v>
      </c>
      <c r="BQ67">
        <v>1000</v>
      </c>
      <c r="BR67">
        <v>5</v>
      </c>
      <c r="BS67">
        <v>1000</v>
      </c>
      <c r="BT67">
        <v>5</v>
      </c>
      <c r="BU67">
        <v>4.7699999999999996</v>
      </c>
      <c r="BV67">
        <v>4.8600000000000003</v>
      </c>
      <c r="BW67">
        <v>100</v>
      </c>
      <c r="BX67">
        <v>4</v>
      </c>
      <c r="BY67">
        <v>100</v>
      </c>
      <c r="BZ67">
        <v>4</v>
      </c>
      <c r="CA67">
        <v>4.7699999999999996</v>
      </c>
      <c r="CB67">
        <v>4.8499999999999996</v>
      </c>
      <c r="CC67">
        <v>100</v>
      </c>
      <c r="CD67">
        <v>4</v>
      </c>
      <c r="CE67">
        <v>1000</v>
      </c>
      <c r="CF67">
        <v>5</v>
      </c>
      <c r="CG67">
        <v>4.68</v>
      </c>
      <c r="CH67">
        <v>4.74</v>
      </c>
      <c r="CI67">
        <v>10000</v>
      </c>
      <c r="CJ67">
        <v>6</v>
      </c>
      <c r="CK67">
        <v>10000</v>
      </c>
      <c r="CL67">
        <v>6</v>
      </c>
      <c r="CM67">
        <v>4.7300000000000004</v>
      </c>
      <c r="CN67">
        <v>4.79</v>
      </c>
      <c r="CO67">
        <v>10</v>
      </c>
      <c r="CP67">
        <v>3</v>
      </c>
      <c r="CQ67">
        <v>1000</v>
      </c>
      <c r="CR67">
        <v>5</v>
      </c>
      <c r="CS67">
        <v>4.6900000000000004</v>
      </c>
      <c r="CT67">
        <v>4.74</v>
      </c>
      <c r="CU67">
        <v>1000</v>
      </c>
      <c r="CV67">
        <v>5</v>
      </c>
      <c r="CW67">
        <v>1000</v>
      </c>
      <c r="CX67">
        <v>5</v>
      </c>
      <c r="CY67">
        <v>4.67</v>
      </c>
      <c r="CZ67">
        <v>4.8600000000000003</v>
      </c>
      <c r="DA67">
        <v>1000</v>
      </c>
      <c r="DB67">
        <v>5</v>
      </c>
      <c r="DC67">
        <v>10000</v>
      </c>
      <c r="DD67">
        <v>6</v>
      </c>
      <c r="DE67">
        <v>4.66</v>
      </c>
      <c r="DF67">
        <v>4.75</v>
      </c>
      <c r="DG67">
        <v>1000</v>
      </c>
      <c r="DH67">
        <v>5</v>
      </c>
      <c r="DI67">
        <v>1000</v>
      </c>
      <c r="DJ67">
        <v>5</v>
      </c>
      <c r="DK67">
        <v>4.7300000000000004</v>
      </c>
      <c r="DL67">
        <v>4.79</v>
      </c>
      <c r="DM67">
        <v>100</v>
      </c>
      <c r="DN67">
        <v>4</v>
      </c>
      <c r="DO67">
        <v>100</v>
      </c>
      <c r="DP67">
        <v>4</v>
      </c>
      <c r="DQ67">
        <v>4.68</v>
      </c>
      <c r="DR67">
        <v>4.88</v>
      </c>
      <c r="DS67">
        <v>100</v>
      </c>
      <c r="DT67">
        <v>4</v>
      </c>
      <c r="DU67">
        <v>1000</v>
      </c>
      <c r="DV67">
        <v>5</v>
      </c>
      <c r="DW67">
        <v>0.88</v>
      </c>
      <c r="DX67">
        <v>9</v>
      </c>
      <c r="DY67">
        <v>100000</v>
      </c>
      <c r="DZ67">
        <v>7</v>
      </c>
      <c r="EA67">
        <v>100000</v>
      </c>
      <c r="EB67" s="24">
        <v>7</v>
      </c>
    </row>
    <row r="68" spans="1:132" x14ac:dyDescent="0.2">
      <c r="A68">
        <v>1</v>
      </c>
      <c r="B68" s="20">
        <v>7</v>
      </c>
      <c r="C68" s="7">
        <v>2</v>
      </c>
      <c r="D68" s="7">
        <v>1</v>
      </c>
      <c r="E68" s="9" t="s">
        <v>198</v>
      </c>
      <c r="F68" s="7">
        <v>2</v>
      </c>
      <c r="G68" s="7">
        <v>48</v>
      </c>
      <c r="H68">
        <v>860.78</v>
      </c>
      <c r="I68" s="7">
        <f t="shared" ref="I68:I71" si="8">H68-G68</f>
        <v>812.78</v>
      </c>
      <c r="J68" s="7">
        <f t="shared" si="7"/>
        <v>10284</v>
      </c>
      <c r="K68" s="7">
        <v>1</v>
      </c>
      <c r="L68">
        <v>1</v>
      </c>
      <c r="M68" s="7">
        <v>3</v>
      </c>
      <c r="N68">
        <v>1</v>
      </c>
      <c r="O68" s="7">
        <v>3</v>
      </c>
      <c r="P68">
        <v>1</v>
      </c>
      <c r="Q68" s="7">
        <v>1</v>
      </c>
      <c r="R68">
        <v>1</v>
      </c>
      <c r="S68" s="7">
        <v>1</v>
      </c>
      <c r="T68">
        <v>1</v>
      </c>
      <c r="U68" s="26">
        <v>1</v>
      </c>
      <c r="V68" s="7">
        <v>16</v>
      </c>
      <c r="W68" s="7">
        <v>16</v>
      </c>
      <c r="X68" s="7">
        <v>2</v>
      </c>
      <c r="Y68">
        <v>4.84</v>
      </c>
      <c r="Z68">
        <v>4.87</v>
      </c>
      <c r="AA68">
        <v>0.1</v>
      </c>
      <c r="AB68">
        <v>1</v>
      </c>
      <c r="AC68">
        <v>1</v>
      </c>
      <c r="AD68">
        <v>2</v>
      </c>
      <c r="AE68">
        <v>4.82</v>
      </c>
      <c r="AF68">
        <v>4.84</v>
      </c>
      <c r="AG68">
        <v>10000</v>
      </c>
      <c r="AH68">
        <v>6</v>
      </c>
      <c r="AI68">
        <v>100000</v>
      </c>
      <c r="AJ68">
        <v>7</v>
      </c>
      <c r="AK68">
        <v>4.8600000000000003</v>
      </c>
      <c r="AL68">
        <v>4.8899999999999997</v>
      </c>
      <c r="AM68">
        <v>10000</v>
      </c>
      <c r="AN68">
        <v>6</v>
      </c>
      <c r="AO68">
        <v>10000</v>
      </c>
      <c r="AP68">
        <v>6</v>
      </c>
      <c r="AQ68">
        <v>4.6500000000000004</v>
      </c>
      <c r="AR68">
        <v>4.7300000000000004</v>
      </c>
      <c r="AS68">
        <v>100000</v>
      </c>
      <c r="AT68">
        <v>7</v>
      </c>
      <c r="AU68">
        <v>10000</v>
      </c>
      <c r="AV68">
        <v>6</v>
      </c>
      <c r="AW68">
        <v>4.63</v>
      </c>
      <c r="AX68">
        <v>4.67</v>
      </c>
      <c r="AY68">
        <v>1000</v>
      </c>
      <c r="AZ68">
        <v>5</v>
      </c>
      <c r="BA68">
        <v>1000</v>
      </c>
      <c r="BB68">
        <v>5</v>
      </c>
      <c r="BC68">
        <v>4.66</v>
      </c>
      <c r="BD68">
        <v>4.71</v>
      </c>
      <c r="BE68">
        <v>10000</v>
      </c>
      <c r="BF68">
        <v>6</v>
      </c>
      <c r="BG68">
        <v>100</v>
      </c>
      <c r="BH68">
        <v>4</v>
      </c>
      <c r="BI68">
        <v>4.67</v>
      </c>
      <c r="BJ68">
        <v>4.7300000000000004</v>
      </c>
      <c r="BK68">
        <v>100</v>
      </c>
      <c r="BL68">
        <v>4</v>
      </c>
      <c r="BM68">
        <v>1000</v>
      </c>
      <c r="BN68">
        <v>5</v>
      </c>
      <c r="BO68">
        <v>4.7699999999999996</v>
      </c>
      <c r="BP68">
        <v>4.8499999999999996</v>
      </c>
      <c r="BQ68">
        <v>100</v>
      </c>
      <c r="BR68">
        <v>4</v>
      </c>
      <c r="BS68">
        <v>100</v>
      </c>
      <c r="BT68">
        <v>4</v>
      </c>
      <c r="BU68">
        <v>4.66</v>
      </c>
      <c r="BV68">
        <v>4.71</v>
      </c>
      <c r="BW68">
        <v>1</v>
      </c>
      <c r="BX68">
        <v>2</v>
      </c>
      <c r="BY68">
        <v>100</v>
      </c>
      <c r="BZ68">
        <v>4</v>
      </c>
      <c r="CA68">
        <v>4.6500000000000004</v>
      </c>
      <c r="CB68">
        <v>4.74</v>
      </c>
      <c r="CC68">
        <v>10</v>
      </c>
      <c r="CD68">
        <v>3</v>
      </c>
      <c r="CE68">
        <v>1000</v>
      </c>
      <c r="CF68">
        <v>5</v>
      </c>
      <c r="CG68">
        <v>4.78</v>
      </c>
      <c r="CH68">
        <v>4.83</v>
      </c>
      <c r="CI68">
        <v>10</v>
      </c>
      <c r="CJ68">
        <v>3</v>
      </c>
      <c r="CK68">
        <v>100</v>
      </c>
      <c r="CL68">
        <v>4</v>
      </c>
      <c r="CM68">
        <v>4.8099999999999996</v>
      </c>
      <c r="CN68">
        <v>4.8899999999999997</v>
      </c>
      <c r="CO68">
        <v>100</v>
      </c>
      <c r="CP68">
        <v>4</v>
      </c>
      <c r="CQ68">
        <v>100</v>
      </c>
      <c r="CR68">
        <v>4</v>
      </c>
      <c r="CS68">
        <v>4.7</v>
      </c>
      <c r="CT68">
        <v>4.7699999999999996</v>
      </c>
      <c r="CU68">
        <v>100</v>
      </c>
      <c r="CV68">
        <v>4</v>
      </c>
      <c r="CW68">
        <v>100</v>
      </c>
      <c r="CX68">
        <v>4</v>
      </c>
      <c r="CY68">
        <v>4.78</v>
      </c>
      <c r="CZ68">
        <v>4.93</v>
      </c>
      <c r="DA68">
        <v>100</v>
      </c>
      <c r="DB68">
        <v>4</v>
      </c>
      <c r="DC68">
        <v>10000</v>
      </c>
      <c r="DD68">
        <v>6</v>
      </c>
      <c r="DE68">
        <v>4.74</v>
      </c>
      <c r="DF68">
        <v>4.87</v>
      </c>
      <c r="DG68">
        <v>10</v>
      </c>
      <c r="DH68">
        <v>3</v>
      </c>
      <c r="DI68">
        <v>100</v>
      </c>
      <c r="DJ68">
        <v>4</v>
      </c>
      <c r="DK68">
        <v>4.7699999999999996</v>
      </c>
      <c r="DL68">
        <v>4.82</v>
      </c>
      <c r="DM68">
        <v>1</v>
      </c>
      <c r="DN68">
        <v>2</v>
      </c>
      <c r="DO68">
        <v>100</v>
      </c>
      <c r="DP68">
        <v>4</v>
      </c>
      <c r="DQ68">
        <v>4.7</v>
      </c>
      <c r="DR68">
        <v>4.84</v>
      </c>
      <c r="DS68">
        <v>10</v>
      </c>
      <c r="DT68">
        <v>3</v>
      </c>
      <c r="DU68">
        <v>100</v>
      </c>
      <c r="DV68">
        <v>4</v>
      </c>
      <c r="DW68">
        <v>0.56000000000000005</v>
      </c>
      <c r="DX68">
        <v>5.43</v>
      </c>
      <c r="DY68">
        <v>100000</v>
      </c>
      <c r="DZ68">
        <v>7</v>
      </c>
      <c r="EA68">
        <v>100000</v>
      </c>
      <c r="EB68" s="24">
        <v>7</v>
      </c>
    </row>
    <row r="69" spans="1:132" x14ac:dyDescent="0.2">
      <c r="A69">
        <v>1</v>
      </c>
      <c r="B69" s="20">
        <v>7</v>
      </c>
      <c r="C69" s="7">
        <v>2</v>
      </c>
      <c r="D69" s="7">
        <v>1</v>
      </c>
      <c r="E69" s="9" t="s">
        <v>199</v>
      </c>
      <c r="F69" s="7">
        <v>1</v>
      </c>
      <c r="G69" s="7">
        <v>45</v>
      </c>
      <c r="H69">
        <v>796.48</v>
      </c>
      <c r="I69" s="7">
        <f t="shared" si="8"/>
        <v>751.48</v>
      </c>
      <c r="J69" s="7">
        <f t="shared" si="7"/>
        <v>10284</v>
      </c>
      <c r="K69" s="7">
        <v>2</v>
      </c>
      <c r="L69">
        <v>1</v>
      </c>
      <c r="M69" s="7">
        <v>3</v>
      </c>
      <c r="N69">
        <v>1</v>
      </c>
      <c r="O69" s="7">
        <v>3</v>
      </c>
      <c r="P69">
        <v>1</v>
      </c>
      <c r="Q69" s="7">
        <v>1</v>
      </c>
      <c r="R69">
        <v>1</v>
      </c>
      <c r="S69" s="7">
        <v>1</v>
      </c>
      <c r="T69">
        <v>1</v>
      </c>
      <c r="U69" s="26">
        <v>1</v>
      </c>
      <c r="V69" s="7">
        <v>16</v>
      </c>
      <c r="W69" s="7">
        <v>16</v>
      </c>
      <c r="X69" s="7">
        <v>2</v>
      </c>
      <c r="Y69">
        <v>4.87</v>
      </c>
      <c r="Z69">
        <v>4.92</v>
      </c>
      <c r="AA69">
        <v>100</v>
      </c>
      <c r="AB69">
        <v>4</v>
      </c>
      <c r="AC69">
        <v>1</v>
      </c>
      <c r="AD69">
        <v>2</v>
      </c>
      <c r="AE69">
        <v>4.83</v>
      </c>
      <c r="AF69">
        <v>4.87</v>
      </c>
      <c r="AG69">
        <v>1000</v>
      </c>
      <c r="AH69">
        <v>5</v>
      </c>
      <c r="AI69">
        <v>10000</v>
      </c>
      <c r="AJ69">
        <v>6</v>
      </c>
      <c r="AK69">
        <v>4.82</v>
      </c>
      <c r="AL69">
        <v>4.88</v>
      </c>
      <c r="AM69">
        <v>1000</v>
      </c>
      <c r="AN69">
        <v>5</v>
      </c>
      <c r="AO69">
        <v>100</v>
      </c>
      <c r="AP69">
        <v>4</v>
      </c>
      <c r="AQ69">
        <v>4.62</v>
      </c>
      <c r="AR69">
        <v>4.72</v>
      </c>
      <c r="AS69">
        <v>1000</v>
      </c>
      <c r="AT69">
        <v>5</v>
      </c>
      <c r="AU69">
        <v>10000</v>
      </c>
      <c r="AV69">
        <v>6</v>
      </c>
      <c r="AW69">
        <v>4.74</v>
      </c>
      <c r="AX69">
        <v>4.8</v>
      </c>
      <c r="AY69">
        <v>100</v>
      </c>
      <c r="AZ69">
        <v>4</v>
      </c>
      <c r="BA69">
        <v>100</v>
      </c>
      <c r="BB69">
        <v>4</v>
      </c>
      <c r="BC69">
        <v>4.68</v>
      </c>
      <c r="BD69">
        <v>4.7300000000000004</v>
      </c>
      <c r="BE69">
        <v>10</v>
      </c>
      <c r="BF69">
        <v>3</v>
      </c>
      <c r="BG69">
        <v>100</v>
      </c>
      <c r="BH69">
        <v>4</v>
      </c>
      <c r="BI69">
        <v>4.75</v>
      </c>
      <c r="BJ69">
        <v>4.8099999999999996</v>
      </c>
      <c r="BK69">
        <v>1000</v>
      </c>
      <c r="BL69">
        <v>5</v>
      </c>
      <c r="BM69">
        <v>1000</v>
      </c>
      <c r="BN69">
        <v>5</v>
      </c>
      <c r="BO69">
        <v>4.67</v>
      </c>
      <c r="BP69">
        <v>4.72</v>
      </c>
      <c r="BQ69">
        <v>100</v>
      </c>
      <c r="BR69">
        <v>4</v>
      </c>
      <c r="BS69">
        <v>100</v>
      </c>
      <c r="BT69">
        <v>4</v>
      </c>
      <c r="BU69">
        <v>4.6900000000000004</v>
      </c>
      <c r="BV69">
        <v>4.76</v>
      </c>
      <c r="BW69">
        <v>10</v>
      </c>
      <c r="BX69">
        <v>3</v>
      </c>
      <c r="BY69">
        <v>100</v>
      </c>
      <c r="BZ69">
        <v>4</v>
      </c>
      <c r="CA69">
        <v>4.6900000000000004</v>
      </c>
      <c r="CB69">
        <v>4.8099999999999996</v>
      </c>
      <c r="CC69">
        <v>100</v>
      </c>
      <c r="CD69">
        <v>4</v>
      </c>
      <c r="CE69">
        <v>100</v>
      </c>
      <c r="CF69">
        <v>4</v>
      </c>
      <c r="CG69">
        <v>4.76</v>
      </c>
      <c r="CH69">
        <v>4.84</v>
      </c>
      <c r="CI69">
        <v>10</v>
      </c>
      <c r="CJ69">
        <v>3</v>
      </c>
      <c r="CK69">
        <v>100</v>
      </c>
      <c r="CL69">
        <v>4</v>
      </c>
      <c r="CM69">
        <v>4.76</v>
      </c>
      <c r="CN69">
        <v>4.8</v>
      </c>
      <c r="CO69">
        <v>100</v>
      </c>
      <c r="CP69">
        <v>4</v>
      </c>
      <c r="CQ69">
        <v>100</v>
      </c>
      <c r="CR69">
        <v>4</v>
      </c>
      <c r="CS69">
        <v>4.6900000000000004</v>
      </c>
      <c r="CT69">
        <v>4.71</v>
      </c>
      <c r="CU69">
        <v>1000</v>
      </c>
      <c r="CV69">
        <v>5</v>
      </c>
      <c r="CW69">
        <v>1000</v>
      </c>
      <c r="CX69">
        <v>5</v>
      </c>
      <c r="CY69">
        <v>4.7</v>
      </c>
      <c r="CZ69">
        <v>4.8499999999999996</v>
      </c>
      <c r="DA69">
        <v>10</v>
      </c>
      <c r="DB69">
        <v>3</v>
      </c>
      <c r="DC69">
        <v>10000</v>
      </c>
      <c r="DD69">
        <v>6</v>
      </c>
      <c r="DE69">
        <v>4.6900000000000004</v>
      </c>
      <c r="DF69">
        <v>4.75</v>
      </c>
      <c r="DG69">
        <v>100</v>
      </c>
      <c r="DH69">
        <v>4</v>
      </c>
      <c r="DI69">
        <v>100</v>
      </c>
      <c r="DJ69">
        <v>4</v>
      </c>
      <c r="DK69">
        <v>4.6900000000000004</v>
      </c>
      <c r="DL69">
        <v>4.79</v>
      </c>
      <c r="DM69">
        <v>10</v>
      </c>
      <c r="DN69">
        <v>3</v>
      </c>
      <c r="DO69">
        <v>100</v>
      </c>
      <c r="DP69">
        <v>4</v>
      </c>
      <c r="DQ69">
        <v>4.68</v>
      </c>
      <c r="DR69">
        <v>4.84</v>
      </c>
      <c r="DS69">
        <v>10</v>
      </c>
      <c r="DT69">
        <v>3</v>
      </c>
      <c r="DU69">
        <v>10</v>
      </c>
      <c r="DV69">
        <v>3</v>
      </c>
      <c r="DW69">
        <v>0.75</v>
      </c>
      <c r="DX69">
        <v>7.64</v>
      </c>
      <c r="DY69">
        <v>10000</v>
      </c>
      <c r="DZ69">
        <v>6</v>
      </c>
      <c r="EA69">
        <v>100000</v>
      </c>
      <c r="EB69" s="24">
        <v>7</v>
      </c>
    </row>
    <row r="70" spans="1:132" x14ac:dyDescent="0.2">
      <c r="A70">
        <v>1</v>
      </c>
      <c r="B70" s="20">
        <v>7</v>
      </c>
      <c r="C70" s="7">
        <v>2</v>
      </c>
      <c r="D70" s="7">
        <v>1</v>
      </c>
      <c r="E70" s="9" t="s">
        <v>200</v>
      </c>
      <c r="F70" s="7">
        <v>2</v>
      </c>
      <c r="G70" s="7">
        <v>44</v>
      </c>
      <c r="H70">
        <v>923.37</v>
      </c>
      <c r="I70" s="7">
        <f t="shared" si="8"/>
        <v>879.37</v>
      </c>
      <c r="J70" s="7">
        <f t="shared" si="7"/>
        <v>10284</v>
      </c>
      <c r="K70" s="7">
        <v>1</v>
      </c>
      <c r="L70">
        <v>1</v>
      </c>
      <c r="M70" s="7">
        <v>3</v>
      </c>
      <c r="N70">
        <v>1</v>
      </c>
      <c r="O70" s="7">
        <v>1</v>
      </c>
      <c r="P70">
        <v>1</v>
      </c>
      <c r="Q70" s="7">
        <v>1</v>
      </c>
      <c r="R70">
        <v>2</v>
      </c>
      <c r="S70" s="7">
        <v>1</v>
      </c>
      <c r="T70">
        <v>1</v>
      </c>
      <c r="U70" s="26">
        <v>1</v>
      </c>
      <c r="V70" s="7">
        <v>16</v>
      </c>
      <c r="W70" s="7">
        <v>16</v>
      </c>
      <c r="X70" s="7">
        <v>2</v>
      </c>
      <c r="Y70">
        <v>4.8099999999999996</v>
      </c>
      <c r="Z70">
        <v>4.8499999999999996</v>
      </c>
      <c r="AA70">
        <v>0.1</v>
      </c>
      <c r="AB70">
        <v>1</v>
      </c>
      <c r="AC70">
        <v>1</v>
      </c>
      <c r="AD70">
        <v>2</v>
      </c>
      <c r="AE70">
        <v>4.88</v>
      </c>
      <c r="AF70">
        <v>4.88</v>
      </c>
      <c r="AG70">
        <v>10000</v>
      </c>
      <c r="AH70">
        <v>6</v>
      </c>
      <c r="AI70">
        <v>1000</v>
      </c>
      <c r="AJ70">
        <v>5</v>
      </c>
      <c r="AK70">
        <v>4.92</v>
      </c>
      <c r="AL70">
        <v>4.96</v>
      </c>
      <c r="AM70">
        <v>10000</v>
      </c>
      <c r="AN70">
        <v>6</v>
      </c>
      <c r="AO70">
        <v>10000</v>
      </c>
      <c r="AP70">
        <v>6</v>
      </c>
      <c r="AQ70">
        <v>4.76</v>
      </c>
      <c r="AR70">
        <v>4.8099999999999996</v>
      </c>
      <c r="AS70">
        <v>1000</v>
      </c>
      <c r="AT70">
        <v>5</v>
      </c>
      <c r="AU70">
        <v>10000</v>
      </c>
      <c r="AV70">
        <v>6</v>
      </c>
      <c r="AW70">
        <v>4.7</v>
      </c>
      <c r="AX70">
        <v>4.76</v>
      </c>
      <c r="AY70">
        <v>100</v>
      </c>
      <c r="AZ70">
        <v>4</v>
      </c>
      <c r="BA70">
        <v>100</v>
      </c>
      <c r="BB70">
        <v>4</v>
      </c>
      <c r="BC70">
        <v>4.7699999999999996</v>
      </c>
      <c r="BD70">
        <v>4.8099999999999996</v>
      </c>
      <c r="BE70">
        <v>100</v>
      </c>
      <c r="BF70">
        <v>4</v>
      </c>
      <c r="BG70">
        <v>1000</v>
      </c>
      <c r="BH70">
        <v>5</v>
      </c>
      <c r="BI70">
        <v>4.68</v>
      </c>
      <c r="BJ70">
        <v>4.76</v>
      </c>
      <c r="BK70">
        <v>100</v>
      </c>
      <c r="BL70">
        <v>4</v>
      </c>
      <c r="BM70">
        <v>100</v>
      </c>
      <c r="BN70">
        <v>4</v>
      </c>
      <c r="BO70">
        <v>4.6500000000000004</v>
      </c>
      <c r="BP70">
        <v>4.6900000000000004</v>
      </c>
      <c r="BQ70">
        <v>10</v>
      </c>
      <c r="BR70">
        <v>3</v>
      </c>
      <c r="BS70">
        <v>10</v>
      </c>
      <c r="BT70">
        <v>3</v>
      </c>
      <c r="BU70">
        <v>4.74</v>
      </c>
      <c r="BV70">
        <v>4.8099999999999996</v>
      </c>
      <c r="BW70">
        <v>1000</v>
      </c>
      <c r="BX70">
        <v>5</v>
      </c>
      <c r="BY70">
        <v>1000</v>
      </c>
      <c r="BZ70">
        <v>5</v>
      </c>
      <c r="CA70">
        <v>4.74</v>
      </c>
      <c r="CB70">
        <v>4.83</v>
      </c>
      <c r="CC70">
        <v>10</v>
      </c>
      <c r="CD70">
        <v>3</v>
      </c>
      <c r="CE70">
        <v>1000</v>
      </c>
      <c r="CF70">
        <v>5</v>
      </c>
      <c r="CG70">
        <v>4.66</v>
      </c>
      <c r="CH70">
        <v>4.72</v>
      </c>
      <c r="CI70">
        <v>10</v>
      </c>
      <c r="CJ70">
        <v>3</v>
      </c>
      <c r="CK70">
        <v>100</v>
      </c>
      <c r="CL70">
        <v>4</v>
      </c>
      <c r="CM70">
        <v>4.7</v>
      </c>
      <c r="CN70">
        <v>4.8</v>
      </c>
      <c r="CO70">
        <v>10</v>
      </c>
      <c r="CP70">
        <v>3</v>
      </c>
      <c r="CQ70">
        <v>1000</v>
      </c>
      <c r="CR70">
        <v>5</v>
      </c>
      <c r="CS70">
        <v>4.74</v>
      </c>
      <c r="CT70">
        <v>4.8099999999999996</v>
      </c>
      <c r="CU70">
        <v>1</v>
      </c>
      <c r="CV70">
        <v>2</v>
      </c>
      <c r="CW70">
        <v>100</v>
      </c>
      <c r="CX70">
        <v>4</v>
      </c>
      <c r="CY70">
        <v>4.76</v>
      </c>
      <c r="CZ70">
        <v>5.0999999999999996</v>
      </c>
      <c r="DA70">
        <v>1</v>
      </c>
      <c r="DB70">
        <v>2</v>
      </c>
      <c r="DC70">
        <v>1000</v>
      </c>
      <c r="DD70">
        <v>5</v>
      </c>
      <c r="DE70">
        <v>4.75</v>
      </c>
      <c r="DF70">
        <v>4.8499999999999996</v>
      </c>
      <c r="DG70">
        <v>100</v>
      </c>
      <c r="DH70">
        <v>4</v>
      </c>
      <c r="DI70">
        <v>1000</v>
      </c>
      <c r="DJ70">
        <v>5</v>
      </c>
      <c r="DK70">
        <v>4.8099999999999996</v>
      </c>
      <c r="DL70">
        <v>4.9000000000000004</v>
      </c>
      <c r="DM70">
        <v>100</v>
      </c>
      <c r="DN70">
        <v>4</v>
      </c>
      <c r="DO70">
        <v>1000</v>
      </c>
      <c r="DP70">
        <v>5</v>
      </c>
      <c r="DQ70">
        <v>4.72</v>
      </c>
      <c r="DR70">
        <v>4.8600000000000003</v>
      </c>
      <c r="DS70">
        <v>10</v>
      </c>
      <c r="DT70">
        <v>3</v>
      </c>
      <c r="DU70">
        <v>100</v>
      </c>
      <c r="DV70">
        <v>4</v>
      </c>
      <c r="DW70">
        <v>0.54</v>
      </c>
      <c r="DX70">
        <v>5.76</v>
      </c>
      <c r="DY70">
        <v>100000</v>
      </c>
      <c r="DZ70">
        <v>7</v>
      </c>
      <c r="EA70">
        <v>100000</v>
      </c>
      <c r="EB70" s="24">
        <v>7</v>
      </c>
    </row>
    <row r="71" spans="1:132" x14ac:dyDescent="0.2">
      <c r="A71">
        <v>1</v>
      </c>
      <c r="B71" s="22">
        <v>7</v>
      </c>
      <c r="C71" s="7">
        <v>2</v>
      </c>
      <c r="D71" s="12">
        <v>1</v>
      </c>
      <c r="E71" s="11" t="s">
        <v>201</v>
      </c>
      <c r="F71" s="13">
        <v>1</v>
      </c>
      <c r="G71" s="12">
        <v>50</v>
      </c>
      <c r="H71" s="13">
        <v>824.35</v>
      </c>
      <c r="I71" s="12">
        <f t="shared" si="8"/>
        <v>774.35</v>
      </c>
      <c r="J71" s="12">
        <f t="shared" si="7"/>
        <v>10284</v>
      </c>
      <c r="K71" s="13">
        <v>1</v>
      </c>
      <c r="L71" s="13">
        <v>1</v>
      </c>
      <c r="M71" s="13">
        <v>3</v>
      </c>
      <c r="N71" s="13">
        <v>1</v>
      </c>
      <c r="O71" s="13">
        <v>3</v>
      </c>
      <c r="P71" s="13">
        <v>1</v>
      </c>
      <c r="Q71" s="13">
        <v>1</v>
      </c>
      <c r="R71" s="13">
        <v>1</v>
      </c>
      <c r="S71" s="13">
        <v>1</v>
      </c>
      <c r="T71" s="13">
        <v>1</v>
      </c>
      <c r="U71" s="25">
        <v>1</v>
      </c>
      <c r="V71" s="12">
        <v>16</v>
      </c>
      <c r="W71" s="12">
        <v>16</v>
      </c>
      <c r="X71" s="12">
        <v>2</v>
      </c>
      <c r="Y71" s="13">
        <v>4.92</v>
      </c>
      <c r="Z71" s="13">
        <v>4.95</v>
      </c>
      <c r="AA71" s="13">
        <v>10</v>
      </c>
      <c r="AB71" s="13">
        <v>3</v>
      </c>
      <c r="AC71" s="13">
        <v>10</v>
      </c>
      <c r="AD71" s="13">
        <v>3</v>
      </c>
      <c r="AE71" s="13">
        <v>4.8099999999999996</v>
      </c>
      <c r="AF71" s="13">
        <v>4.84</v>
      </c>
      <c r="AG71" s="13">
        <v>10000</v>
      </c>
      <c r="AH71" s="13">
        <v>6</v>
      </c>
      <c r="AI71" s="13">
        <v>10000</v>
      </c>
      <c r="AJ71" s="13">
        <v>6</v>
      </c>
      <c r="AK71" s="13">
        <v>4.8099999999999996</v>
      </c>
      <c r="AL71" s="13">
        <v>4.8499999999999996</v>
      </c>
      <c r="AM71" s="13">
        <v>10000</v>
      </c>
      <c r="AN71" s="13">
        <v>6</v>
      </c>
      <c r="AO71" s="13">
        <v>10000</v>
      </c>
      <c r="AP71" s="13">
        <v>6</v>
      </c>
      <c r="AQ71" s="13">
        <v>4.7699999999999996</v>
      </c>
      <c r="AR71" s="13">
        <v>4.8099999999999996</v>
      </c>
      <c r="AS71" s="13">
        <v>1000</v>
      </c>
      <c r="AT71" s="13">
        <v>5</v>
      </c>
      <c r="AU71" s="13">
        <v>10000</v>
      </c>
      <c r="AV71" s="13">
        <v>6</v>
      </c>
      <c r="AW71" s="13">
        <v>4.67</v>
      </c>
      <c r="AX71" s="13">
        <v>4.72</v>
      </c>
      <c r="AY71" s="13">
        <v>1000</v>
      </c>
      <c r="AZ71" s="13">
        <v>5</v>
      </c>
      <c r="BA71" s="13">
        <v>10000</v>
      </c>
      <c r="BB71" s="13">
        <v>6</v>
      </c>
      <c r="BC71" s="13">
        <v>4.6100000000000003</v>
      </c>
      <c r="BD71" s="13">
        <v>4.68</v>
      </c>
      <c r="BE71" s="13">
        <v>100</v>
      </c>
      <c r="BF71" s="13">
        <v>4</v>
      </c>
      <c r="BG71" s="13">
        <v>10000</v>
      </c>
      <c r="BH71" s="13">
        <v>6</v>
      </c>
      <c r="BI71" s="13">
        <v>4.76</v>
      </c>
      <c r="BJ71" s="13">
        <v>4.79</v>
      </c>
      <c r="BK71" s="13">
        <v>10</v>
      </c>
      <c r="BL71" s="13">
        <v>3</v>
      </c>
      <c r="BM71" s="13">
        <v>1000</v>
      </c>
      <c r="BN71" s="13">
        <v>5</v>
      </c>
      <c r="BO71" s="13">
        <v>4.76</v>
      </c>
      <c r="BP71" s="13">
        <v>4.8</v>
      </c>
      <c r="BQ71" s="13">
        <v>100</v>
      </c>
      <c r="BR71" s="13">
        <v>4</v>
      </c>
      <c r="BS71" s="13">
        <v>100</v>
      </c>
      <c r="BT71" s="13">
        <v>4</v>
      </c>
      <c r="BU71" s="13">
        <v>4.7300000000000004</v>
      </c>
      <c r="BV71" s="13">
        <v>4.78</v>
      </c>
      <c r="BW71" s="13">
        <v>1000</v>
      </c>
      <c r="BX71" s="13">
        <v>5</v>
      </c>
      <c r="BY71" s="13">
        <v>100</v>
      </c>
      <c r="BZ71" s="13">
        <v>4</v>
      </c>
      <c r="CA71" s="13">
        <v>4.63</v>
      </c>
      <c r="CB71" s="13">
        <v>4.68</v>
      </c>
      <c r="CC71" s="13">
        <v>10</v>
      </c>
      <c r="CD71" s="13">
        <v>3</v>
      </c>
      <c r="CE71" s="13">
        <v>100</v>
      </c>
      <c r="CF71" s="13">
        <v>4</v>
      </c>
      <c r="CG71" s="13">
        <v>4.62</v>
      </c>
      <c r="CH71" s="13">
        <v>4.66</v>
      </c>
      <c r="CI71" s="13">
        <v>10</v>
      </c>
      <c r="CJ71" s="13">
        <v>3</v>
      </c>
      <c r="CK71" s="13">
        <v>100</v>
      </c>
      <c r="CL71" s="13">
        <v>4</v>
      </c>
      <c r="CM71" s="13">
        <v>4.75</v>
      </c>
      <c r="CN71" s="13">
        <v>4.82</v>
      </c>
      <c r="CO71" s="13">
        <v>1</v>
      </c>
      <c r="CP71" s="13">
        <v>2</v>
      </c>
      <c r="CQ71" s="13">
        <v>10</v>
      </c>
      <c r="CR71" s="13">
        <v>3</v>
      </c>
      <c r="CS71" s="13">
        <v>4.67</v>
      </c>
      <c r="CT71" s="13">
        <v>4.7</v>
      </c>
      <c r="CU71" s="13">
        <v>10</v>
      </c>
      <c r="CV71" s="13">
        <v>3</v>
      </c>
      <c r="CW71" s="13">
        <v>1000</v>
      </c>
      <c r="CX71" s="13">
        <v>5</v>
      </c>
      <c r="CY71" s="13">
        <v>4.76</v>
      </c>
      <c r="CZ71" s="13">
        <v>4.8600000000000003</v>
      </c>
      <c r="DA71" s="13">
        <v>100</v>
      </c>
      <c r="DB71" s="13">
        <v>4</v>
      </c>
      <c r="DC71" s="13">
        <v>1000</v>
      </c>
      <c r="DD71" s="13">
        <v>5</v>
      </c>
      <c r="DE71" s="13">
        <v>4.6399999999999997</v>
      </c>
      <c r="DF71" s="13">
        <v>4.7</v>
      </c>
      <c r="DG71" s="13">
        <v>1000</v>
      </c>
      <c r="DH71" s="13">
        <v>5</v>
      </c>
      <c r="DI71" s="13">
        <v>100</v>
      </c>
      <c r="DJ71" s="13">
        <v>4</v>
      </c>
      <c r="DK71" s="13">
        <v>4.74</v>
      </c>
      <c r="DL71" s="13">
        <v>4.8099999999999996</v>
      </c>
      <c r="DM71" s="13">
        <v>10</v>
      </c>
      <c r="DN71" s="13">
        <v>3</v>
      </c>
      <c r="DO71" s="13">
        <v>100</v>
      </c>
      <c r="DP71" s="13">
        <v>4</v>
      </c>
      <c r="DQ71" s="13">
        <v>4.8099999999999996</v>
      </c>
      <c r="DR71" s="13">
        <v>4.8899999999999997</v>
      </c>
      <c r="DS71" s="13">
        <v>10</v>
      </c>
      <c r="DT71" s="13">
        <v>3</v>
      </c>
      <c r="DU71" s="13">
        <v>100</v>
      </c>
      <c r="DV71" s="13">
        <v>4</v>
      </c>
      <c r="DW71" s="13">
        <v>0.35</v>
      </c>
      <c r="DX71" s="13">
        <v>3.77</v>
      </c>
      <c r="DY71" s="13">
        <v>10000</v>
      </c>
      <c r="DZ71" s="13">
        <v>6</v>
      </c>
      <c r="EA71" s="13">
        <v>100000</v>
      </c>
      <c r="EB71" s="25">
        <v>7</v>
      </c>
    </row>
    <row r="72" spans="1:132" x14ac:dyDescent="0.2">
      <c r="A72">
        <v>2</v>
      </c>
      <c r="B72" s="21">
        <v>1</v>
      </c>
      <c r="C72" s="3">
        <v>0</v>
      </c>
      <c r="D72" s="3">
        <v>0</v>
      </c>
      <c r="E72" s="6" t="s">
        <v>202</v>
      </c>
      <c r="F72" s="3">
        <v>2</v>
      </c>
      <c r="G72" s="3">
        <v>50</v>
      </c>
      <c r="H72" s="3">
        <v>1138</v>
      </c>
      <c r="I72" s="3">
        <f>H72-G72</f>
        <v>1088</v>
      </c>
      <c r="J72" s="3">
        <f t="shared" ref="J72:J86" si="9">12500-1495</f>
        <v>11005</v>
      </c>
      <c r="K72" t="s">
        <v>203</v>
      </c>
      <c r="L72" s="3">
        <v>1</v>
      </c>
      <c r="M72" s="2">
        <v>3</v>
      </c>
      <c r="N72" s="2">
        <v>1</v>
      </c>
      <c r="O72" s="2">
        <v>3</v>
      </c>
      <c r="P72" s="2">
        <v>1</v>
      </c>
      <c r="Q72" s="2">
        <v>1</v>
      </c>
      <c r="R72" s="2">
        <v>1</v>
      </c>
      <c r="S72" s="2">
        <v>2</v>
      </c>
      <c r="T72" s="2">
        <v>1</v>
      </c>
      <c r="U72" s="23">
        <v>1</v>
      </c>
      <c r="V72" s="3">
        <v>384</v>
      </c>
      <c r="W72" s="3">
        <v>384</v>
      </c>
      <c r="X72" s="3">
        <v>1</v>
      </c>
      <c r="Y72" s="2">
        <v>4.8899999999999997</v>
      </c>
      <c r="Z72" s="2">
        <v>4.9000000000000004</v>
      </c>
      <c r="AA72" s="2">
        <v>0</v>
      </c>
      <c r="AB72" s="2" t="e">
        <v>#NUM!</v>
      </c>
      <c r="AC72" s="2">
        <v>10</v>
      </c>
      <c r="AD72" s="2">
        <v>3</v>
      </c>
      <c r="AE72" s="2"/>
      <c r="AF72" s="2"/>
      <c r="AG72" s="2"/>
      <c r="AH72" s="2"/>
      <c r="AI72" s="2"/>
      <c r="AJ72" s="2"/>
      <c r="AK72" s="2">
        <v>4.84</v>
      </c>
      <c r="AL72" s="2">
        <v>4.88</v>
      </c>
      <c r="AM72" s="2">
        <v>0</v>
      </c>
      <c r="AN72" s="2" t="e">
        <v>#NUM!</v>
      </c>
      <c r="AO72" s="2">
        <v>100000</v>
      </c>
      <c r="AP72" s="2">
        <v>7</v>
      </c>
      <c r="AQ72" s="2"/>
      <c r="AR72" s="2"/>
      <c r="AS72" s="2"/>
      <c r="AT72" s="2"/>
      <c r="AU72" s="2"/>
      <c r="AV72" s="2"/>
      <c r="AW72" s="2">
        <v>4.7300000000000004</v>
      </c>
      <c r="AX72" s="2">
        <v>4.8</v>
      </c>
      <c r="AY72" s="2">
        <v>0</v>
      </c>
      <c r="AZ72" s="2" t="e">
        <v>#NUM!</v>
      </c>
      <c r="BA72" s="2">
        <v>100000</v>
      </c>
      <c r="BB72" s="2">
        <v>7</v>
      </c>
      <c r="BC72" s="2">
        <v>4.7300000000000004</v>
      </c>
      <c r="BD72" s="2">
        <v>4.8099999999999996</v>
      </c>
      <c r="BE72" s="2">
        <v>0</v>
      </c>
      <c r="BF72" s="2" t="e">
        <v>#NUM!</v>
      </c>
      <c r="BG72" s="2">
        <v>100000</v>
      </c>
      <c r="BH72" s="2">
        <v>7</v>
      </c>
      <c r="BI72" s="2">
        <v>4.6500000000000004</v>
      </c>
      <c r="BJ72" s="2">
        <v>4.74</v>
      </c>
      <c r="BK72" s="2">
        <v>0</v>
      </c>
      <c r="BL72" s="2" t="e">
        <v>#NUM!</v>
      </c>
      <c r="BM72" s="2">
        <v>10000</v>
      </c>
      <c r="BN72" s="2">
        <v>6</v>
      </c>
      <c r="BO72" s="2">
        <v>4.71</v>
      </c>
      <c r="BP72" s="2">
        <v>4.79</v>
      </c>
      <c r="BQ72" s="2">
        <v>0</v>
      </c>
      <c r="BR72" s="2" t="e">
        <v>#NUM!</v>
      </c>
      <c r="BS72" s="2">
        <v>10000</v>
      </c>
      <c r="BT72" s="2">
        <v>6</v>
      </c>
      <c r="BU72" s="2">
        <v>4.75</v>
      </c>
      <c r="BV72" s="2">
        <v>4.87</v>
      </c>
      <c r="BW72" s="2">
        <v>0</v>
      </c>
      <c r="BX72" s="2" t="e">
        <v>#NUM!</v>
      </c>
      <c r="BY72" s="2">
        <v>10000</v>
      </c>
      <c r="BZ72" s="2">
        <v>6</v>
      </c>
      <c r="CA72" s="2">
        <v>4.46</v>
      </c>
      <c r="CB72" s="2">
        <v>4.55</v>
      </c>
      <c r="CC72" s="2">
        <v>0</v>
      </c>
      <c r="CD72" s="2" t="e">
        <v>#NUM!</v>
      </c>
      <c r="CE72" s="2">
        <v>1000</v>
      </c>
      <c r="CF72" s="2">
        <v>5</v>
      </c>
      <c r="CG72" s="2">
        <v>4.62</v>
      </c>
      <c r="CH72" s="2">
        <v>4.7</v>
      </c>
      <c r="CI72" s="2">
        <v>0</v>
      </c>
      <c r="CJ72" s="2" t="e">
        <v>#NUM!</v>
      </c>
      <c r="CK72" s="2">
        <v>1000</v>
      </c>
      <c r="CL72" s="2">
        <v>5</v>
      </c>
      <c r="CM72" s="2">
        <v>4.6100000000000003</v>
      </c>
      <c r="CN72" s="2">
        <v>5</v>
      </c>
      <c r="CO72" s="2">
        <v>0</v>
      </c>
      <c r="CP72" s="2" t="e">
        <v>#NUM!</v>
      </c>
      <c r="CQ72" s="2">
        <v>100000</v>
      </c>
      <c r="CR72" s="2">
        <v>7</v>
      </c>
      <c r="CS72" s="2">
        <v>4.6100000000000003</v>
      </c>
      <c r="CT72" s="2">
        <v>4.71</v>
      </c>
      <c r="CU72" s="2">
        <v>0</v>
      </c>
      <c r="CV72" s="2" t="e">
        <v>#NUM!</v>
      </c>
      <c r="CW72" s="2">
        <v>10000</v>
      </c>
      <c r="CX72" s="2">
        <v>6</v>
      </c>
      <c r="CY72" s="2">
        <v>4.4800000000000004</v>
      </c>
      <c r="CZ72" s="2">
        <v>4.5199999999999996</v>
      </c>
      <c r="DA72" s="2">
        <v>0</v>
      </c>
      <c r="DB72" s="2" t="e">
        <v>#NUM!</v>
      </c>
      <c r="DC72" s="2">
        <v>10000</v>
      </c>
      <c r="DD72" s="2">
        <v>6</v>
      </c>
      <c r="DE72" s="2">
        <v>4.49</v>
      </c>
      <c r="DF72" s="2">
        <v>4.58</v>
      </c>
      <c r="DG72" s="2">
        <v>0</v>
      </c>
      <c r="DH72" s="2" t="e">
        <v>#NUM!</v>
      </c>
      <c r="DI72" s="2">
        <v>100000</v>
      </c>
      <c r="DJ72" s="2">
        <v>7</v>
      </c>
      <c r="DK72" s="2">
        <v>4.46</v>
      </c>
      <c r="DL72" s="2">
        <v>4.62</v>
      </c>
      <c r="DM72" s="2">
        <v>0</v>
      </c>
      <c r="DN72" s="2" t="e">
        <v>#NUM!</v>
      </c>
      <c r="DO72" s="2">
        <v>100000</v>
      </c>
      <c r="DP72" s="2">
        <v>7</v>
      </c>
      <c r="DQ72" s="2">
        <v>4.66</v>
      </c>
      <c r="DR72" s="2">
        <v>4.84</v>
      </c>
      <c r="DS72" s="2">
        <v>0</v>
      </c>
      <c r="DT72" s="2" t="e">
        <v>#NUM!</v>
      </c>
      <c r="DU72" s="2">
        <v>100000</v>
      </c>
      <c r="DV72" s="2">
        <v>7</v>
      </c>
      <c r="DW72" s="2">
        <v>0.49</v>
      </c>
      <c r="DX72" s="2">
        <v>4.47</v>
      </c>
      <c r="DY72" s="2">
        <v>0</v>
      </c>
      <c r="DZ72" s="2" t="e">
        <v>#NUM!</v>
      </c>
      <c r="EA72" s="2">
        <v>100000</v>
      </c>
      <c r="EB72" s="23">
        <v>7</v>
      </c>
    </row>
    <row r="73" spans="1:132" x14ac:dyDescent="0.2">
      <c r="A73">
        <v>2</v>
      </c>
      <c r="B73" s="20">
        <v>1</v>
      </c>
      <c r="C73" s="7">
        <v>0</v>
      </c>
      <c r="D73" s="7">
        <v>0</v>
      </c>
      <c r="E73" s="9" t="s">
        <v>204</v>
      </c>
      <c r="F73" s="7">
        <v>0</v>
      </c>
      <c r="G73" s="7"/>
      <c r="H73" s="7"/>
      <c r="I73" s="7"/>
      <c r="J73" s="7"/>
      <c r="L73" s="7"/>
      <c r="U73" s="24"/>
      <c r="V73" s="7"/>
      <c r="W73" s="7"/>
      <c r="X73" s="7"/>
      <c r="Y73">
        <v>4.7300000000000004</v>
      </c>
      <c r="Z73">
        <v>4.7300000000000004</v>
      </c>
      <c r="AA73">
        <v>0</v>
      </c>
      <c r="AB73" t="e">
        <v>#NUM!</v>
      </c>
      <c r="AC73">
        <v>1</v>
      </c>
      <c r="AD73">
        <v>2</v>
      </c>
      <c r="AK73">
        <v>4.8600000000000003</v>
      </c>
      <c r="AL73">
        <v>4.88</v>
      </c>
      <c r="AM73">
        <v>0</v>
      </c>
      <c r="AN73" t="e">
        <v>#NUM!</v>
      </c>
      <c r="AO73">
        <v>10000</v>
      </c>
      <c r="AP73">
        <v>6</v>
      </c>
      <c r="AW73">
        <v>4.8</v>
      </c>
      <c r="AX73">
        <v>4.8499999999999996</v>
      </c>
      <c r="AY73">
        <v>0</v>
      </c>
      <c r="AZ73" t="e">
        <v>#NUM!</v>
      </c>
      <c r="BA73">
        <v>10000</v>
      </c>
      <c r="BB73">
        <v>6</v>
      </c>
      <c r="EB73" s="24"/>
    </row>
    <row r="74" spans="1:132" x14ac:dyDescent="0.2">
      <c r="A74">
        <v>2</v>
      </c>
      <c r="B74" s="20">
        <v>1</v>
      </c>
      <c r="C74" s="7">
        <v>0</v>
      </c>
      <c r="D74" s="7">
        <v>0</v>
      </c>
      <c r="E74" s="9" t="s">
        <v>205</v>
      </c>
      <c r="F74" s="7">
        <v>1</v>
      </c>
      <c r="G74" s="7">
        <v>45</v>
      </c>
      <c r="H74" s="7">
        <v>1016</v>
      </c>
      <c r="I74" s="7">
        <f>H74-G74</f>
        <v>971</v>
      </c>
      <c r="J74" s="7">
        <f t="shared" si="9"/>
        <v>11005</v>
      </c>
      <c r="K74" t="s">
        <v>206</v>
      </c>
      <c r="L74" s="7">
        <v>2</v>
      </c>
      <c r="M74" s="7">
        <v>3</v>
      </c>
      <c r="N74" s="7">
        <v>1</v>
      </c>
      <c r="O74" s="7">
        <v>3</v>
      </c>
      <c r="P74" s="7">
        <v>1</v>
      </c>
      <c r="Q74" s="7">
        <v>3</v>
      </c>
      <c r="R74" s="7">
        <v>1</v>
      </c>
      <c r="S74" s="7">
        <v>1</v>
      </c>
      <c r="T74" s="7">
        <v>1</v>
      </c>
      <c r="U74" s="26">
        <v>1</v>
      </c>
      <c r="V74" s="7">
        <v>384</v>
      </c>
      <c r="W74" s="7">
        <v>384</v>
      </c>
      <c r="X74" s="7">
        <v>1</v>
      </c>
      <c r="Y74">
        <v>4.82</v>
      </c>
      <c r="Z74">
        <v>4.84</v>
      </c>
      <c r="AA74">
        <v>0</v>
      </c>
      <c r="AB74" t="e">
        <v>#NUM!</v>
      </c>
      <c r="AC74">
        <v>1</v>
      </c>
      <c r="AD74">
        <v>2</v>
      </c>
      <c r="AK74">
        <v>4.84</v>
      </c>
      <c r="AL74">
        <v>4.8499999999999996</v>
      </c>
      <c r="AM74">
        <v>0</v>
      </c>
      <c r="AN74" t="e">
        <v>#NUM!</v>
      </c>
      <c r="AO74">
        <v>10000</v>
      </c>
      <c r="AP74">
        <v>6</v>
      </c>
      <c r="AW74">
        <v>4.7300000000000004</v>
      </c>
      <c r="AX74">
        <v>4.78</v>
      </c>
      <c r="AY74">
        <v>0</v>
      </c>
      <c r="AZ74" t="e">
        <v>#NUM!</v>
      </c>
      <c r="BA74">
        <v>10000</v>
      </c>
      <c r="BB74">
        <v>6</v>
      </c>
      <c r="BC74">
        <v>4.68</v>
      </c>
      <c r="BD74">
        <v>4.7300000000000004</v>
      </c>
      <c r="BE74">
        <v>0</v>
      </c>
      <c r="BF74" t="e">
        <v>#NUM!</v>
      </c>
      <c r="BG74">
        <v>10000</v>
      </c>
      <c r="BH74">
        <v>6</v>
      </c>
      <c r="BI74">
        <v>4.46</v>
      </c>
      <c r="BJ74">
        <v>4.54</v>
      </c>
      <c r="BK74">
        <v>0</v>
      </c>
      <c r="BL74" t="e">
        <v>#NUM!</v>
      </c>
      <c r="BM74">
        <v>100000</v>
      </c>
      <c r="BN74">
        <v>7</v>
      </c>
      <c r="BO74">
        <v>4.7300000000000004</v>
      </c>
      <c r="BP74">
        <v>4.8099999999999996</v>
      </c>
      <c r="BQ74">
        <v>0</v>
      </c>
      <c r="BR74" t="e">
        <v>#NUM!</v>
      </c>
      <c r="BS74">
        <v>10000</v>
      </c>
      <c r="BT74">
        <v>6</v>
      </c>
      <c r="BU74">
        <v>4.71</v>
      </c>
      <c r="BV74">
        <v>4.76</v>
      </c>
      <c r="BW74">
        <v>0</v>
      </c>
      <c r="BX74" t="e">
        <v>#NUM!</v>
      </c>
      <c r="BY74">
        <v>10000</v>
      </c>
      <c r="BZ74">
        <v>6</v>
      </c>
      <c r="CA74">
        <v>4.43</v>
      </c>
      <c r="CB74">
        <v>4.5</v>
      </c>
      <c r="CC74">
        <v>0</v>
      </c>
      <c r="CD74" t="e">
        <v>#NUM!</v>
      </c>
      <c r="CE74">
        <v>1000</v>
      </c>
      <c r="CF74">
        <v>5</v>
      </c>
      <c r="CG74">
        <v>4.46</v>
      </c>
      <c r="CH74">
        <v>4.54</v>
      </c>
      <c r="CI74">
        <v>0</v>
      </c>
      <c r="CJ74" t="e">
        <v>#NUM!</v>
      </c>
      <c r="CK74">
        <v>100</v>
      </c>
      <c r="CL74">
        <v>4</v>
      </c>
      <c r="CM74">
        <v>4.43</v>
      </c>
      <c r="CN74">
        <v>4.5199999999999996</v>
      </c>
      <c r="CO74">
        <v>0</v>
      </c>
      <c r="CP74" t="e">
        <v>#NUM!</v>
      </c>
      <c r="CQ74">
        <v>1000</v>
      </c>
      <c r="CR74">
        <v>5</v>
      </c>
      <c r="CS74">
        <v>4.47</v>
      </c>
      <c r="CT74">
        <v>4.54</v>
      </c>
      <c r="CU74">
        <v>0</v>
      </c>
      <c r="CV74" t="e">
        <v>#NUM!</v>
      </c>
      <c r="CW74">
        <v>100</v>
      </c>
      <c r="CX74">
        <v>4</v>
      </c>
      <c r="CY74">
        <v>4.43</v>
      </c>
      <c r="CZ74">
        <v>4.54</v>
      </c>
      <c r="DA74">
        <v>0</v>
      </c>
      <c r="DB74" t="e">
        <v>#NUM!</v>
      </c>
      <c r="DC74">
        <v>1000</v>
      </c>
      <c r="DD74">
        <v>5</v>
      </c>
      <c r="DE74">
        <v>4.62</v>
      </c>
      <c r="DF74">
        <v>4.71</v>
      </c>
      <c r="DG74">
        <v>0</v>
      </c>
      <c r="DH74" t="e">
        <v>#NUM!</v>
      </c>
      <c r="DI74">
        <v>10</v>
      </c>
      <c r="DJ74">
        <v>3</v>
      </c>
      <c r="DK74">
        <v>4.4400000000000004</v>
      </c>
      <c r="DL74">
        <v>4.5599999999999996</v>
      </c>
      <c r="DM74">
        <v>0</v>
      </c>
      <c r="DN74" t="e">
        <v>#NUM!</v>
      </c>
      <c r="DO74">
        <v>1000</v>
      </c>
      <c r="DP74">
        <v>5</v>
      </c>
      <c r="DQ74">
        <v>4.79</v>
      </c>
      <c r="DR74">
        <v>4.95</v>
      </c>
      <c r="DS74">
        <v>0</v>
      </c>
      <c r="DT74" t="e">
        <v>#NUM!</v>
      </c>
      <c r="DU74">
        <v>10000</v>
      </c>
      <c r="DV74">
        <v>6</v>
      </c>
      <c r="DW74">
        <v>0.42</v>
      </c>
      <c r="DX74">
        <v>4.45</v>
      </c>
      <c r="DY74">
        <v>0</v>
      </c>
      <c r="DZ74" t="e">
        <v>#NUM!</v>
      </c>
      <c r="EA74">
        <v>100000</v>
      </c>
      <c r="EB74" s="24">
        <v>7</v>
      </c>
    </row>
    <row r="75" spans="1:132" x14ac:dyDescent="0.2">
      <c r="A75">
        <v>2</v>
      </c>
      <c r="B75" s="20">
        <v>1</v>
      </c>
      <c r="C75" s="7">
        <v>0</v>
      </c>
      <c r="D75" s="7">
        <v>0</v>
      </c>
      <c r="E75" s="9" t="s">
        <v>207</v>
      </c>
      <c r="F75" s="7">
        <v>1</v>
      </c>
      <c r="G75" s="7">
        <v>47</v>
      </c>
      <c r="H75" s="7">
        <v>1015</v>
      </c>
      <c r="I75" s="7">
        <f t="shared" ref="I75:I165" si="10">H75-G75</f>
        <v>968</v>
      </c>
      <c r="J75" s="7">
        <f t="shared" si="9"/>
        <v>11005</v>
      </c>
      <c r="K75" t="s">
        <v>203</v>
      </c>
      <c r="L75" s="7">
        <v>1</v>
      </c>
      <c r="M75" s="7">
        <v>3</v>
      </c>
      <c r="N75" s="7">
        <v>1</v>
      </c>
      <c r="O75" s="7">
        <v>3</v>
      </c>
      <c r="P75" s="7">
        <v>1</v>
      </c>
      <c r="Q75" s="7">
        <v>1</v>
      </c>
      <c r="R75" s="7">
        <v>1</v>
      </c>
      <c r="S75" s="7">
        <v>1</v>
      </c>
      <c r="T75" s="7">
        <v>1</v>
      </c>
      <c r="U75" s="26">
        <v>1</v>
      </c>
      <c r="V75" s="7">
        <v>384</v>
      </c>
      <c r="W75" s="7">
        <v>384</v>
      </c>
      <c r="X75" s="7">
        <v>1</v>
      </c>
      <c r="Y75">
        <v>4.88</v>
      </c>
      <c r="Z75">
        <v>4.91</v>
      </c>
      <c r="AA75">
        <v>0</v>
      </c>
      <c r="AB75" t="e">
        <v>#NUM!</v>
      </c>
      <c r="AC75">
        <v>100</v>
      </c>
      <c r="AD75">
        <v>4</v>
      </c>
      <c r="AK75">
        <v>4.84</v>
      </c>
      <c r="AL75">
        <v>4.88</v>
      </c>
      <c r="AM75">
        <v>0</v>
      </c>
      <c r="AN75" t="e">
        <v>#NUM!</v>
      </c>
      <c r="AO75">
        <v>1000</v>
      </c>
      <c r="AP75">
        <v>5</v>
      </c>
      <c r="AW75">
        <v>4.8</v>
      </c>
      <c r="AX75">
        <v>4.96</v>
      </c>
      <c r="AY75">
        <v>0</v>
      </c>
      <c r="AZ75" t="e">
        <v>#NUM!</v>
      </c>
      <c r="BA75">
        <v>10000</v>
      </c>
      <c r="BB75">
        <v>6</v>
      </c>
      <c r="BC75">
        <v>4.7300000000000004</v>
      </c>
      <c r="BD75">
        <v>4.82</v>
      </c>
      <c r="BE75">
        <v>0</v>
      </c>
      <c r="BF75" t="e">
        <v>#NUM!</v>
      </c>
      <c r="BG75">
        <v>100</v>
      </c>
      <c r="BH75">
        <v>4</v>
      </c>
      <c r="BI75">
        <v>4.62</v>
      </c>
      <c r="BJ75">
        <v>4.7300000000000004</v>
      </c>
      <c r="BK75">
        <v>0</v>
      </c>
      <c r="BL75" t="e">
        <v>#NUM!</v>
      </c>
      <c r="BM75">
        <v>100</v>
      </c>
      <c r="BN75">
        <v>4</v>
      </c>
      <c r="BO75">
        <v>4.7</v>
      </c>
      <c r="BP75">
        <v>4.78</v>
      </c>
      <c r="BQ75">
        <v>0</v>
      </c>
      <c r="BR75" t="e">
        <v>#NUM!</v>
      </c>
      <c r="BS75">
        <v>100000</v>
      </c>
      <c r="BT75">
        <v>7</v>
      </c>
      <c r="BU75">
        <v>4.7</v>
      </c>
      <c r="BV75">
        <v>4.79</v>
      </c>
      <c r="BW75">
        <v>0</v>
      </c>
      <c r="BX75" t="e">
        <v>#NUM!</v>
      </c>
      <c r="BY75">
        <v>1000</v>
      </c>
      <c r="BZ75">
        <v>5</v>
      </c>
      <c r="CA75">
        <v>4.45</v>
      </c>
      <c r="CB75">
        <v>4.5599999999999996</v>
      </c>
      <c r="CC75">
        <v>0</v>
      </c>
      <c r="CD75" t="e">
        <v>#NUM!</v>
      </c>
      <c r="CE75">
        <v>10000</v>
      </c>
      <c r="CF75">
        <v>6</v>
      </c>
      <c r="CG75">
        <v>4.4800000000000004</v>
      </c>
      <c r="CH75">
        <v>4.58</v>
      </c>
      <c r="CI75">
        <v>0</v>
      </c>
      <c r="CJ75" t="e">
        <v>#NUM!</v>
      </c>
      <c r="CK75">
        <v>100</v>
      </c>
      <c r="CL75">
        <v>4</v>
      </c>
      <c r="CM75">
        <v>4.46</v>
      </c>
      <c r="CN75">
        <v>4.5599999999999996</v>
      </c>
      <c r="CO75">
        <v>0</v>
      </c>
      <c r="CP75" t="e">
        <v>#NUM!</v>
      </c>
      <c r="CQ75">
        <v>10000</v>
      </c>
      <c r="CR75">
        <v>6</v>
      </c>
      <c r="CS75">
        <v>4.5999999999999996</v>
      </c>
      <c r="CT75">
        <v>4.67</v>
      </c>
      <c r="CU75">
        <v>0</v>
      </c>
      <c r="CV75" t="e">
        <v>#NUM!</v>
      </c>
      <c r="CW75">
        <v>10000</v>
      </c>
      <c r="CX75">
        <v>6</v>
      </c>
      <c r="CY75">
        <v>4.46</v>
      </c>
      <c r="CZ75">
        <v>4.57</v>
      </c>
      <c r="DA75">
        <v>0</v>
      </c>
      <c r="DB75" t="e">
        <v>#NUM!</v>
      </c>
      <c r="DC75">
        <v>100</v>
      </c>
      <c r="DD75">
        <v>4</v>
      </c>
      <c r="DE75">
        <v>4.4800000000000004</v>
      </c>
      <c r="DF75">
        <v>4.54</v>
      </c>
      <c r="DG75">
        <v>0</v>
      </c>
      <c r="DH75" t="e">
        <v>#NUM!</v>
      </c>
      <c r="DI75">
        <v>10000</v>
      </c>
      <c r="DJ75">
        <v>6</v>
      </c>
      <c r="DK75">
        <v>4.58</v>
      </c>
      <c r="DL75">
        <v>4.71</v>
      </c>
      <c r="DM75">
        <v>0</v>
      </c>
      <c r="DN75" t="e">
        <v>#NUM!</v>
      </c>
      <c r="DO75">
        <v>1000</v>
      </c>
      <c r="DP75">
        <v>5</v>
      </c>
      <c r="DQ75">
        <v>4.74</v>
      </c>
      <c r="DR75">
        <v>4.91</v>
      </c>
      <c r="DS75">
        <v>0</v>
      </c>
      <c r="DT75" t="e">
        <v>#NUM!</v>
      </c>
      <c r="DU75">
        <v>1000</v>
      </c>
      <c r="DV75">
        <v>5</v>
      </c>
      <c r="DW75">
        <v>0.42</v>
      </c>
      <c r="DX75">
        <v>4.0199999999999996</v>
      </c>
      <c r="DY75">
        <v>0</v>
      </c>
      <c r="DZ75" t="e">
        <v>#NUM!</v>
      </c>
      <c r="EA75">
        <v>100000</v>
      </c>
      <c r="EB75" s="24">
        <v>7</v>
      </c>
    </row>
    <row r="76" spans="1:132" x14ac:dyDescent="0.2">
      <c r="A76">
        <v>2</v>
      </c>
      <c r="B76" s="20">
        <v>1</v>
      </c>
      <c r="C76" s="7">
        <v>0</v>
      </c>
      <c r="D76" s="7">
        <v>0</v>
      </c>
      <c r="E76" s="9" t="s">
        <v>208</v>
      </c>
      <c r="F76" s="7">
        <v>1</v>
      </c>
      <c r="G76" s="7">
        <v>47</v>
      </c>
      <c r="H76" s="7">
        <v>1062</v>
      </c>
      <c r="I76" s="7">
        <f t="shared" si="10"/>
        <v>1015</v>
      </c>
      <c r="J76" s="7">
        <f t="shared" si="9"/>
        <v>11005</v>
      </c>
      <c r="K76" t="s">
        <v>206</v>
      </c>
      <c r="L76" s="7">
        <v>1</v>
      </c>
      <c r="M76" s="7">
        <v>3</v>
      </c>
      <c r="N76" s="7">
        <v>1</v>
      </c>
      <c r="O76" s="7">
        <v>3</v>
      </c>
      <c r="P76" s="7">
        <v>1</v>
      </c>
      <c r="Q76" s="7">
        <v>2</v>
      </c>
      <c r="R76" s="7">
        <v>1</v>
      </c>
      <c r="S76" s="7">
        <v>1</v>
      </c>
      <c r="T76" s="7">
        <v>1</v>
      </c>
      <c r="U76" s="26">
        <v>1</v>
      </c>
      <c r="V76" s="7">
        <v>384</v>
      </c>
      <c r="W76" s="7">
        <v>384</v>
      </c>
      <c r="X76" s="7">
        <v>1</v>
      </c>
      <c r="Y76">
        <v>4.7699999999999996</v>
      </c>
      <c r="Z76">
        <v>4.79</v>
      </c>
      <c r="AA76">
        <v>0</v>
      </c>
      <c r="AB76" t="e">
        <v>#NUM!</v>
      </c>
      <c r="AC76">
        <v>100</v>
      </c>
      <c r="AD76">
        <v>4</v>
      </c>
      <c r="AK76">
        <v>4.93</v>
      </c>
      <c r="AL76">
        <v>4.95</v>
      </c>
      <c r="AM76">
        <v>0</v>
      </c>
      <c r="AN76" t="e">
        <v>#NUM!</v>
      </c>
      <c r="AO76">
        <v>10000</v>
      </c>
      <c r="AP76">
        <v>6</v>
      </c>
      <c r="AW76">
        <v>4.7300000000000004</v>
      </c>
      <c r="AX76">
        <v>4.79</v>
      </c>
      <c r="AY76">
        <v>0</v>
      </c>
      <c r="AZ76" t="e">
        <v>#NUM!</v>
      </c>
      <c r="BA76">
        <v>100000</v>
      </c>
      <c r="BB76">
        <v>7</v>
      </c>
      <c r="BC76">
        <v>4.71</v>
      </c>
      <c r="BD76">
        <v>4.8099999999999996</v>
      </c>
      <c r="BE76">
        <v>0</v>
      </c>
      <c r="BF76" t="e">
        <v>#NUM!</v>
      </c>
      <c r="BG76">
        <v>10000</v>
      </c>
      <c r="BH76">
        <v>6</v>
      </c>
      <c r="BI76">
        <v>4.62</v>
      </c>
      <c r="BJ76">
        <v>4.67</v>
      </c>
      <c r="BK76">
        <v>0</v>
      </c>
      <c r="BL76" t="e">
        <v>#NUM!</v>
      </c>
      <c r="BM76">
        <v>10000</v>
      </c>
      <c r="BN76">
        <v>6</v>
      </c>
      <c r="BO76">
        <v>4.71</v>
      </c>
      <c r="BP76">
        <v>4.79</v>
      </c>
      <c r="BQ76">
        <v>0</v>
      </c>
      <c r="BR76" t="e">
        <v>#NUM!</v>
      </c>
      <c r="BS76">
        <v>100000</v>
      </c>
      <c r="BT76">
        <v>7</v>
      </c>
      <c r="BU76">
        <v>4.7</v>
      </c>
      <c r="BV76">
        <v>4.76</v>
      </c>
      <c r="BW76">
        <v>0</v>
      </c>
      <c r="BX76" t="e">
        <v>#NUM!</v>
      </c>
      <c r="BY76">
        <v>100000</v>
      </c>
      <c r="BZ76">
        <v>7</v>
      </c>
      <c r="CA76">
        <v>4.47</v>
      </c>
      <c r="CB76">
        <v>4.57</v>
      </c>
      <c r="CC76">
        <v>0</v>
      </c>
      <c r="CD76" t="e">
        <v>#NUM!</v>
      </c>
      <c r="CE76">
        <v>10000</v>
      </c>
      <c r="CF76">
        <v>6</v>
      </c>
      <c r="CG76">
        <v>4.6100000000000003</v>
      </c>
      <c r="CH76">
        <v>4.7</v>
      </c>
      <c r="CI76">
        <v>0</v>
      </c>
      <c r="CJ76" t="e">
        <v>#NUM!</v>
      </c>
      <c r="CK76">
        <v>100</v>
      </c>
      <c r="CL76">
        <v>4</v>
      </c>
      <c r="CM76">
        <v>4.4400000000000004</v>
      </c>
      <c r="CN76">
        <v>4.5199999999999996</v>
      </c>
      <c r="CO76">
        <v>0</v>
      </c>
      <c r="CP76" t="e">
        <v>#NUM!</v>
      </c>
      <c r="CQ76">
        <v>1000</v>
      </c>
      <c r="CR76">
        <v>5</v>
      </c>
      <c r="CS76">
        <v>4.45</v>
      </c>
      <c r="CT76">
        <v>4.53</v>
      </c>
      <c r="CU76">
        <v>0</v>
      </c>
      <c r="CV76" t="e">
        <v>#NUM!</v>
      </c>
      <c r="CW76">
        <v>100000</v>
      </c>
      <c r="CX76">
        <v>7</v>
      </c>
      <c r="CY76">
        <v>4.47</v>
      </c>
      <c r="CZ76">
        <v>4.59</v>
      </c>
      <c r="DA76">
        <v>0</v>
      </c>
      <c r="DB76" t="e">
        <v>#NUM!</v>
      </c>
      <c r="DC76">
        <v>1000</v>
      </c>
      <c r="DD76">
        <v>5</v>
      </c>
      <c r="DE76">
        <v>4.59</v>
      </c>
      <c r="DF76">
        <v>4.7</v>
      </c>
      <c r="DG76">
        <v>0</v>
      </c>
      <c r="DH76" t="e">
        <v>#NUM!</v>
      </c>
      <c r="DI76">
        <v>100</v>
      </c>
      <c r="DJ76">
        <v>4</v>
      </c>
      <c r="DK76">
        <v>4.47</v>
      </c>
      <c r="DL76">
        <v>4.63</v>
      </c>
      <c r="DM76">
        <v>0</v>
      </c>
      <c r="DN76" t="e">
        <v>#NUM!</v>
      </c>
      <c r="DO76">
        <v>10000</v>
      </c>
      <c r="DP76">
        <v>6</v>
      </c>
      <c r="DQ76">
        <v>4.7</v>
      </c>
      <c r="DR76">
        <v>4.87</v>
      </c>
      <c r="DS76">
        <v>0</v>
      </c>
      <c r="DT76" t="e">
        <v>#NUM!</v>
      </c>
      <c r="DU76">
        <v>10000</v>
      </c>
      <c r="DV76">
        <v>6</v>
      </c>
      <c r="DW76">
        <v>0.37</v>
      </c>
      <c r="DX76">
        <v>3.72</v>
      </c>
      <c r="DY76">
        <v>0</v>
      </c>
      <c r="DZ76" t="e">
        <v>#NUM!</v>
      </c>
      <c r="EA76">
        <v>100000</v>
      </c>
      <c r="EB76" s="24">
        <v>7</v>
      </c>
    </row>
    <row r="77" spans="1:132" x14ac:dyDescent="0.2">
      <c r="A77">
        <v>2</v>
      </c>
      <c r="B77" s="20">
        <v>1</v>
      </c>
      <c r="C77" s="7">
        <v>0</v>
      </c>
      <c r="D77" s="7">
        <v>0</v>
      </c>
      <c r="E77" s="9" t="s">
        <v>209</v>
      </c>
      <c r="F77" s="7">
        <v>0</v>
      </c>
      <c r="G77" s="7"/>
      <c r="H77" s="7"/>
      <c r="I77" s="7"/>
      <c r="J77" s="7"/>
      <c r="L77" s="7"/>
      <c r="M77" s="7"/>
      <c r="N77" s="7"/>
      <c r="O77" s="7"/>
      <c r="P77" s="7"/>
      <c r="Q77" s="7"/>
      <c r="R77" s="7"/>
      <c r="S77" s="7"/>
      <c r="T77" s="7"/>
      <c r="U77" s="26"/>
      <c r="V77" s="7"/>
      <c r="W77" s="7"/>
      <c r="X77" s="7"/>
      <c r="Y77">
        <v>4.8600000000000003</v>
      </c>
      <c r="Z77">
        <v>4.88</v>
      </c>
      <c r="AA77">
        <v>0</v>
      </c>
      <c r="AB77" t="e">
        <v>#NUM!</v>
      </c>
      <c r="AC77">
        <v>100</v>
      </c>
      <c r="AD77">
        <v>4</v>
      </c>
      <c r="AK77">
        <v>4.87</v>
      </c>
      <c r="AL77">
        <v>4.91</v>
      </c>
      <c r="AM77">
        <v>0</v>
      </c>
      <c r="AN77" t="e">
        <v>#NUM!</v>
      </c>
      <c r="AO77">
        <v>100000</v>
      </c>
      <c r="AP77">
        <v>7</v>
      </c>
      <c r="AW77">
        <v>4.6900000000000004</v>
      </c>
      <c r="AX77">
        <v>4.7699999999999996</v>
      </c>
      <c r="AY77">
        <v>0</v>
      </c>
      <c r="AZ77" t="e">
        <v>#NUM!</v>
      </c>
      <c r="BA77">
        <v>10000</v>
      </c>
      <c r="BB77">
        <v>6</v>
      </c>
      <c r="EB77" s="24"/>
    </row>
    <row r="78" spans="1:132" x14ac:dyDescent="0.2">
      <c r="A78">
        <v>2</v>
      </c>
      <c r="B78" s="20">
        <v>1</v>
      </c>
      <c r="C78" s="7">
        <v>0</v>
      </c>
      <c r="D78" s="7">
        <v>0</v>
      </c>
      <c r="E78" s="9" t="s">
        <v>210</v>
      </c>
      <c r="F78" s="7">
        <v>2</v>
      </c>
      <c r="G78" s="7">
        <v>53</v>
      </c>
      <c r="H78" s="7">
        <v>1111</v>
      </c>
      <c r="I78" s="7">
        <f t="shared" si="10"/>
        <v>1058</v>
      </c>
      <c r="J78" s="7">
        <f t="shared" si="9"/>
        <v>11005</v>
      </c>
      <c r="K78" t="s">
        <v>206</v>
      </c>
      <c r="L78" s="7">
        <v>1</v>
      </c>
      <c r="M78" s="7">
        <v>3</v>
      </c>
      <c r="N78" s="7">
        <v>1</v>
      </c>
      <c r="O78" s="7">
        <v>3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26">
        <v>1</v>
      </c>
      <c r="V78" s="7">
        <v>384</v>
      </c>
      <c r="W78" s="7">
        <v>384</v>
      </c>
      <c r="X78" s="7">
        <v>1</v>
      </c>
      <c r="Y78">
        <v>4.8899999999999997</v>
      </c>
      <c r="Z78">
        <v>4.92</v>
      </c>
      <c r="AA78">
        <v>0</v>
      </c>
      <c r="AB78" t="e">
        <v>#NUM!</v>
      </c>
      <c r="AC78">
        <v>100</v>
      </c>
      <c r="AD78">
        <v>4</v>
      </c>
      <c r="AK78">
        <v>4.84</v>
      </c>
      <c r="AL78">
        <v>4.8899999999999997</v>
      </c>
      <c r="AM78">
        <v>0</v>
      </c>
      <c r="AN78" t="e">
        <v>#NUM!</v>
      </c>
      <c r="AO78">
        <v>100</v>
      </c>
      <c r="AP78">
        <v>4</v>
      </c>
      <c r="AW78">
        <v>4.71</v>
      </c>
      <c r="AX78">
        <v>4.8099999999999996</v>
      </c>
      <c r="AY78">
        <v>0</v>
      </c>
      <c r="AZ78" t="e">
        <v>#NUM!</v>
      </c>
      <c r="BA78">
        <v>10000</v>
      </c>
      <c r="BB78">
        <v>6</v>
      </c>
      <c r="BC78">
        <v>4.71</v>
      </c>
      <c r="BD78">
        <v>4.8</v>
      </c>
      <c r="BE78">
        <v>0</v>
      </c>
      <c r="BF78" t="e">
        <v>#NUM!</v>
      </c>
      <c r="BG78">
        <v>1000</v>
      </c>
      <c r="BH78">
        <v>5</v>
      </c>
      <c r="BI78">
        <v>4.5</v>
      </c>
      <c r="BJ78">
        <v>4.57</v>
      </c>
      <c r="BK78">
        <v>0</v>
      </c>
      <c r="BL78" t="e">
        <v>#NUM!</v>
      </c>
      <c r="BM78">
        <v>10000</v>
      </c>
      <c r="BN78">
        <v>6</v>
      </c>
      <c r="BO78">
        <v>4.7</v>
      </c>
      <c r="BP78">
        <v>4.8</v>
      </c>
      <c r="BQ78">
        <v>0</v>
      </c>
      <c r="BR78" t="e">
        <v>#NUM!</v>
      </c>
      <c r="BS78">
        <v>100000</v>
      </c>
      <c r="BT78">
        <v>7</v>
      </c>
      <c r="BU78">
        <v>4.6100000000000003</v>
      </c>
      <c r="BV78">
        <v>4.68</v>
      </c>
      <c r="BW78">
        <v>0</v>
      </c>
      <c r="BX78" t="e">
        <v>#NUM!</v>
      </c>
      <c r="BY78">
        <v>1000</v>
      </c>
      <c r="BZ78">
        <v>5</v>
      </c>
      <c r="CA78">
        <v>4.46</v>
      </c>
      <c r="CB78">
        <v>4.51</v>
      </c>
      <c r="CC78">
        <v>0</v>
      </c>
      <c r="CD78" t="e">
        <v>#NUM!</v>
      </c>
      <c r="CE78">
        <v>100</v>
      </c>
      <c r="CF78">
        <v>4</v>
      </c>
      <c r="CG78">
        <v>4.6500000000000004</v>
      </c>
      <c r="CH78">
        <v>4.75</v>
      </c>
      <c r="CI78">
        <v>0</v>
      </c>
      <c r="CJ78" t="e">
        <v>#NUM!</v>
      </c>
      <c r="CK78">
        <v>100</v>
      </c>
      <c r="CL78">
        <v>4</v>
      </c>
      <c r="CM78">
        <v>4.4400000000000004</v>
      </c>
      <c r="CN78">
        <v>4.5199999999999996</v>
      </c>
      <c r="CO78">
        <v>0</v>
      </c>
      <c r="CP78" t="e">
        <v>#NUM!</v>
      </c>
      <c r="CQ78">
        <v>1000</v>
      </c>
      <c r="CR78">
        <v>5</v>
      </c>
      <c r="CS78">
        <v>4.62</v>
      </c>
      <c r="CT78">
        <v>4.76</v>
      </c>
      <c r="CU78">
        <v>0</v>
      </c>
      <c r="CV78" t="e">
        <v>#NUM!</v>
      </c>
      <c r="CW78">
        <v>100000</v>
      </c>
      <c r="CX78">
        <v>7</v>
      </c>
      <c r="CY78">
        <v>4.6399999999999997</v>
      </c>
      <c r="CZ78">
        <v>4.75</v>
      </c>
      <c r="DA78">
        <v>0</v>
      </c>
      <c r="DB78" t="e">
        <v>#NUM!</v>
      </c>
      <c r="DC78">
        <v>100</v>
      </c>
      <c r="DD78">
        <v>4</v>
      </c>
      <c r="DE78">
        <v>4.46</v>
      </c>
      <c r="DF78">
        <v>4.5199999999999996</v>
      </c>
      <c r="DG78">
        <v>0</v>
      </c>
      <c r="DH78" t="e">
        <v>#NUM!</v>
      </c>
      <c r="DI78">
        <v>100</v>
      </c>
      <c r="DJ78">
        <v>4</v>
      </c>
      <c r="DK78">
        <v>4.59</v>
      </c>
      <c r="DL78">
        <v>4.75</v>
      </c>
      <c r="DM78">
        <v>0</v>
      </c>
      <c r="DN78" t="e">
        <v>#NUM!</v>
      </c>
      <c r="DO78">
        <v>100</v>
      </c>
      <c r="DP78">
        <v>4</v>
      </c>
      <c r="DQ78">
        <v>4.68</v>
      </c>
      <c r="DR78">
        <v>4.83</v>
      </c>
      <c r="DS78">
        <v>0</v>
      </c>
      <c r="DT78" t="e">
        <v>#NUM!</v>
      </c>
      <c r="DU78">
        <v>1000</v>
      </c>
      <c r="DV78">
        <v>5</v>
      </c>
      <c r="DW78">
        <v>0.54</v>
      </c>
      <c r="DX78">
        <v>5.42</v>
      </c>
      <c r="DY78">
        <v>0</v>
      </c>
      <c r="DZ78" t="e">
        <v>#NUM!</v>
      </c>
      <c r="EA78">
        <v>100000</v>
      </c>
      <c r="EB78" s="24">
        <v>7</v>
      </c>
    </row>
    <row r="79" spans="1:132" x14ac:dyDescent="0.2">
      <c r="A79">
        <v>2</v>
      </c>
      <c r="B79" s="20">
        <v>1</v>
      </c>
      <c r="C79" s="7">
        <v>0</v>
      </c>
      <c r="D79" s="7">
        <v>0</v>
      </c>
      <c r="E79" s="9" t="s">
        <v>211</v>
      </c>
      <c r="F79" s="7">
        <v>0</v>
      </c>
      <c r="G79" s="7"/>
      <c r="H79" s="7"/>
      <c r="I79" s="7"/>
      <c r="J79" s="7"/>
      <c r="L79" s="7"/>
      <c r="M79" s="7"/>
      <c r="N79" s="7"/>
      <c r="O79" s="7"/>
      <c r="P79" s="7"/>
      <c r="Q79" s="7"/>
      <c r="R79" s="7"/>
      <c r="S79" s="7"/>
      <c r="T79" s="7"/>
      <c r="U79" s="26"/>
      <c r="V79" s="7"/>
      <c r="W79" s="7"/>
      <c r="X79" s="7"/>
      <c r="Y79">
        <v>4.93</v>
      </c>
      <c r="Z79">
        <v>4.9400000000000004</v>
      </c>
      <c r="AA79">
        <v>0</v>
      </c>
      <c r="AB79" t="e">
        <v>#NUM!</v>
      </c>
      <c r="AC79">
        <v>10</v>
      </c>
      <c r="AD79">
        <v>3</v>
      </c>
      <c r="AK79">
        <v>4.8</v>
      </c>
      <c r="AL79">
        <v>4.8499999999999996</v>
      </c>
      <c r="AM79">
        <v>0</v>
      </c>
      <c r="AN79" t="e">
        <v>#NUM!</v>
      </c>
      <c r="AO79">
        <v>1000</v>
      </c>
      <c r="AP79">
        <v>5</v>
      </c>
      <c r="AW79">
        <v>4.74</v>
      </c>
      <c r="AX79">
        <v>4.76</v>
      </c>
      <c r="AY79">
        <v>0</v>
      </c>
      <c r="AZ79" t="e">
        <v>#NUM!</v>
      </c>
      <c r="BA79">
        <v>100</v>
      </c>
      <c r="BB79">
        <v>4</v>
      </c>
      <c r="EB79" s="24"/>
    </row>
    <row r="80" spans="1:132" x14ac:dyDescent="0.2">
      <c r="A80">
        <v>2</v>
      </c>
      <c r="B80" s="20">
        <v>1</v>
      </c>
      <c r="C80" s="7">
        <v>0</v>
      </c>
      <c r="D80" s="7">
        <v>0</v>
      </c>
      <c r="E80" s="9" t="s">
        <v>212</v>
      </c>
      <c r="F80" s="7">
        <v>2</v>
      </c>
      <c r="G80" s="7">
        <v>49</v>
      </c>
      <c r="H80" s="7">
        <v>1086</v>
      </c>
      <c r="I80" s="7">
        <f t="shared" si="10"/>
        <v>1037</v>
      </c>
      <c r="J80" s="7">
        <f t="shared" si="9"/>
        <v>11005</v>
      </c>
      <c r="K80" t="s">
        <v>206</v>
      </c>
      <c r="L80" s="7">
        <v>1</v>
      </c>
      <c r="M80" s="7">
        <v>3</v>
      </c>
      <c r="N80" s="7">
        <v>1</v>
      </c>
      <c r="O80" s="7">
        <v>3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26">
        <v>1</v>
      </c>
      <c r="V80" s="7">
        <v>384</v>
      </c>
      <c r="W80" s="7">
        <v>384</v>
      </c>
      <c r="X80" s="7">
        <v>1</v>
      </c>
      <c r="Y80">
        <v>4.9400000000000004</v>
      </c>
      <c r="Z80">
        <v>4.96</v>
      </c>
      <c r="AA80">
        <v>0</v>
      </c>
      <c r="AB80" t="e">
        <v>#NUM!</v>
      </c>
      <c r="AC80">
        <v>100</v>
      </c>
      <c r="AD80">
        <v>4</v>
      </c>
      <c r="AK80">
        <v>4.8</v>
      </c>
      <c r="AL80">
        <v>4.82</v>
      </c>
      <c r="AM80">
        <v>0</v>
      </c>
      <c r="AN80" t="e">
        <v>#NUM!</v>
      </c>
      <c r="AO80">
        <v>1000</v>
      </c>
      <c r="AP80">
        <v>5</v>
      </c>
      <c r="AW80">
        <v>4.6900000000000004</v>
      </c>
      <c r="AX80">
        <v>4.79</v>
      </c>
      <c r="AY80">
        <v>0</v>
      </c>
      <c r="AZ80" t="e">
        <v>#NUM!</v>
      </c>
      <c r="BA80">
        <v>10000</v>
      </c>
      <c r="BB80">
        <v>6</v>
      </c>
      <c r="BC80">
        <v>4.71</v>
      </c>
      <c r="BD80">
        <v>4.7699999999999996</v>
      </c>
      <c r="BE80">
        <v>0</v>
      </c>
      <c r="BF80" t="e">
        <v>#NUM!</v>
      </c>
      <c r="BG80">
        <v>10000</v>
      </c>
      <c r="BH80">
        <v>6</v>
      </c>
      <c r="BI80">
        <v>4.63</v>
      </c>
      <c r="BJ80">
        <v>4.66</v>
      </c>
      <c r="BK80">
        <v>0</v>
      </c>
      <c r="BL80" t="e">
        <v>#NUM!</v>
      </c>
      <c r="BM80">
        <v>1000</v>
      </c>
      <c r="BN80">
        <v>5</v>
      </c>
      <c r="BO80">
        <v>4.8099999999999996</v>
      </c>
      <c r="BP80">
        <v>4.87</v>
      </c>
      <c r="BQ80">
        <v>0</v>
      </c>
      <c r="BR80" t="e">
        <v>#NUM!</v>
      </c>
      <c r="BS80">
        <v>1000</v>
      </c>
      <c r="BT80">
        <v>5</v>
      </c>
      <c r="BU80">
        <v>4.7300000000000004</v>
      </c>
      <c r="BV80">
        <v>4.8099999999999996</v>
      </c>
      <c r="BW80">
        <v>0</v>
      </c>
      <c r="BX80" t="e">
        <v>#NUM!</v>
      </c>
      <c r="BY80">
        <v>10000</v>
      </c>
      <c r="BZ80">
        <v>6</v>
      </c>
      <c r="CA80">
        <v>4.63</v>
      </c>
      <c r="CB80">
        <v>4.67</v>
      </c>
      <c r="CC80">
        <v>0</v>
      </c>
      <c r="CD80" t="e">
        <v>#NUM!</v>
      </c>
      <c r="CE80">
        <v>1000</v>
      </c>
      <c r="CF80">
        <v>5</v>
      </c>
      <c r="CG80">
        <v>4.45</v>
      </c>
      <c r="CH80">
        <v>4.55</v>
      </c>
      <c r="CI80">
        <v>0</v>
      </c>
      <c r="CJ80" t="e">
        <v>#NUM!</v>
      </c>
      <c r="CK80">
        <v>10</v>
      </c>
      <c r="CL80">
        <v>3</v>
      </c>
      <c r="CM80">
        <v>4.46</v>
      </c>
      <c r="CN80">
        <v>4.6500000000000004</v>
      </c>
      <c r="CO80">
        <v>0</v>
      </c>
      <c r="CP80" t="e">
        <v>#NUM!</v>
      </c>
      <c r="CQ80">
        <v>10000</v>
      </c>
      <c r="CR80">
        <v>6</v>
      </c>
      <c r="CS80">
        <v>4.43</v>
      </c>
      <c r="CT80">
        <v>4.53</v>
      </c>
      <c r="CU80">
        <v>0</v>
      </c>
      <c r="CV80" t="e">
        <v>#NUM!</v>
      </c>
      <c r="CW80">
        <v>100000</v>
      </c>
      <c r="CX80">
        <v>7</v>
      </c>
      <c r="CY80">
        <v>4.43</v>
      </c>
      <c r="CZ80">
        <v>4.5199999999999996</v>
      </c>
      <c r="DA80">
        <v>0</v>
      </c>
      <c r="DB80" t="e">
        <v>#NUM!</v>
      </c>
      <c r="DC80">
        <v>100</v>
      </c>
      <c r="DD80">
        <v>4</v>
      </c>
      <c r="DE80">
        <v>4.5</v>
      </c>
      <c r="DF80">
        <v>4.6399999999999997</v>
      </c>
      <c r="DG80">
        <v>0</v>
      </c>
      <c r="DH80" t="e">
        <v>#NUM!</v>
      </c>
      <c r="DI80">
        <v>100</v>
      </c>
      <c r="DJ80">
        <v>4</v>
      </c>
      <c r="DK80">
        <v>4.4800000000000004</v>
      </c>
      <c r="DL80">
        <v>4.5599999999999996</v>
      </c>
      <c r="DM80">
        <v>0</v>
      </c>
      <c r="DN80" t="e">
        <v>#NUM!</v>
      </c>
      <c r="DO80">
        <v>1000</v>
      </c>
      <c r="DP80">
        <v>5</v>
      </c>
      <c r="DQ80">
        <v>4.75</v>
      </c>
      <c r="DR80">
        <v>4.8899999999999997</v>
      </c>
      <c r="DS80">
        <v>0</v>
      </c>
      <c r="DT80" t="e">
        <v>#NUM!</v>
      </c>
      <c r="DU80">
        <v>100000</v>
      </c>
      <c r="DV80">
        <v>7</v>
      </c>
      <c r="DW80">
        <v>0.54</v>
      </c>
      <c r="DX80">
        <v>6.28</v>
      </c>
      <c r="DY80">
        <v>0</v>
      </c>
      <c r="DZ80" t="e">
        <v>#NUM!</v>
      </c>
      <c r="EA80">
        <v>100000</v>
      </c>
      <c r="EB80" s="24">
        <v>7</v>
      </c>
    </row>
    <row r="81" spans="1:132" x14ac:dyDescent="0.2">
      <c r="A81">
        <v>2</v>
      </c>
      <c r="B81" s="20">
        <v>1</v>
      </c>
      <c r="C81" s="7">
        <v>0</v>
      </c>
      <c r="D81" s="7">
        <v>0</v>
      </c>
      <c r="E81" s="9" t="s">
        <v>213</v>
      </c>
      <c r="F81" s="7">
        <v>0</v>
      </c>
      <c r="G81" s="7"/>
      <c r="H81" s="7"/>
      <c r="I81" s="7"/>
      <c r="J81" s="7"/>
      <c r="L81" s="7"/>
      <c r="M81" s="7"/>
      <c r="N81" s="7"/>
      <c r="O81" s="7"/>
      <c r="P81" s="7"/>
      <c r="Q81" s="7"/>
      <c r="R81" s="7"/>
      <c r="S81" s="7"/>
      <c r="T81" s="7"/>
      <c r="U81" s="26"/>
      <c r="V81" s="7"/>
      <c r="W81" s="7"/>
      <c r="X81" s="7"/>
      <c r="Y81">
        <v>4.8099999999999996</v>
      </c>
      <c r="Z81">
        <v>4.83</v>
      </c>
      <c r="AA81">
        <v>0</v>
      </c>
      <c r="AB81" t="e">
        <v>#NUM!</v>
      </c>
      <c r="AC81">
        <v>0</v>
      </c>
      <c r="AD81" t="e">
        <v>#NUM!</v>
      </c>
      <c r="AK81">
        <v>4.8099999999999996</v>
      </c>
      <c r="AL81">
        <v>4.84</v>
      </c>
      <c r="AM81">
        <v>0</v>
      </c>
      <c r="AN81" t="e">
        <v>#NUM!</v>
      </c>
      <c r="AO81">
        <v>10000</v>
      </c>
      <c r="AP81">
        <v>6</v>
      </c>
      <c r="AW81">
        <v>4.8</v>
      </c>
      <c r="AX81">
        <v>4.8499999999999996</v>
      </c>
      <c r="AY81">
        <v>0</v>
      </c>
      <c r="AZ81" t="e">
        <v>#NUM!</v>
      </c>
      <c r="BA81">
        <v>100000</v>
      </c>
      <c r="BB81">
        <v>7</v>
      </c>
      <c r="EB81" s="24"/>
    </row>
    <row r="82" spans="1:132" x14ac:dyDescent="0.2">
      <c r="A82">
        <v>2</v>
      </c>
      <c r="B82" s="20">
        <v>1</v>
      </c>
      <c r="C82" s="7">
        <v>0</v>
      </c>
      <c r="D82" s="7">
        <v>0</v>
      </c>
      <c r="E82" s="9" t="s">
        <v>214</v>
      </c>
      <c r="F82" s="7">
        <v>0</v>
      </c>
      <c r="G82" s="7"/>
      <c r="H82" s="7"/>
      <c r="I82" s="7"/>
      <c r="J82" s="7"/>
      <c r="L82" s="7"/>
      <c r="M82" s="7"/>
      <c r="N82" s="7"/>
      <c r="O82" s="7"/>
      <c r="P82" s="7"/>
      <c r="Q82" s="7"/>
      <c r="R82" s="7"/>
      <c r="S82" s="7"/>
      <c r="T82" s="7"/>
      <c r="U82" s="26"/>
      <c r="V82" s="7"/>
      <c r="W82" s="7"/>
      <c r="X82" s="7"/>
      <c r="Y82">
        <v>4.76</v>
      </c>
      <c r="Z82">
        <v>4.8</v>
      </c>
      <c r="AA82">
        <v>0</v>
      </c>
      <c r="AB82" t="e">
        <v>#NUM!</v>
      </c>
      <c r="AC82">
        <v>0</v>
      </c>
      <c r="AD82" t="e">
        <v>#NUM!</v>
      </c>
      <c r="AK82">
        <v>4.8600000000000003</v>
      </c>
      <c r="AL82">
        <v>4.91</v>
      </c>
      <c r="AM82">
        <v>0</v>
      </c>
      <c r="AN82" t="e">
        <v>#NUM!</v>
      </c>
      <c r="AO82">
        <v>10000</v>
      </c>
      <c r="AP82">
        <v>6</v>
      </c>
      <c r="AW82">
        <v>4.7</v>
      </c>
      <c r="AX82">
        <v>4.79</v>
      </c>
      <c r="AY82">
        <v>0</v>
      </c>
      <c r="AZ82" t="e">
        <v>#NUM!</v>
      </c>
      <c r="BA82">
        <v>10000</v>
      </c>
      <c r="BB82">
        <v>6</v>
      </c>
      <c r="EB82" s="24"/>
    </row>
    <row r="83" spans="1:132" x14ac:dyDescent="0.2">
      <c r="A83">
        <v>2</v>
      </c>
      <c r="B83" s="20">
        <v>1</v>
      </c>
      <c r="C83" s="7">
        <v>0</v>
      </c>
      <c r="D83" s="7">
        <v>0</v>
      </c>
      <c r="E83" s="9" t="s">
        <v>215</v>
      </c>
      <c r="F83" s="7">
        <v>1</v>
      </c>
      <c r="G83" s="7">
        <v>50</v>
      </c>
      <c r="H83" s="7">
        <v>1028.5</v>
      </c>
      <c r="I83" s="7">
        <f t="shared" si="10"/>
        <v>978.5</v>
      </c>
      <c r="J83" s="7">
        <f t="shared" si="9"/>
        <v>11005</v>
      </c>
      <c r="K83" t="s">
        <v>203</v>
      </c>
      <c r="L83" s="7">
        <v>1</v>
      </c>
      <c r="M83" s="7">
        <v>3</v>
      </c>
      <c r="N83" s="7">
        <v>1</v>
      </c>
      <c r="O83" s="7">
        <v>3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26">
        <v>1</v>
      </c>
      <c r="V83" s="7">
        <v>384</v>
      </c>
      <c r="W83" s="7">
        <v>384</v>
      </c>
      <c r="X83" s="7">
        <v>1</v>
      </c>
      <c r="Y83">
        <v>4.8600000000000003</v>
      </c>
      <c r="Z83">
        <v>4.8899999999999997</v>
      </c>
      <c r="AA83">
        <v>0</v>
      </c>
      <c r="AB83" t="e">
        <v>#NUM!</v>
      </c>
      <c r="AC83">
        <v>10</v>
      </c>
      <c r="AD83">
        <v>3</v>
      </c>
      <c r="AK83">
        <v>4.78</v>
      </c>
      <c r="AL83">
        <v>4.8099999999999996</v>
      </c>
      <c r="AM83">
        <v>0</v>
      </c>
      <c r="AN83" t="e">
        <v>#NUM!</v>
      </c>
      <c r="AO83">
        <v>1000</v>
      </c>
      <c r="AP83">
        <v>5</v>
      </c>
      <c r="AW83">
        <v>4.71</v>
      </c>
      <c r="AX83">
        <v>4.74</v>
      </c>
      <c r="AY83">
        <v>0</v>
      </c>
      <c r="AZ83" t="e">
        <v>#NUM!</v>
      </c>
      <c r="BA83">
        <v>10000</v>
      </c>
      <c r="BB83">
        <v>6</v>
      </c>
      <c r="BC83">
        <v>4.7300000000000004</v>
      </c>
      <c r="BD83">
        <v>4.8600000000000003</v>
      </c>
      <c r="BE83">
        <v>0</v>
      </c>
      <c r="BF83" t="e">
        <v>#NUM!</v>
      </c>
      <c r="BG83">
        <v>100000</v>
      </c>
      <c r="BH83">
        <v>7</v>
      </c>
      <c r="BI83">
        <v>4.6100000000000003</v>
      </c>
      <c r="BJ83">
        <v>4.68</v>
      </c>
      <c r="BK83">
        <v>0</v>
      </c>
      <c r="BL83" t="e">
        <v>#NUM!</v>
      </c>
      <c r="BM83">
        <v>10000</v>
      </c>
      <c r="BN83">
        <v>6</v>
      </c>
      <c r="BO83">
        <v>4.6900000000000004</v>
      </c>
      <c r="BP83">
        <v>4.7699999999999996</v>
      </c>
      <c r="BQ83">
        <v>0</v>
      </c>
      <c r="BR83" t="e">
        <v>#NUM!</v>
      </c>
      <c r="BS83">
        <v>10000</v>
      </c>
      <c r="BT83">
        <v>6</v>
      </c>
      <c r="BU83">
        <v>4.76</v>
      </c>
      <c r="BV83">
        <v>4.8099999999999996</v>
      </c>
      <c r="BW83">
        <v>0</v>
      </c>
      <c r="BX83" t="e">
        <v>#NUM!</v>
      </c>
      <c r="BY83">
        <v>10000</v>
      </c>
      <c r="BZ83">
        <v>6</v>
      </c>
      <c r="CA83">
        <v>4.62</v>
      </c>
      <c r="CB83">
        <v>4.7300000000000004</v>
      </c>
      <c r="CC83">
        <v>0</v>
      </c>
      <c r="CD83" t="e">
        <v>#NUM!</v>
      </c>
      <c r="CE83">
        <v>10000</v>
      </c>
      <c r="CF83">
        <v>6</v>
      </c>
      <c r="CG83">
        <v>4.4400000000000004</v>
      </c>
      <c r="CH83">
        <v>4.54</v>
      </c>
      <c r="CI83">
        <v>0</v>
      </c>
      <c r="CJ83" t="e">
        <v>#NUM!</v>
      </c>
      <c r="CK83">
        <v>1000</v>
      </c>
      <c r="CL83">
        <v>5</v>
      </c>
      <c r="CM83">
        <v>4.46</v>
      </c>
      <c r="CN83">
        <v>4.57</v>
      </c>
      <c r="CO83">
        <v>0</v>
      </c>
      <c r="CP83" t="e">
        <v>#NUM!</v>
      </c>
      <c r="CQ83">
        <v>100000</v>
      </c>
      <c r="CR83">
        <v>7</v>
      </c>
      <c r="CS83">
        <v>4.6399999999999997</v>
      </c>
      <c r="CT83">
        <v>4.6900000000000004</v>
      </c>
      <c r="CU83">
        <v>0</v>
      </c>
      <c r="CV83" t="e">
        <v>#NUM!</v>
      </c>
      <c r="CW83">
        <v>10000</v>
      </c>
      <c r="CX83">
        <v>6</v>
      </c>
      <c r="CY83">
        <v>4.4400000000000004</v>
      </c>
      <c r="CZ83">
        <v>4.5199999999999996</v>
      </c>
      <c r="DA83">
        <v>0</v>
      </c>
      <c r="DB83" t="e">
        <v>#NUM!</v>
      </c>
      <c r="DC83">
        <v>1000</v>
      </c>
      <c r="DD83">
        <v>5</v>
      </c>
      <c r="DE83">
        <v>4.5</v>
      </c>
      <c r="DF83">
        <v>4.55</v>
      </c>
      <c r="DG83">
        <v>0</v>
      </c>
      <c r="DH83" t="e">
        <v>#NUM!</v>
      </c>
      <c r="DI83">
        <v>10000</v>
      </c>
      <c r="DJ83">
        <v>6</v>
      </c>
      <c r="DK83">
        <v>4.6100000000000003</v>
      </c>
      <c r="DL83">
        <v>4.7</v>
      </c>
      <c r="DM83">
        <v>0</v>
      </c>
      <c r="DN83" t="e">
        <v>#NUM!</v>
      </c>
      <c r="DO83">
        <v>1000</v>
      </c>
      <c r="DP83">
        <v>5</v>
      </c>
      <c r="DQ83">
        <v>4.68</v>
      </c>
      <c r="DR83">
        <v>4.7699999999999996</v>
      </c>
      <c r="DS83">
        <v>0</v>
      </c>
      <c r="DT83" t="e">
        <v>#NUM!</v>
      </c>
      <c r="DU83">
        <v>10000</v>
      </c>
      <c r="DV83">
        <v>6</v>
      </c>
      <c r="DW83">
        <v>0.39</v>
      </c>
      <c r="DX83">
        <v>3.97</v>
      </c>
      <c r="DY83">
        <v>0</v>
      </c>
      <c r="DZ83" t="e">
        <v>#NUM!</v>
      </c>
      <c r="EA83">
        <v>100000</v>
      </c>
      <c r="EB83" s="24">
        <v>7</v>
      </c>
    </row>
    <row r="84" spans="1:132" x14ac:dyDescent="0.2">
      <c r="A84">
        <v>2</v>
      </c>
      <c r="B84" s="20">
        <v>1</v>
      </c>
      <c r="C84" s="7">
        <v>0</v>
      </c>
      <c r="D84" s="7">
        <v>0</v>
      </c>
      <c r="E84" s="9" t="s">
        <v>216</v>
      </c>
      <c r="F84" s="7">
        <v>1</v>
      </c>
      <c r="G84" s="7">
        <v>44</v>
      </c>
      <c r="H84" s="7">
        <v>986</v>
      </c>
      <c r="I84" s="7">
        <f t="shared" si="10"/>
        <v>942</v>
      </c>
      <c r="J84" s="7">
        <f t="shared" si="9"/>
        <v>11005</v>
      </c>
      <c r="K84" t="s">
        <v>206</v>
      </c>
      <c r="L84" s="7">
        <v>1</v>
      </c>
      <c r="M84" s="7">
        <v>3</v>
      </c>
      <c r="N84" s="7">
        <v>1</v>
      </c>
      <c r="O84" s="7">
        <v>3</v>
      </c>
      <c r="P84" s="7">
        <v>1</v>
      </c>
      <c r="Q84" s="7">
        <v>1</v>
      </c>
      <c r="R84" s="7">
        <v>1</v>
      </c>
      <c r="S84" s="7">
        <v>1</v>
      </c>
      <c r="T84" s="7">
        <v>1</v>
      </c>
      <c r="U84" s="26">
        <v>1</v>
      </c>
      <c r="V84" s="7">
        <v>384</v>
      </c>
      <c r="W84" s="7">
        <v>384</v>
      </c>
      <c r="X84" s="7">
        <v>1</v>
      </c>
      <c r="Y84">
        <v>4.7</v>
      </c>
      <c r="Z84">
        <v>4.71</v>
      </c>
      <c r="AA84">
        <v>0</v>
      </c>
      <c r="AB84" t="e">
        <v>#NUM!</v>
      </c>
      <c r="AC84">
        <v>1</v>
      </c>
      <c r="AD84">
        <v>2</v>
      </c>
      <c r="AK84">
        <v>4.84</v>
      </c>
      <c r="AL84">
        <v>4.88</v>
      </c>
      <c r="AM84">
        <v>0</v>
      </c>
      <c r="AN84" t="e">
        <v>#NUM!</v>
      </c>
      <c r="AO84">
        <v>10000</v>
      </c>
      <c r="AP84">
        <v>6</v>
      </c>
      <c r="AW84">
        <v>4.68</v>
      </c>
      <c r="AX84">
        <v>4.7699999999999996</v>
      </c>
      <c r="AY84">
        <v>0</v>
      </c>
      <c r="AZ84" t="e">
        <v>#NUM!</v>
      </c>
      <c r="BA84">
        <v>1000</v>
      </c>
      <c r="BB84">
        <v>5</v>
      </c>
      <c r="BC84">
        <v>4.74</v>
      </c>
      <c r="BD84">
        <v>4.84</v>
      </c>
      <c r="BE84">
        <v>0</v>
      </c>
      <c r="BF84" t="e">
        <v>#NUM!</v>
      </c>
      <c r="BG84">
        <v>10000</v>
      </c>
      <c r="BH84">
        <v>6</v>
      </c>
      <c r="BI84">
        <v>4.49</v>
      </c>
      <c r="BJ84">
        <v>4.5999999999999996</v>
      </c>
      <c r="BK84">
        <v>0</v>
      </c>
      <c r="BL84" t="e">
        <v>#NUM!</v>
      </c>
      <c r="BM84">
        <v>10000</v>
      </c>
      <c r="BN84">
        <v>6</v>
      </c>
      <c r="BO84">
        <v>4.75</v>
      </c>
      <c r="BP84">
        <v>4.83</v>
      </c>
      <c r="BQ84">
        <v>0</v>
      </c>
      <c r="BR84" t="e">
        <v>#NUM!</v>
      </c>
      <c r="BS84">
        <v>1000</v>
      </c>
      <c r="BT84">
        <v>5</v>
      </c>
      <c r="BU84">
        <v>4.7300000000000004</v>
      </c>
      <c r="BV84">
        <v>4.82</v>
      </c>
      <c r="BW84">
        <v>0</v>
      </c>
      <c r="BX84" t="e">
        <v>#NUM!</v>
      </c>
      <c r="BY84">
        <v>1000</v>
      </c>
      <c r="BZ84">
        <v>5</v>
      </c>
      <c r="CA84">
        <v>4.43</v>
      </c>
      <c r="CB84">
        <v>4.51</v>
      </c>
      <c r="CC84">
        <v>0</v>
      </c>
      <c r="CD84" t="e">
        <v>#NUM!</v>
      </c>
      <c r="CE84">
        <v>1000</v>
      </c>
      <c r="CF84">
        <v>5</v>
      </c>
      <c r="CG84">
        <v>4.45</v>
      </c>
      <c r="CH84">
        <v>4.57</v>
      </c>
      <c r="CI84">
        <v>0</v>
      </c>
      <c r="CJ84" t="e">
        <v>#NUM!</v>
      </c>
      <c r="CK84">
        <v>100</v>
      </c>
      <c r="CL84">
        <v>4</v>
      </c>
      <c r="CM84">
        <v>4.4400000000000004</v>
      </c>
      <c r="CN84">
        <v>4.55</v>
      </c>
      <c r="CO84">
        <v>0</v>
      </c>
      <c r="CP84" t="e">
        <v>#NUM!</v>
      </c>
      <c r="CQ84">
        <v>10000</v>
      </c>
      <c r="CR84">
        <v>6</v>
      </c>
      <c r="CS84">
        <v>4.49</v>
      </c>
      <c r="CT84">
        <v>4.55</v>
      </c>
      <c r="CU84">
        <v>0</v>
      </c>
      <c r="CV84" t="e">
        <v>#NUM!</v>
      </c>
      <c r="CW84">
        <v>1000</v>
      </c>
      <c r="CX84">
        <v>5</v>
      </c>
      <c r="CY84">
        <v>4.49</v>
      </c>
      <c r="CZ84">
        <v>4.5599999999999996</v>
      </c>
      <c r="DA84">
        <v>0</v>
      </c>
      <c r="DB84" t="e">
        <v>#NUM!</v>
      </c>
      <c r="DC84">
        <v>1000</v>
      </c>
      <c r="DD84">
        <v>5</v>
      </c>
      <c r="DE84">
        <v>4.47</v>
      </c>
      <c r="DF84">
        <v>4.58</v>
      </c>
      <c r="DG84">
        <v>0</v>
      </c>
      <c r="DH84" t="e">
        <v>#NUM!</v>
      </c>
      <c r="DI84">
        <v>1000</v>
      </c>
      <c r="DJ84">
        <v>5</v>
      </c>
      <c r="DK84">
        <v>4.4400000000000004</v>
      </c>
      <c r="DL84">
        <v>4.5599999999999996</v>
      </c>
      <c r="DM84">
        <v>0</v>
      </c>
      <c r="DN84" t="e">
        <v>#NUM!</v>
      </c>
      <c r="DO84">
        <v>1000</v>
      </c>
      <c r="DP84">
        <v>5</v>
      </c>
      <c r="DQ84">
        <v>4.6900000000000004</v>
      </c>
      <c r="DR84">
        <v>4.8600000000000003</v>
      </c>
      <c r="DS84">
        <v>0</v>
      </c>
      <c r="DT84" t="e">
        <v>#NUM!</v>
      </c>
      <c r="DU84">
        <v>1000</v>
      </c>
      <c r="DV84">
        <v>5</v>
      </c>
      <c r="DW84">
        <v>0.66</v>
      </c>
      <c r="DX84">
        <v>6.3</v>
      </c>
      <c r="DY84">
        <v>0</v>
      </c>
      <c r="DZ84" t="e">
        <v>#NUM!</v>
      </c>
      <c r="EA84">
        <v>100000</v>
      </c>
      <c r="EB84" s="24">
        <v>7</v>
      </c>
    </row>
    <row r="85" spans="1:132" x14ac:dyDescent="0.2">
      <c r="A85">
        <v>2</v>
      </c>
      <c r="B85" s="20">
        <v>1</v>
      </c>
      <c r="C85" s="7">
        <v>0</v>
      </c>
      <c r="D85" s="7">
        <v>0</v>
      </c>
      <c r="E85" s="9" t="s">
        <v>217</v>
      </c>
      <c r="F85" s="7">
        <v>2</v>
      </c>
      <c r="G85" s="7">
        <v>49</v>
      </c>
      <c r="H85" s="7">
        <v>1103</v>
      </c>
      <c r="I85" s="7">
        <f t="shared" si="10"/>
        <v>1054</v>
      </c>
      <c r="J85" s="7">
        <f t="shared" si="9"/>
        <v>11005</v>
      </c>
      <c r="K85" t="s">
        <v>203</v>
      </c>
      <c r="L85" s="7">
        <v>1</v>
      </c>
      <c r="M85" s="7">
        <v>3</v>
      </c>
      <c r="N85" s="7">
        <v>1</v>
      </c>
      <c r="O85" s="7">
        <v>3</v>
      </c>
      <c r="P85" s="7"/>
      <c r="Q85" s="7">
        <v>1</v>
      </c>
      <c r="R85" s="7">
        <v>1</v>
      </c>
      <c r="S85" s="7">
        <v>1</v>
      </c>
      <c r="T85" s="7">
        <v>1</v>
      </c>
      <c r="U85" s="26">
        <v>1</v>
      </c>
      <c r="V85" s="7">
        <v>384</v>
      </c>
      <c r="W85" s="7">
        <v>384</v>
      </c>
      <c r="X85" s="7">
        <v>1</v>
      </c>
      <c r="Y85">
        <v>4.87</v>
      </c>
      <c r="Z85">
        <v>4.8899999999999997</v>
      </c>
      <c r="AA85">
        <v>0</v>
      </c>
      <c r="AB85" t="e">
        <v>#NUM!</v>
      </c>
      <c r="AC85">
        <v>1</v>
      </c>
      <c r="AD85">
        <v>2</v>
      </c>
      <c r="AK85">
        <v>4.84</v>
      </c>
      <c r="AL85">
        <v>4.88</v>
      </c>
      <c r="AM85">
        <v>0</v>
      </c>
      <c r="AN85" t="e">
        <v>#NUM!</v>
      </c>
      <c r="AO85">
        <v>1000</v>
      </c>
      <c r="AP85">
        <v>5</v>
      </c>
      <c r="AW85">
        <v>4.7300000000000004</v>
      </c>
      <c r="AX85">
        <v>4.8099999999999996</v>
      </c>
      <c r="AY85">
        <v>0</v>
      </c>
      <c r="AZ85" t="e">
        <v>#NUM!</v>
      </c>
      <c r="BA85">
        <v>1000</v>
      </c>
      <c r="BB85">
        <v>5</v>
      </c>
      <c r="BC85">
        <v>4.7</v>
      </c>
      <c r="BD85">
        <v>4.79</v>
      </c>
      <c r="BE85">
        <v>0</v>
      </c>
      <c r="BF85" t="e">
        <v>#NUM!</v>
      </c>
      <c r="BG85">
        <v>1000</v>
      </c>
      <c r="BH85">
        <v>5</v>
      </c>
      <c r="BI85">
        <v>4.63</v>
      </c>
      <c r="BJ85">
        <v>4.6900000000000004</v>
      </c>
      <c r="BK85">
        <v>0</v>
      </c>
      <c r="BL85" t="e">
        <v>#NUM!</v>
      </c>
      <c r="BM85">
        <v>10000</v>
      </c>
      <c r="BN85">
        <v>6</v>
      </c>
      <c r="BO85">
        <v>4.74</v>
      </c>
      <c r="BP85">
        <v>4.8</v>
      </c>
      <c r="BQ85">
        <v>0</v>
      </c>
      <c r="BR85" t="e">
        <v>#NUM!</v>
      </c>
      <c r="BS85">
        <v>1000</v>
      </c>
      <c r="BT85">
        <v>5</v>
      </c>
      <c r="BU85">
        <v>4.5999999999999996</v>
      </c>
      <c r="BV85">
        <v>4.68</v>
      </c>
      <c r="BW85">
        <v>0</v>
      </c>
      <c r="BX85" t="e">
        <v>#NUM!</v>
      </c>
      <c r="BY85">
        <v>1000</v>
      </c>
      <c r="BZ85">
        <v>5</v>
      </c>
      <c r="CA85">
        <v>4.62</v>
      </c>
      <c r="CB85">
        <v>4.75</v>
      </c>
      <c r="CC85">
        <v>0</v>
      </c>
      <c r="CD85" t="e">
        <v>#NUM!</v>
      </c>
      <c r="CE85">
        <v>10000</v>
      </c>
      <c r="CF85">
        <v>6</v>
      </c>
      <c r="CG85">
        <v>4.4400000000000004</v>
      </c>
      <c r="CH85">
        <v>4.5599999999999996</v>
      </c>
      <c r="CI85">
        <v>0</v>
      </c>
      <c r="CJ85" t="e">
        <v>#NUM!</v>
      </c>
      <c r="CK85">
        <v>1000</v>
      </c>
      <c r="CL85">
        <v>5</v>
      </c>
      <c r="CM85">
        <v>4.62</v>
      </c>
      <c r="CN85">
        <v>4.7300000000000004</v>
      </c>
      <c r="CO85">
        <v>0</v>
      </c>
      <c r="CP85" t="e">
        <v>#NUM!</v>
      </c>
      <c r="CQ85">
        <v>100000</v>
      </c>
      <c r="CR85">
        <v>7</v>
      </c>
      <c r="CS85">
        <v>4.47</v>
      </c>
      <c r="CT85">
        <v>4.55</v>
      </c>
      <c r="CU85">
        <v>0</v>
      </c>
      <c r="CV85" t="e">
        <v>#NUM!</v>
      </c>
      <c r="CW85">
        <v>10000</v>
      </c>
      <c r="CX85">
        <v>6</v>
      </c>
      <c r="CY85">
        <v>4.63</v>
      </c>
      <c r="CZ85">
        <v>4.6900000000000004</v>
      </c>
      <c r="DA85">
        <v>0</v>
      </c>
      <c r="DB85" t="e">
        <v>#NUM!</v>
      </c>
      <c r="DC85">
        <v>1000</v>
      </c>
      <c r="DD85">
        <v>5</v>
      </c>
      <c r="DE85">
        <v>4.45</v>
      </c>
      <c r="DF85">
        <v>4.59</v>
      </c>
      <c r="DG85">
        <v>0</v>
      </c>
      <c r="DH85" t="e">
        <v>#NUM!</v>
      </c>
      <c r="DI85">
        <v>1000</v>
      </c>
      <c r="DJ85">
        <v>5</v>
      </c>
      <c r="DK85">
        <v>4.49</v>
      </c>
      <c r="DL85">
        <v>4.57</v>
      </c>
      <c r="DM85">
        <v>0</v>
      </c>
      <c r="DN85" t="e">
        <v>#NUM!</v>
      </c>
      <c r="DO85">
        <v>1000</v>
      </c>
      <c r="DP85">
        <v>5</v>
      </c>
      <c r="DQ85">
        <v>4.72</v>
      </c>
      <c r="DR85">
        <v>4.88</v>
      </c>
      <c r="DS85">
        <v>0</v>
      </c>
      <c r="DT85" t="e">
        <v>#NUM!</v>
      </c>
      <c r="DU85">
        <v>100000</v>
      </c>
      <c r="DV85">
        <v>7</v>
      </c>
      <c r="DW85">
        <v>0.73</v>
      </c>
      <c r="DX85">
        <v>7.24</v>
      </c>
      <c r="DY85">
        <v>0</v>
      </c>
      <c r="DZ85" t="e">
        <v>#NUM!</v>
      </c>
      <c r="EA85">
        <v>100000</v>
      </c>
      <c r="EB85" s="24">
        <v>7</v>
      </c>
    </row>
    <row r="86" spans="1:132" x14ac:dyDescent="0.2">
      <c r="A86">
        <v>2</v>
      </c>
      <c r="B86" s="20">
        <v>1</v>
      </c>
      <c r="C86" s="12">
        <v>0</v>
      </c>
      <c r="D86" s="12">
        <v>0</v>
      </c>
      <c r="E86" s="11" t="s">
        <v>218</v>
      </c>
      <c r="F86" s="12">
        <v>2</v>
      </c>
      <c r="G86" s="12">
        <v>46</v>
      </c>
      <c r="H86" s="12">
        <v>812</v>
      </c>
      <c r="I86" s="12">
        <f t="shared" si="10"/>
        <v>766</v>
      </c>
      <c r="J86" s="12">
        <f t="shared" si="9"/>
        <v>11005</v>
      </c>
      <c r="K86" s="13" t="s">
        <v>203</v>
      </c>
      <c r="L86" s="12">
        <v>1</v>
      </c>
      <c r="M86" s="13">
        <v>3</v>
      </c>
      <c r="N86" s="13">
        <v>1</v>
      </c>
      <c r="O86" s="13">
        <v>3</v>
      </c>
      <c r="P86" s="13">
        <v>1</v>
      </c>
      <c r="Q86" s="13">
        <v>2</v>
      </c>
      <c r="R86" s="13">
        <v>1</v>
      </c>
      <c r="S86" s="13">
        <v>1</v>
      </c>
      <c r="T86" s="13">
        <v>1</v>
      </c>
      <c r="U86" s="25">
        <v>1</v>
      </c>
      <c r="V86" s="12">
        <v>384</v>
      </c>
      <c r="W86" s="12">
        <v>384</v>
      </c>
      <c r="X86" s="12">
        <v>1</v>
      </c>
      <c r="Y86" s="13">
        <v>4.83</v>
      </c>
      <c r="Z86" s="13">
        <v>4.87</v>
      </c>
      <c r="AA86" s="13">
        <v>0</v>
      </c>
      <c r="AB86" s="13" t="e">
        <v>#NUM!</v>
      </c>
      <c r="AC86" s="13">
        <v>100</v>
      </c>
      <c r="AD86" s="13">
        <v>4</v>
      </c>
      <c r="AE86" s="13"/>
      <c r="AF86" s="13"/>
      <c r="AG86" s="13"/>
      <c r="AH86" s="13"/>
      <c r="AI86" s="13"/>
      <c r="AJ86" s="13"/>
      <c r="AK86" s="13">
        <v>4.8499999999999996</v>
      </c>
      <c r="AL86" s="13">
        <v>4.8899999999999997</v>
      </c>
      <c r="AM86" s="13">
        <v>0</v>
      </c>
      <c r="AN86" s="13" t="e">
        <v>#NUM!</v>
      </c>
      <c r="AO86" s="13">
        <v>100000</v>
      </c>
      <c r="AP86" s="13">
        <v>7</v>
      </c>
      <c r="AQ86" s="13"/>
      <c r="AR86" s="13"/>
      <c r="AS86" s="13"/>
      <c r="AT86" s="13"/>
      <c r="AU86" s="13"/>
      <c r="AV86" s="13"/>
      <c r="AW86" s="13">
        <v>4.79</v>
      </c>
      <c r="AX86" s="13">
        <v>4.8600000000000003</v>
      </c>
      <c r="AY86" s="13">
        <v>0</v>
      </c>
      <c r="AZ86" s="13" t="e">
        <v>#NUM!</v>
      </c>
      <c r="BA86" s="13">
        <v>100000</v>
      </c>
      <c r="BB86" s="13">
        <v>7</v>
      </c>
      <c r="BC86" s="13">
        <v>4.7</v>
      </c>
      <c r="BD86" s="13">
        <v>4.76</v>
      </c>
      <c r="BE86" s="13">
        <v>0</v>
      </c>
      <c r="BF86" s="13" t="e">
        <v>#NUM!</v>
      </c>
      <c r="BG86" s="13">
        <v>100000</v>
      </c>
      <c r="BH86" s="13">
        <v>7</v>
      </c>
      <c r="BI86" s="13">
        <v>4.4800000000000004</v>
      </c>
      <c r="BJ86" s="13">
        <v>4.55</v>
      </c>
      <c r="BK86" s="13">
        <v>0</v>
      </c>
      <c r="BL86" s="13" t="e">
        <v>#NUM!</v>
      </c>
      <c r="BM86" s="13">
        <v>1000</v>
      </c>
      <c r="BN86" s="13">
        <v>5</v>
      </c>
      <c r="BO86" s="13">
        <v>4.7699999999999996</v>
      </c>
      <c r="BP86" s="13">
        <v>4.82</v>
      </c>
      <c r="BQ86" s="13">
        <v>0</v>
      </c>
      <c r="BR86" s="13" t="e">
        <v>#NUM!</v>
      </c>
      <c r="BS86" s="13">
        <v>10000</v>
      </c>
      <c r="BT86" s="13">
        <v>6</v>
      </c>
      <c r="BU86" s="13">
        <v>4.74</v>
      </c>
      <c r="BV86" s="13">
        <v>4.82</v>
      </c>
      <c r="BW86" s="13">
        <v>0</v>
      </c>
      <c r="BX86" s="13" t="e">
        <v>#NUM!</v>
      </c>
      <c r="BY86" s="13">
        <v>1000</v>
      </c>
      <c r="BZ86" s="13">
        <v>5</v>
      </c>
      <c r="CA86" s="13">
        <v>4.63</v>
      </c>
      <c r="CB86" s="13">
        <v>4.71</v>
      </c>
      <c r="CC86" s="13">
        <v>0</v>
      </c>
      <c r="CD86" s="13" t="e">
        <v>#NUM!</v>
      </c>
      <c r="CE86" s="13">
        <v>1000</v>
      </c>
      <c r="CF86" s="13">
        <v>5</v>
      </c>
      <c r="CG86" s="13">
        <v>4.6500000000000004</v>
      </c>
      <c r="CH86" s="13">
        <v>4.76</v>
      </c>
      <c r="CI86" s="13">
        <v>0</v>
      </c>
      <c r="CJ86" s="13" t="e">
        <v>#NUM!</v>
      </c>
      <c r="CK86" s="13">
        <v>10000</v>
      </c>
      <c r="CL86" s="13">
        <v>6</v>
      </c>
      <c r="CM86" s="13">
        <v>4.45</v>
      </c>
      <c r="CN86" s="13">
        <v>4.5199999999999996</v>
      </c>
      <c r="CO86" s="13">
        <v>0</v>
      </c>
      <c r="CP86" s="13" t="e">
        <v>#NUM!</v>
      </c>
      <c r="CQ86" s="13">
        <v>100000</v>
      </c>
      <c r="CR86" s="13">
        <v>7</v>
      </c>
      <c r="CS86" s="13">
        <v>4.45</v>
      </c>
      <c r="CT86" s="13">
        <v>4.54</v>
      </c>
      <c r="CU86" s="13">
        <v>0</v>
      </c>
      <c r="CV86" s="13" t="e">
        <v>#NUM!</v>
      </c>
      <c r="CW86" s="13">
        <v>10000</v>
      </c>
      <c r="CX86" s="13">
        <v>6</v>
      </c>
      <c r="CY86" s="13">
        <v>4.4400000000000004</v>
      </c>
      <c r="CZ86" s="13">
        <v>4.53</v>
      </c>
      <c r="DA86" s="13">
        <v>0</v>
      </c>
      <c r="DB86" s="13" t="e">
        <v>#NUM!</v>
      </c>
      <c r="DC86" s="13">
        <v>100</v>
      </c>
      <c r="DD86" s="13">
        <v>4</v>
      </c>
      <c r="DE86" s="13">
        <v>4.46</v>
      </c>
      <c r="DF86" s="13">
        <v>4.55</v>
      </c>
      <c r="DG86" s="13">
        <v>0</v>
      </c>
      <c r="DH86" s="13" t="e">
        <v>#NUM!</v>
      </c>
      <c r="DI86" s="13">
        <v>1000</v>
      </c>
      <c r="DJ86" s="13">
        <v>5</v>
      </c>
      <c r="DK86" s="13">
        <v>4.4800000000000004</v>
      </c>
      <c r="DL86" s="13">
        <v>4.58</v>
      </c>
      <c r="DM86" s="13">
        <v>0</v>
      </c>
      <c r="DN86" s="13" t="e">
        <v>#NUM!</v>
      </c>
      <c r="DO86" s="13">
        <v>10000</v>
      </c>
      <c r="DP86" s="13">
        <v>6</v>
      </c>
      <c r="DQ86" s="13">
        <v>4.68</v>
      </c>
      <c r="DR86" s="13">
        <v>4.96</v>
      </c>
      <c r="DS86" s="13">
        <v>0</v>
      </c>
      <c r="DT86" s="13" t="e">
        <v>#NUM!</v>
      </c>
      <c r="DU86" s="13">
        <v>10000</v>
      </c>
      <c r="DV86" s="13">
        <v>6</v>
      </c>
      <c r="DW86" s="13">
        <v>1.45</v>
      </c>
      <c r="DX86" s="13">
        <v>13.88</v>
      </c>
      <c r="DY86" s="13">
        <v>0</v>
      </c>
      <c r="DZ86" s="13" t="e">
        <v>#NUM!</v>
      </c>
      <c r="EA86" s="13">
        <v>100000</v>
      </c>
      <c r="EB86" s="25">
        <v>7</v>
      </c>
    </row>
    <row r="87" spans="1:132" x14ac:dyDescent="0.2">
      <c r="A87">
        <v>2</v>
      </c>
      <c r="B87" s="21">
        <v>2</v>
      </c>
      <c r="C87" s="3">
        <v>1</v>
      </c>
      <c r="D87" s="3">
        <v>0</v>
      </c>
      <c r="E87" s="9" t="s">
        <v>219</v>
      </c>
      <c r="F87" s="3">
        <v>2</v>
      </c>
      <c r="G87" s="3">
        <v>41</v>
      </c>
      <c r="H87" s="3">
        <v>1074</v>
      </c>
      <c r="I87" s="3">
        <f t="shared" si="10"/>
        <v>1033</v>
      </c>
      <c r="J87" s="3">
        <f t="shared" ref="J87:J100" si="11">12500-3356</f>
        <v>9144</v>
      </c>
      <c r="K87" t="s">
        <v>203</v>
      </c>
      <c r="L87" s="3">
        <v>1</v>
      </c>
      <c r="M87" s="2">
        <v>3</v>
      </c>
      <c r="N87" s="2">
        <v>1</v>
      </c>
      <c r="O87" s="2">
        <v>3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3">
        <v>1</v>
      </c>
      <c r="V87" s="3">
        <v>384</v>
      </c>
      <c r="W87" s="3">
        <v>384</v>
      </c>
      <c r="X87" s="3">
        <v>1</v>
      </c>
      <c r="Y87" s="2">
        <v>4.88</v>
      </c>
      <c r="Z87" s="2">
        <v>4.9000000000000004</v>
      </c>
      <c r="AA87" s="2">
        <v>0</v>
      </c>
      <c r="AB87" s="2" t="e">
        <v>#NUM!</v>
      </c>
      <c r="AC87" s="2">
        <v>10</v>
      </c>
      <c r="AD87" s="2">
        <v>3</v>
      </c>
      <c r="AE87" s="2"/>
      <c r="AF87" s="2"/>
      <c r="AG87" s="2"/>
      <c r="AH87" s="2"/>
      <c r="AI87" s="2"/>
      <c r="AJ87" s="2"/>
      <c r="AK87" s="2">
        <v>4.8499999999999996</v>
      </c>
      <c r="AL87" s="2">
        <v>4.88</v>
      </c>
      <c r="AM87" s="2">
        <v>0</v>
      </c>
      <c r="AN87" s="2" t="e">
        <v>#NUM!</v>
      </c>
      <c r="AO87" s="2">
        <v>100</v>
      </c>
      <c r="AP87" s="2">
        <v>4</v>
      </c>
      <c r="AQ87" s="2"/>
      <c r="AR87" s="2"/>
      <c r="AS87" s="2"/>
      <c r="AT87" s="2"/>
      <c r="AU87" s="2"/>
      <c r="AV87" s="2"/>
      <c r="AW87" s="2">
        <v>4.7</v>
      </c>
      <c r="AX87" s="2">
        <v>4.76</v>
      </c>
      <c r="AY87" s="2">
        <v>0</v>
      </c>
      <c r="AZ87" s="2" t="e">
        <v>#NUM!</v>
      </c>
      <c r="BA87" s="2">
        <v>10000</v>
      </c>
      <c r="BB87" s="2">
        <v>6</v>
      </c>
      <c r="BC87" s="2">
        <v>4.78</v>
      </c>
      <c r="BD87" s="2">
        <v>4.84</v>
      </c>
      <c r="BE87" s="2">
        <v>0</v>
      </c>
      <c r="BF87" s="2" t="e">
        <v>#NUM!</v>
      </c>
      <c r="BG87" s="2">
        <v>1000</v>
      </c>
      <c r="BH87" s="2">
        <v>5</v>
      </c>
      <c r="BI87" s="2">
        <v>4.5999999999999996</v>
      </c>
      <c r="BJ87" s="2">
        <v>4.63</v>
      </c>
      <c r="BK87" s="2">
        <v>0</v>
      </c>
      <c r="BL87" s="2" t="e">
        <v>#NUM!</v>
      </c>
      <c r="BM87" s="2">
        <v>10000</v>
      </c>
      <c r="BN87" s="2">
        <v>6</v>
      </c>
      <c r="BO87" s="2">
        <v>4.67</v>
      </c>
      <c r="BP87" s="2">
        <v>4.7300000000000004</v>
      </c>
      <c r="BQ87" s="2">
        <v>0</v>
      </c>
      <c r="BR87" s="2" t="e">
        <v>#NUM!</v>
      </c>
      <c r="BS87" s="2">
        <v>100000</v>
      </c>
      <c r="BT87" s="2">
        <v>7</v>
      </c>
      <c r="BU87" s="2">
        <v>4.6900000000000004</v>
      </c>
      <c r="BV87" s="2">
        <v>4.76</v>
      </c>
      <c r="BW87" s="2">
        <v>0</v>
      </c>
      <c r="BX87" s="2" t="e">
        <v>#NUM!</v>
      </c>
      <c r="BY87" s="2">
        <v>1000</v>
      </c>
      <c r="BZ87" s="2">
        <v>5</v>
      </c>
      <c r="CA87" s="2">
        <v>4.62</v>
      </c>
      <c r="CB87" s="2">
        <v>4.67</v>
      </c>
      <c r="CC87" s="2">
        <v>0</v>
      </c>
      <c r="CD87" s="2" t="e">
        <v>#NUM!</v>
      </c>
      <c r="CE87" s="2">
        <v>1000</v>
      </c>
      <c r="CF87" s="2">
        <v>5</v>
      </c>
      <c r="CG87" s="2">
        <v>4.4400000000000004</v>
      </c>
      <c r="CH87" s="2">
        <v>4.5199999999999996</v>
      </c>
      <c r="CI87" s="2">
        <v>0</v>
      </c>
      <c r="CJ87" s="2" t="e">
        <v>#NUM!</v>
      </c>
      <c r="CK87" s="2">
        <v>1000</v>
      </c>
      <c r="CL87" s="2">
        <v>5</v>
      </c>
      <c r="CM87" s="2">
        <v>4.47</v>
      </c>
      <c r="CN87" s="2">
        <v>4.55</v>
      </c>
      <c r="CO87" s="2">
        <v>0</v>
      </c>
      <c r="CP87" s="2" t="e">
        <v>#NUM!</v>
      </c>
      <c r="CQ87" s="2">
        <v>1000</v>
      </c>
      <c r="CR87" s="2">
        <v>5</v>
      </c>
      <c r="CS87" s="2">
        <v>4.6100000000000003</v>
      </c>
      <c r="CT87" s="2">
        <v>4.71</v>
      </c>
      <c r="CU87" s="2">
        <v>0</v>
      </c>
      <c r="CV87" s="2" t="e">
        <v>#NUM!</v>
      </c>
      <c r="CW87" s="2">
        <v>1000</v>
      </c>
      <c r="CX87" s="2">
        <v>5</v>
      </c>
      <c r="CY87" s="2">
        <v>4.6100000000000003</v>
      </c>
      <c r="CZ87" s="2">
        <v>4.67</v>
      </c>
      <c r="DA87" s="2">
        <v>0</v>
      </c>
      <c r="DB87" s="2" t="e">
        <v>#NUM!</v>
      </c>
      <c r="DC87" s="2">
        <v>10000</v>
      </c>
      <c r="DD87" s="2">
        <v>6</v>
      </c>
      <c r="DE87" s="2">
        <v>4.47</v>
      </c>
      <c r="DF87" s="2">
        <v>4.58</v>
      </c>
      <c r="DG87" s="2">
        <v>0</v>
      </c>
      <c r="DH87" s="2" t="e">
        <v>#NUM!</v>
      </c>
      <c r="DI87" s="2">
        <v>1000</v>
      </c>
      <c r="DJ87" s="2">
        <v>5</v>
      </c>
      <c r="DK87" s="2">
        <v>4.5</v>
      </c>
      <c r="DL87" s="2">
        <v>4.5599999999999996</v>
      </c>
      <c r="DM87" s="2">
        <v>0</v>
      </c>
      <c r="DN87" s="2" t="e">
        <v>#NUM!</v>
      </c>
      <c r="DO87" s="2">
        <v>1000</v>
      </c>
      <c r="DP87" s="2">
        <v>5</v>
      </c>
      <c r="DQ87" s="2">
        <v>4.68</v>
      </c>
      <c r="DR87" s="2">
        <v>4.82</v>
      </c>
      <c r="DS87" s="2">
        <v>0</v>
      </c>
      <c r="DT87" s="2" t="e">
        <v>#NUM!</v>
      </c>
      <c r="DU87" s="2">
        <v>10000</v>
      </c>
      <c r="DV87" s="2">
        <v>6</v>
      </c>
      <c r="DW87" s="2">
        <v>0.28000000000000003</v>
      </c>
      <c r="DX87" s="2">
        <v>2.77</v>
      </c>
      <c r="DY87" s="2">
        <v>0</v>
      </c>
      <c r="DZ87" s="2" t="e">
        <v>#NUM!</v>
      </c>
      <c r="EA87" s="2">
        <v>100000</v>
      </c>
      <c r="EB87" s="23">
        <v>7</v>
      </c>
    </row>
    <row r="88" spans="1:132" x14ac:dyDescent="0.2">
      <c r="A88">
        <v>2</v>
      </c>
      <c r="B88" s="20">
        <v>2</v>
      </c>
      <c r="C88" s="7">
        <v>1</v>
      </c>
      <c r="D88" s="7">
        <v>0</v>
      </c>
      <c r="E88" s="9" t="s">
        <v>220</v>
      </c>
      <c r="F88" s="7">
        <v>2</v>
      </c>
      <c r="G88" s="7">
        <v>49</v>
      </c>
      <c r="H88" s="7">
        <v>1132</v>
      </c>
      <c r="I88" s="7">
        <f t="shared" si="10"/>
        <v>1083</v>
      </c>
      <c r="J88" s="7">
        <f t="shared" si="11"/>
        <v>9144</v>
      </c>
      <c r="K88" t="s">
        <v>206</v>
      </c>
      <c r="L88" s="7">
        <v>1</v>
      </c>
      <c r="M88" s="7">
        <v>3</v>
      </c>
      <c r="N88" s="7">
        <v>1</v>
      </c>
      <c r="O88" s="7">
        <v>2</v>
      </c>
      <c r="P88" s="7">
        <v>1</v>
      </c>
      <c r="Q88" s="7">
        <v>3</v>
      </c>
      <c r="R88" s="7">
        <v>1</v>
      </c>
      <c r="S88" s="7">
        <v>1</v>
      </c>
      <c r="T88" s="7">
        <v>1</v>
      </c>
      <c r="U88" s="26">
        <v>1</v>
      </c>
      <c r="V88" s="7">
        <v>384</v>
      </c>
      <c r="W88" s="7">
        <v>384</v>
      </c>
      <c r="X88" s="7">
        <v>1</v>
      </c>
      <c r="Y88">
        <v>4.9000000000000004</v>
      </c>
      <c r="Z88">
        <v>4.91</v>
      </c>
      <c r="AA88">
        <v>0</v>
      </c>
      <c r="AB88" t="e">
        <v>#NUM!</v>
      </c>
      <c r="AC88">
        <v>0</v>
      </c>
      <c r="AD88" t="e">
        <v>#NUM!</v>
      </c>
      <c r="AK88">
        <v>4.8899999999999997</v>
      </c>
      <c r="AL88">
        <v>4.93</v>
      </c>
      <c r="AM88">
        <v>0</v>
      </c>
      <c r="AN88" t="e">
        <v>#NUM!</v>
      </c>
      <c r="AO88">
        <v>1000</v>
      </c>
      <c r="AP88">
        <v>5</v>
      </c>
      <c r="AW88">
        <v>4.76</v>
      </c>
      <c r="AX88">
        <v>4.83</v>
      </c>
      <c r="AY88">
        <v>0</v>
      </c>
      <c r="AZ88" t="e">
        <v>#NUM!</v>
      </c>
      <c r="BA88">
        <v>100000</v>
      </c>
      <c r="BB88">
        <v>7</v>
      </c>
      <c r="BC88">
        <v>4.8</v>
      </c>
      <c r="BD88">
        <v>4.87</v>
      </c>
      <c r="BE88">
        <v>0</v>
      </c>
      <c r="BF88" t="e">
        <v>#NUM!</v>
      </c>
      <c r="BG88">
        <v>10000</v>
      </c>
      <c r="BH88">
        <v>6</v>
      </c>
      <c r="BI88">
        <v>4.49</v>
      </c>
      <c r="BJ88">
        <v>4.5599999999999996</v>
      </c>
      <c r="BK88">
        <v>0</v>
      </c>
      <c r="BL88" t="e">
        <v>#NUM!</v>
      </c>
      <c r="BM88">
        <v>10000</v>
      </c>
      <c r="BN88">
        <v>6</v>
      </c>
      <c r="BO88">
        <v>4.83</v>
      </c>
      <c r="BP88">
        <v>4.8899999999999997</v>
      </c>
      <c r="BQ88">
        <v>0</v>
      </c>
      <c r="BR88" t="e">
        <v>#NUM!</v>
      </c>
      <c r="BS88">
        <v>10000</v>
      </c>
      <c r="BT88">
        <v>6</v>
      </c>
      <c r="BU88">
        <v>4.8</v>
      </c>
      <c r="BV88">
        <v>4.9000000000000004</v>
      </c>
      <c r="BW88">
        <v>0</v>
      </c>
      <c r="BX88" t="e">
        <v>#NUM!</v>
      </c>
      <c r="BY88">
        <v>100000</v>
      </c>
      <c r="BZ88">
        <v>7</v>
      </c>
      <c r="CA88">
        <v>4.46</v>
      </c>
      <c r="CB88">
        <v>4.51</v>
      </c>
      <c r="CC88">
        <v>0</v>
      </c>
      <c r="CD88" t="e">
        <v>#NUM!</v>
      </c>
      <c r="CE88">
        <v>1000</v>
      </c>
      <c r="CF88">
        <v>5</v>
      </c>
      <c r="CG88">
        <v>4.67</v>
      </c>
      <c r="CH88">
        <v>4.7300000000000004</v>
      </c>
      <c r="CI88">
        <v>0</v>
      </c>
      <c r="CJ88" t="e">
        <v>#NUM!</v>
      </c>
      <c r="CK88">
        <v>1000</v>
      </c>
      <c r="CL88">
        <v>5</v>
      </c>
      <c r="CM88">
        <v>4.47</v>
      </c>
      <c r="CN88">
        <v>4.5199999999999996</v>
      </c>
      <c r="CO88">
        <v>0</v>
      </c>
      <c r="CP88" t="e">
        <v>#NUM!</v>
      </c>
      <c r="CQ88">
        <v>10000</v>
      </c>
      <c r="CR88">
        <v>6</v>
      </c>
      <c r="CS88">
        <v>4.4800000000000004</v>
      </c>
      <c r="CT88">
        <v>4.72</v>
      </c>
      <c r="CU88">
        <v>0</v>
      </c>
      <c r="CV88" t="e">
        <v>#NUM!</v>
      </c>
      <c r="CW88">
        <v>100000</v>
      </c>
      <c r="CX88">
        <v>7</v>
      </c>
      <c r="CY88">
        <v>4.47</v>
      </c>
      <c r="CZ88">
        <v>4.5599999999999996</v>
      </c>
      <c r="DA88">
        <v>0</v>
      </c>
      <c r="DB88" t="e">
        <v>#NUM!</v>
      </c>
      <c r="DC88">
        <v>1000</v>
      </c>
      <c r="DD88">
        <v>5</v>
      </c>
      <c r="DE88">
        <v>4.46</v>
      </c>
      <c r="DF88">
        <v>4.54</v>
      </c>
      <c r="DG88">
        <v>0</v>
      </c>
      <c r="DH88" t="e">
        <v>#NUM!</v>
      </c>
      <c r="DI88">
        <v>1000</v>
      </c>
      <c r="DJ88">
        <v>5</v>
      </c>
      <c r="DK88">
        <v>4.63</v>
      </c>
      <c r="DL88">
        <v>4.76</v>
      </c>
      <c r="DM88">
        <v>0</v>
      </c>
      <c r="DN88" t="e">
        <v>#NUM!</v>
      </c>
      <c r="DO88">
        <v>1000</v>
      </c>
      <c r="DP88">
        <v>5</v>
      </c>
      <c r="DQ88">
        <v>4.7300000000000004</v>
      </c>
      <c r="DR88">
        <v>4.84</v>
      </c>
      <c r="DS88">
        <v>0</v>
      </c>
      <c r="DT88" t="e">
        <v>#NUM!</v>
      </c>
      <c r="DU88">
        <v>1000</v>
      </c>
      <c r="DV88">
        <v>5</v>
      </c>
      <c r="DW88">
        <v>0.28000000000000003</v>
      </c>
      <c r="DX88">
        <v>3.13</v>
      </c>
      <c r="DY88">
        <v>0</v>
      </c>
      <c r="DZ88" t="e">
        <v>#NUM!</v>
      </c>
      <c r="EA88">
        <v>100000</v>
      </c>
      <c r="EB88" s="24">
        <v>7</v>
      </c>
    </row>
    <row r="89" spans="1:132" x14ac:dyDescent="0.2">
      <c r="A89">
        <v>2</v>
      </c>
      <c r="B89" s="20">
        <v>2</v>
      </c>
      <c r="C89" s="7">
        <v>1</v>
      </c>
      <c r="D89" s="7">
        <v>0</v>
      </c>
      <c r="E89" s="9" t="s">
        <v>221</v>
      </c>
      <c r="F89" s="7">
        <v>2</v>
      </c>
      <c r="G89" s="7">
        <v>48</v>
      </c>
      <c r="H89" s="7">
        <v>1131</v>
      </c>
      <c r="I89" s="7">
        <f t="shared" si="10"/>
        <v>1083</v>
      </c>
      <c r="J89" s="7">
        <f t="shared" si="11"/>
        <v>9144</v>
      </c>
      <c r="K89" t="s">
        <v>203</v>
      </c>
      <c r="L89" s="7">
        <v>1</v>
      </c>
      <c r="M89" s="7">
        <v>3</v>
      </c>
      <c r="N89" s="7">
        <v>1</v>
      </c>
      <c r="O89" s="7">
        <v>3</v>
      </c>
      <c r="P89" s="7">
        <v>1</v>
      </c>
      <c r="Q89" s="7">
        <v>2</v>
      </c>
      <c r="R89" s="7">
        <v>1</v>
      </c>
      <c r="S89" s="7">
        <v>1</v>
      </c>
      <c r="T89" s="7">
        <v>1</v>
      </c>
      <c r="U89" s="26">
        <v>1</v>
      </c>
      <c r="V89" s="7">
        <v>384</v>
      </c>
      <c r="W89" s="7">
        <v>384</v>
      </c>
      <c r="X89" s="7">
        <v>1</v>
      </c>
      <c r="Y89">
        <v>4.78</v>
      </c>
      <c r="Z89">
        <v>4.8</v>
      </c>
      <c r="AA89">
        <v>0</v>
      </c>
      <c r="AB89" t="e">
        <v>#NUM!</v>
      </c>
      <c r="AC89">
        <v>100</v>
      </c>
      <c r="AD89">
        <v>4</v>
      </c>
      <c r="AK89">
        <v>4.8600000000000003</v>
      </c>
      <c r="AL89">
        <v>4.91</v>
      </c>
      <c r="AM89">
        <v>0</v>
      </c>
      <c r="AN89" t="e">
        <v>#NUM!</v>
      </c>
      <c r="AO89">
        <v>10000</v>
      </c>
      <c r="AP89">
        <v>6</v>
      </c>
      <c r="AW89">
        <v>4.7</v>
      </c>
      <c r="AX89">
        <v>4.79</v>
      </c>
      <c r="AY89">
        <v>0</v>
      </c>
      <c r="AZ89" t="e">
        <v>#NUM!</v>
      </c>
      <c r="BA89">
        <v>100000</v>
      </c>
      <c r="BB89">
        <v>7</v>
      </c>
      <c r="BC89">
        <v>4.6900000000000004</v>
      </c>
      <c r="BD89">
        <v>4.8</v>
      </c>
      <c r="BE89">
        <v>0</v>
      </c>
      <c r="BF89" t="e">
        <v>#NUM!</v>
      </c>
      <c r="BG89">
        <v>1000</v>
      </c>
      <c r="BH89">
        <v>5</v>
      </c>
      <c r="BI89">
        <v>4.63</v>
      </c>
      <c r="BJ89">
        <v>4.74</v>
      </c>
      <c r="BK89">
        <v>0</v>
      </c>
      <c r="BL89" t="e">
        <v>#NUM!</v>
      </c>
      <c r="BM89">
        <v>100</v>
      </c>
      <c r="BN89">
        <v>4</v>
      </c>
      <c r="BO89">
        <v>4.72</v>
      </c>
      <c r="BP89">
        <v>4.79</v>
      </c>
      <c r="BQ89">
        <v>0</v>
      </c>
      <c r="BR89" t="e">
        <v>#NUM!</v>
      </c>
      <c r="BS89">
        <v>10000</v>
      </c>
      <c r="BT89">
        <v>6</v>
      </c>
      <c r="BU89">
        <v>4.72</v>
      </c>
      <c r="BV89">
        <v>4.78</v>
      </c>
      <c r="BW89">
        <v>0</v>
      </c>
      <c r="BX89" t="e">
        <v>#NUM!</v>
      </c>
      <c r="BY89">
        <v>1000</v>
      </c>
      <c r="BZ89">
        <v>5</v>
      </c>
      <c r="CA89">
        <v>4.45</v>
      </c>
      <c r="CB89">
        <v>4.55</v>
      </c>
      <c r="CC89">
        <v>0</v>
      </c>
      <c r="CD89" t="e">
        <v>#NUM!</v>
      </c>
      <c r="CE89">
        <v>1000</v>
      </c>
      <c r="CF89">
        <v>5</v>
      </c>
      <c r="CG89">
        <v>4.45</v>
      </c>
      <c r="CH89">
        <v>4.5199999999999996</v>
      </c>
      <c r="CI89">
        <v>0</v>
      </c>
      <c r="CJ89" t="e">
        <v>#NUM!</v>
      </c>
      <c r="CK89">
        <v>10</v>
      </c>
      <c r="CL89">
        <v>3</v>
      </c>
      <c r="CM89">
        <v>4.62</v>
      </c>
      <c r="CN89">
        <v>4.66</v>
      </c>
      <c r="CO89">
        <v>0</v>
      </c>
      <c r="CP89" t="e">
        <v>#NUM!</v>
      </c>
      <c r="CQ89">
        <v>100</v>
      </c>
      <c r="CR89">
        <v>4</v>
      </c>
      <c r="CS89">
        <v>4.6100000000000003</v>
      </c>
      <c r="CT89">
        <v>4.7</v>
      </c>
      <c r="CU89">
        <v>0</v>
      </c>
      <c r="CV89" t="e">
        <v>#NUM!</v>
      </c>
      <c r="CW89">
        <v>1000</v>
      </c>
      <c r="CX89">
        <v>5</v>
      </c>
      <c r="CY89">
        <v>4.45</v>
      </c>
      <c r="CZ89">
        <v>4.5199999999999996</v>
      </c>
      <c r="DA89">
        <v>0</v>
      </c>
      <c r="DB89" t="e">
        <v>#NUM!</v>
      </c>
      <c r="DC89">
        <v>100</v>
      </c>
      <c r="DD89">
        <v>4</v>
      </c>
      <c r="DE89">
        <v>4.66</v>
      </c>
      <c r="DF89">
        <v>4.74</v>
      </c>
      <c r="DG89">
        <v>0</v>
      </c>
      <c r="DH89" t="e">
        <v>#NUM!</v>
      </c>
      <c r="DI89">
        <v>10000</v>
      </c>
      <c r="DJ89">
        <v>6</v>
      </c>
      <c r="DK89">
        <v>4.6100000000000003</v>
      </c>
      <c r="DL89">
        <v>4.74</v>
      </c>
      <c r="DM89">
        <v>0</v>
      </c>
      <c r="DN89" t="e">
        <v>#NUM!</v>
      </c>
      <c r="DO89">
        <v>10000</v>
      </c>
      <c r="DP89">
        <v>6</v>
      </c>
      <c r="DQ89">
        <v>4.67</v>
      </c>
      <c r="DR89">
        <v>4.9400000000000004</v>
      </c>
      <c r="DS89">
        <v>0</v>
      </c>
      <c r="DT89" t="e">
        <v>#NUM!</v>
      </c>
      <c r="DU89">
        <v>10000</v>
      </c>
      <c r="DV89">
        <v>6</v>
      </c>
      <c r="DW89">
        <v>0.38</v>
      </c>
      <c r="DX89">
        <v>3.76</v>
      </c>
      <c r="DY89">
        <v>0</v>
      </c>
      <c r="DZ89" t="e">
        <v>#NUM!</v>
      </c>
      <c r="EA89">
        <v>100000</v>
      </c>
      <c r="EB89" s="24">
        <v>7</v>
      </c>
    </row>
    <row r="90" spans="1:132" x14ac:dyDescent="0.2">
      <c r="A90">
        <v>2</v>
      </c>
      <c r="B90" s="20">
        <v>2</v>
      </c>
      <c r="C90" s="7">
        <v>1</v>
      </c>
      <c r="D90" s="7">
        <v>0</v>
      </c>
      <c r="E90" s="9" t="s">
        <v>222</v>
      </c>
      <c r="F90" s="7">
        <v>0</v>
      </c>
      <c r="G90" s="7"/>
      <c r="H90" s="7"/>
      <c r="I90" s="7"/>
      <c r="J90" s="7"/>
      <c r="L90" s="7"/>
      <c r="M90" s="7"/>
      <c r="N90" s="7"/>
      <c r="O90" s="7"/>
      <c r="P90" s="7"/>
      <c r="Q90" s="7"/>
      <c r="R90" s="7"/>
      <c r="S90" s="7"/>
      <c r="T90" s="7"/>
      <c r="U90" s="26"/>
      <c r="V90" s="7"/>
      <c r="W90" s="7"/>
      <c r="X90" s="7"/>
      <c r="Y90">
        <v>4.9000000000000004</v>
      </c>
      <c r="Z90">
        <v>4.91</v>
      </c>
      <c r="AA90">
        <v>0</v>
      </c>
      <c r="AB90" t="e">
        <v>#NUM!</v>
      </c>
      <c r="AC90">
        <v>0</v>
      </c>
      <c r="AD90" t="e">
        <v>#NUM!</v>
      </c>
      <c r="AK90">
        <v>4.8499999999999996</v>
      </c>
      <c r="AL90">
        <v>4.87</v>
      </c>
      <c r="AM90">
        <v>0</v>
      </c>
      <c r="AN90" t="e">
        <v>#NUM!</v>
      </c>
      <c r="AO90">
        <v>100</v>
      </c>
      <c r="AP90">
        <v>4</v>
      </c>
      <c r="AW90">
        <v>4.66</v>
      </c>
      <c r="AX90">
        <v>4.76</v>
      </c>
      <c r="AY90">
        <v>0</v>
      </c>
      <c r="AZ90" t="e">
        <v>#NUM!</v>
      </c>
      <c r="BA90">
        <v>100</v>
      </c>
      <c r="BB90">
        <v>4</v>
      </c>
      <c r="EB90" s="24"/>
    </row>
    <row r="91" spans="1:132" x14ac:dyDescent="0.2">
      <c r="A91">
        <v>2</v>
      </c>
      <c r="B91" s="20">
        <v>2</v>
      </c>
      <c r="C91" s="7">
        <v>1</v>
      </c>
      <c r="D91" s="7">
        <v>0</v>
      </c>
      <c r="E91" s="9" t="s">
        <v>223</v>
      </c>
      <c r="F91" s="7">
        <v>1</v>
      </c>
      <c r="G91" s="7">
        <v>44</v>
      </c>
      <c r="H91" s="7">
        <v>937</v>
      </c>
      <c r="I91" s="7">
        <f t="shared" si="10"/>
        <v>893</v>
      </c>
      <c r="J91" s="7">
        <f t="shared" si="11"/>
        <v>9144</v>
      </c>
      <c r="K91" t="s">
        <v>203</v>
      </c>
      <c r="L91" s="7">
        <v>1</v>
      </c>
      <c r="M91" s="7">
        <v>3</v>
      </c>
      <c r="N91" s="7">
        <v>1</v>
      </c>
      <c r="O91" s="7">
        <v>3</v>
      </c>
      <c r="P91" s="7">
        <v>1</v>
      </c>
      <c r="Q91" s="7">
        <v>2</v>
      </c>
      <c r="R91" s="7">
        <v>1</v>
      </c>
      <c r="S91" s="7">
        <v>2</v>
      </c>
      <c r="T91" s="7">
        <v>1</v>
      </c>
      <c r="U91" s="26">
        <v>1</v>
      </c>
      <c r="V91" s="7">
        <v>384</v>
      </c>
      <c r="W91" s="7">
        <v>384</v>
      </c>
      <c r="X91" s="7">
        <v>1</v>
      </c>
      <c r="Y91">
        <v>4.8600000000000003</v>
      </c>
      <c r="Z91">
        <v>4.8600000000000003</v>
      </c>
      <c r="AA91">
        <v>0</v>
      </c>
      <c r="AB91" t="e">
        <v>#NUM!</v>
      </c>
      <c r="AC91">
        <v>1000</v>
      </c>
      <c r="AD91">
        <v>5</v>
      </c>
      <c r="AK91">
        <v>4.84</v>
      </c>
      <c r="AL91">
        <v>4.8600000000000003</v>
      </c>
      <c r="AM91">
        <v>0</v>
      </c>
      <c r="AN91" t="e">
        <v>#NUM!</v>
      </c>
      <c r="AO91">
        <v>100</v>
      </c>
      <c r="AP91">
        <v>4</v>
      </c>
      <c r="AW91">
        <v>4.72</v>
      </c>
      <c r="AX91">
        <v>4.83</v>
      </c>
      <c r="AY91">
        <v>0</v>
      </c>
      <c r="AZ91" t="e">
        <v>#NUM!</v>
      </c>
      <c r="BA91">
        <v>10000</v>
      </c>
      <c r="BB91">
        <v>6</v>
      </c>
      <c r="BC91">
        <v>4.74</v>
      </c>
      <c r="BD91">
        <v>4.78</v>
      </c>
      <c r="BE91">
        <v>0</v>
      </c>
      <c r="BF91" t="e">
        <v>#NUM!</v>
      </c>
      <c r="BG91">
        <v>100</v>
      </c>
      <c r="BH91">
        <v>4</v>
      </c>
      <c r="BI91">
        <v>4.59</v>
      </c>
      <c r="BJ91">
        <v>4.66</v>
      </c>
      <c r="BK91">
        <v>0</v>
      </c>
      <c r="BL91" t="e">
        <v>#NUM!</v>
      </c>
      <c r="BM91">
        <v>1000</v>
      </c>
      <c r="BN91">
        <v>5</v>
      </c>
      <c r="BO91">
        <v>4.7</v>
      </c>
      <c r="BP91">
        <v>4.76</v>
      </c>
      <c r="BQ91">
        <v>0</v>
      </c>
      <c r="BR91" t="e">
        <v>#NUM!</v>
      </c>
      <c r="BS91">
        <v>100000</v>
      </c>
      <c r="BT91">
        <v>7</v>
      </c>
      <c r="BU91">
        <v>4.74</v>
      </c>
      <c r="BV91">
        <v>4.82</v>
      </c>
      <c r="BW91">
        <v>0</v>
      </c>
      <c r="BX91" t="e">
        <v>#NUM!</v>
      </c>
      <c r="BY91">
        <v>1000</v>
      </c>
      <c r="BZ91">
        <v>5</v>
      </c>
      <c r="CA91">
        <v>4.45</v>
      </c>
      <c r="CB91">
        <v>4.51</v>
      </c>
      <c r="CC91">
        <v>0</v>
      </c>
      <c r="CD91" t="e">
        <v>#NUM!</v>
      </c>
      <c r="CE91">
        <v>100</v>
      </c>
      <c r="CF91">
        <v>4</v>
      </c>
      <c r="CG91">
        <v>4.45</v>
      </c>
      <c r="CH91">
        <v>4.51</v>
      </c>
      <c r="CI91">
        <v>0</v>
      </c>
      <c r="CJ91" t="e">
        <v>#NUM!</v>
      </c>
      <c r="CK91">
        <v>10000</v>
      </c>
      <c r="CL91">
        <v>6</v>
      </c>
      <c r="CM91">
        <v>4.4400000000000004</v>
      </c>
      <c r="CN91">
        <v>4.49</v>
      </c>
      <c r="CO91">
        <v>0</v>
      </c>
      <c r="CP91" t="e">
        <v>#NUM!</v>
      </c>
      <c r="CQ91">
        <v>10000</v>
      </c>
      <c r="CR91">
        <v>6</v>
      </c>
      <c r="CS91">
        <v>4.6500000000000004</v>
      </c>
      <c r="CT91">
        <v>4.8</v>
      </c>
      <c r="CU91">
        <v>0</v>
      </c>
      <c r="CV91" t="e">
        <v>#NUM!</v>
      </c>
      <c r="CW91">
        <v>100000</v>
      </c>
      <c r="CX91">
        <v>7</v>
      </c>
      <c r="CY91">
        <v>4.4800000000000004</v>
      </c>
      <c r="CZ91">
        <v>4.59</v>
      </c>
      <c r="DA91">
        <v>0</v>
      </c>
      <c r="DB91" t="e">
        <v>#NUM!</v>
      </c>
      <c r="DC91">
        <v>100</v>
      </c>
      <c r="DD91">
        <v>4</v>
      </c>
      <c r="DE91">
        <v>4.49</v>
      </c>
      <c r="DF91">
        <v>4.5599999999999996</v>
      </c>
      <c r="DG91">
        <v>0</v>
      </c>
      <c r="DH91" t="e">
        <v>#NUM!</v>
      </c>
      <c r="DI91">
        <v>1000</v>
      </c>
      <c r="DJ91">
        <v>5</v>
      </c>
      <c r="DK91">
        <v>4.6100000000000003</v>
      </c>
      <c r="DL91">
        <v>4.7300000000000004</v>
      </c>
      <c r="DM91">
        <v>0</v>
      </c>
      <c r="DN91" t="e">
        <v>#NUM!</v>
      </c>
      <c r="DO91">
        <v>10000</v>
      </c>
      <c r="DP91">
        <v>6</v>
      </c>
      <c r="DQ91">
        <v>4.71</v>
      </c>
      <c r="DR91">
        <v>4.8899999999999997</v>
      </c>
      <c r="DS91">
        <v>0</v>
      </c>
      <c r="DT91" t="e">
        <v>#NUM!</v>
      </c>
      <c r="DU91">
        <v>1000</v>
      </c>
      <c r="DV91">
        <v>5</v>
      </c>
      <c r="DW91">
        <v>0.34</v>
      </c>
      <c r="DX91">
        <v>3.7</v>
      </c>
      <c r="DY91">
        <v>0</v>
      </c>
      <c r="DZ91" t="e">
        <v>#NUM!</v>
      </c>
      <c r="EA91">
        <v>10000</v>
      </c>
      <c r="EB91" s="24">
        <v>6</v>
      </c>
    </row>
    <row r="92" spans="1:132" x14ac:dyDescent="0.2">
      <c r="A92">
        <v>2</v>
      </c>
      <c r="B92" s="20">
        <v>2</v>
      </c>
      <c r="C92" s="7">
        <v>1</v>
      </c>
      <c r="D92" s="7">
        <v>0</v>
      </c>
      <c r="E92" s="9" t="s">
        <v>224</v>
      </c>
      <c r="F92" s="7">
        <v>1</v>
      </c>
      <c r="G92" s="7">
        <v>43</v>
      </c>
      <c r="H92" s="7">
        <v>763</v>
      </c>
      <c r="I92" s="7">
        <f t="shared" si="10"/>
        <v>720</v>
      </c>
      <c r="J92" s="7">
        <f t="shared" si="11"/>
        <v>9144</v>
      </c>
      <c r="K92" t="s">
        <v>203</v>
      </c>
      <c r="L92" s="7">
        <v>1</v>
      </c>
      <c r="M92" s="7">
        <v>3</v>
      </c>
      <c r="N92" s="7">
        <v>1</v>
      </c>
      <c r="O92" s="7">
        <v>2</v>
      </c>
      <c r="P92" s="7">
        <v>2</v>
      </c>
      <c r="Q92" s="7">
        <v>1</v>
      </c>
      <c r="R92" s="7">
        <v>1</v>
      </c>
      <c r="S92" s="7">
        <v>1</v>
      </c>
      <c r="T92" s="7">
        <v>1</v>
      </c>
      <c r="U92" s="26">
        <v>1</v>
      </c>
      <c r="V92" s="7">
        <v>384</v>
      </c>
      <c r="W92" s="7">
        <v>384</v>
      </c>
      <c r="X92" s="7">
        <v>1</v>
      </c>
      <c r="Y92">
        <v>4.92</v>
      </c>
      <c r="Z92">
        <v>4.9400000000000004</v>
      </c>
      <c r="AA92">
        <v>0</v>
      </c>
      <c r="AB92" t="e">
        <v>#NUM!</v>
      </c>
      <c r="AC92">
        <v>0</v>
      </c>
      <c r="AD92" t="e">
        <v>#NUM!</v>
      </c>
      <c r="AK92">
        <v>4.83</v>
      </c>
      <c r="AL92">
        <v>4.88</v>
      </c>
      <c r="AM92">
        <v>0</v>
      </c>
      <c r="AN92" t="e">
        <v>#NUM!</v>
      </c>
      <c r="AO92">
        <v>1000</v>
      </c>
      <c r="AP92">
        <v>5</v>
      </c>
      <c r="AW92">
        <v>4.67</v>
      </c>
      <c r="AX92">
        <v>4.76</v>
      </c>
      <c r="AY92">
        <v>0</v>
      </c>
      <c r="AZ92" t="e">
        <v>#NUM!</v>
      </c>
      <c r="BA92">
        <v>10000</v>
      </c>
      <c r="BB92">
        <v>6</v>
      </c>
      <c r="BC92">
        <v>4.6900000000000004</v>
      </c>
      <c r="BD92">
        <v>4.76</v>
      </c>
      <c r="BE92">
        <v>0</v>
      </c>
      <c r="BF92" t="e">
        <v>#NUM!</v>
      </c>
      <c r="BG92">
        <v>1000</v>
      </c>
      <c r="BH92">
        <v>5</v>
      </c>
      <c r="BI92">
        <v>4.47</v>
      </c>
      <c r="BJ92">
        <v>4.54</v>
      </c>
      <c r="BK92">
        <v>0</v>
      </c>
      <c r="BL92" t="e">
        <v>#NUM!</v>
      </c>
      <c r="BM92">
        <v>100</v>
      </c>
      <c r="BN92">
        <v>4</v>
      </c>
      <c r="BO92">
        <v>4.6900000000000004</v>
      </c>
      <c r="BP92">
        <v>4.8</v>
      </c>
      <c r="BQ92">
        <v>0</v>
      </c>
      <c r="BR92" t="e">
        <v>#NUM!</v>
      </c>
      <c r="BS92">
        <v>100000</v>
      </c>
      <c r="BT92">
        <v>7</v>
      </c>
      <c r="BU92">
        <v>4.7300000000000004</v>
      </c>
      <c r="BV92">
        <v>4.83</v>
      </c>
      <c r="BW92">
        <v>0</v>
      </c>
      <c r="BX92" t="e">
        <v>#NUM!</v>
      </c>
      <c r="BY92">
        <v>10000</v>
      </c>
      <c r="BZ92">
        <v>6</v>
      </c>
      <c r="CA92">
        <v>4.45</v>
      </c>
      <c r="CB92">
        <v>4.51</v>
      </c>
      <c r="CC92">
        <v>0</v>
      </c>
      <c r="CD92" t="e">
        <v>#NUM!</v>
      </c>
      <c r="CE92">
        <v>1000</v>
      </c>
      <c r="CF92">
        <v>5</v>
      </c>
      <c r="CG92">
        <v>4.45</v>
      </c>
      <c r="CH92">
        <v>4.55</v>
      </c>
      <c r="CI92">
        <v>0</v>
      </c>
      <c r="CJ92" t="e">
        <v>#NUM!</v>
      </c>
      <c r="CK92">
        <v>1000</v>
      </c>
      <c r="CL92">
        <v>5</v>
      </c>
      <c r="CM92">
        <v>4.45</v>
      </c>
      <c r="CN92">
        <v>4.55</v>
      </c>
      <c r="CO92">
        <v>0</v>
      </c>
      <c r="CP92" t="e">
        <v>#NUM!</v>
      </c>
      <c r="CQ92">
        <v>1000</v>
      </c>
      <c r="CR92">
        <v>5</v>
      </c>
      <c r="CS92">
        <v>4.4800000000000004</v>
      </c>
      <c r="CT92">
        <v>4.59</v>
      </c>
      <c r="CU92">
        <v>0</v>
      </c>
      <c r="CV92" t="e">
        <v>#NUM!</v>
      </c>
      <c r="CW92">
        <v>1000</v>
      </c>
      <c r="CX92">
        <v>5</v>
      </c>
      <c r="CY92">
        <v>4.62</v>
      </c>
      <c r="CZ92">
        <v>4.71</v>
      </c>
      <c r="DA92">
        <v>0</v>
      </c>
      <c r="DB92" t="e">
        <v>#NUM!</v>
      </c>
      <c r="DC92">
        <v>1000</v>
      </c>
      <c r="DD92">
        <v>5</v>
      </c>
      <c r="DE92">
        <v>4.4400000000000004</v>
      </c>
      <c r="DF92">
        <v>4.5199999999999996</v>
      </c>
      <c r="DG92">
        <v>0</v>
      </c>
      <c r="DH92" t="e">
        <v>#NUM!</v>
      </c>
      <c r="DI92">
        <v>100</v>
      </c>
      <c r="DJ92">
        <v>4</v>
      </c>
      <c r="DK92">
        <v>4.59</v>
      </c>
      <c r="DL92">
        <v>4.7</v>
      </c>
      <c r="DM92">
        <v>0</v>
      </c>
      <c r="DN92" t="e">
        <v>#NUM!</v>
      </c>
      <c r="DO92">
        <v>10000</v>
      </c>
      <c r="DP92">
        <v>6</v>
      </c>
      <c r="DQ92">
        <v>4.71</v>
      </c>
      <c r="DR92">
        <v>4.82</v>
      </c>
      <c r="DS92">
        <v>0</v>
      </c>
      <c r="DT92" t="e">
        <v>#NUM!</v>
      </c>
      <c r="DU92">
        <v>1000</v>
      </c>
      <c r="DV92">
        <v>5</v>
      </c>
      <c r="DW92">
        <v>0.25</v>
      </c>
      <c r="DX92">
        <v>2.8</v>
      </c>
      <c r="DY92">
        <v>0</v>
      </c>
      <c r="DZ92" t="e">
        <v>#NUM!</v>
      </c>
      <c r="EA92">
        <v>100000</v>
      </c>
      <c r="EB92" s="24">
        <v>7</v>
      </c>
    </row>
    <row r="93" spans="1:132" x14ac:dyDescent="0.2">
      <c r="A93">
        <v>2</v>
      </c>
      <c r="B93" s="20">
        <v>2</v>
      </c>
      <c r="C93" s="7">
        <v>1</v>
      </c>
      <c r="D93" s="7">
        <v>0</v>
      </c>
      <c r="E93" s="9" t="s">
        <v>225</v>
      </c>
      <c r="F93" s="7">
        <v>2</v>
      </c>
      <c r="G93" s="7">
        <v>42</v>
      </c>
      <c r="H93" s="7">
        <v>952</v>
      </c>
      <c r="I93" s="7">
        <f t="shared" si="10"/>
        <v>910</v>
      </c>
      <c r="J93" s="7">
        <f t="shared" si="11"/>
        <v>9144</v>
      </c>
      <c r="K93" t="s">
        <v>203</v>
      </c>
      <c r="L93" s="7">
        <v>1</v>
      </c>
      <c r="M93" s="7">
        <v>3</v>
      </c>
      <c r="N93" s="7">
        <v>1</v>
      </c>
      <c r="O93" s="7">
        <v>3</v>
      </c>
      <c r="P93" s="7">
        <v>1</v>
      </c>
      <c r="Q93" s="7">
        <v>2</v>
      </c>
      <c r="R93" s="7">
        <v>1</v>
      </c>
      <c r="S93" s="7">
        <v>2</v>
      </c>
      <c r="T93" s="7">
        <v>1</v>
      </c>
      <c r="U93" s="26">
        <v>1</v>
      </c>
      <c r="V93" s="7">
        <v>384</v>
      </c>
      <c r="W93" s="7">
        <v>384</v>
      </c>
      <c r="X93" s="7">
        <v>1</v>
      </c>
      <c r="Y93">
        <v>4.8099999999999996</v>
      </c>
      <c r="Z93">
        <v>4.82</v>
      </c>
      <c r="AA93">
        <v>0</v>
      </c>
      <c r="AB93" t="e">
        <v>#NUM!</v>
      </c>
      <c r="AC93">
        <v>10</v>
      </c>
      <c r="AD93">
        <v>3</v>
      </c>
      <c r="AK93">
        <v>4.82</v>
      </c>
      <c r="AL93">
        <v>4.88</v>
      </c>
      <c r="AM93">
        <v>0</v>
      </c>
      <c r="AN93" t="e">
        <v>#NUM!</v>
      </c>
      <c r="AO93">
        <v>1000</v>
      </c>
      <c r="AP93">
        <v>5</v>
      </c>
      <c r="AW93">
        <v>4.71</v>
      </c>
      <c r="AX93">
        <v>4.7699999999999996</v>
      </c>
      <c r="AY93">
        <v>0</v>
      </c>
      <c r="AZ93" t="e">
        <v>#NUM!</v>
      </c>
      <c r="BA93">
        <v>100000</v>
      </c>
      <c r="BB93">
        <v>7</v>
      </c>
      <c r="BC93">
        <v>4.71</v>
      </c>
      <c r="BD93">
        <v>4.8</v>
      </c>
      <c r="BE93">
        <v>0</v>
      </c>
      <c r="BF93" t="e">
        <v>#NUM!</v>
      </c>
      <c r="BG93">
        <v>1000</v>
      </c>
      <c r="BH93">
        <v>5</v>
      </c>
      <c r="BI93">
        <v>4.45</v>
      </c>
      <c r="BJ93">
        <v>4.57</v>
      </c>
      <c r="BK93">
        <v>0</v>
      </c>
      <c r="BL93" t="e">
        <v>#NUM!</v>
      </c>
      <c r="BM93">
        <v>10000</v>
      </c>
      <c r="BN93">
        <v>6</v>
      </c>
      <c r="BO93">
        <v>4.6900000000000004</v>
      </c>
      <c r="BP93">
        <v>4.8</v>
      </c>
      <c r="BQ93">
        <v>0</v>
      </c>
      <c r="BR93" t="e">
        <v>#NUM!</v>
      </c>
      <c r="BS93">
        <v>10000</v>
      </c>
      <c r="BT93">
        <v>6</v>
      </c>
      <c r="BU93">
        <v>4.79</v>
      </c>
      <c r="BV93">
        <v>4.84</v>
      </c>
      <c r="BW93">
        <v>0</v>
      </c>
      <c r="BX93" t="e">
        <v>#NUM!</v>
      </c>
      <c r="BY93">
        <v>10000</v>
      </c>
      <c r="BZ93">
        <v>6</v>
      </c>
      <c r="CA93">
        <v>4.6500000000000004</v>
      </c>
      <c r="CB93">
        <v>4.74</v>
      </c>
      <c r="CC93">
        <v>0</v>
      </c>
      <c r="CD93" t="e">
        <v>#NUM!</v>
      </c>
      <c r="CE93">
        <v>10000</v>
      </c>
      <c r="CF93">
        <v>6</v>
      </c>
      <c r="CG93">
        <v>4.6399999999999997</v>
      </c>
      <c r="CH93">
        <v>4.6900000000000004</v>
      </c>
      <c r="CI93">
        <v>0</v>
      </c>
      <c r="CJ93" t="e">
        <v>#NUM!</v>
      </c>
      <c r="CK93">
        <v>100000</v>
      </c>
      <c r="CL93">
        <v>7</v>
      </c>
      <c r="CM93">
        <v>4.6100000000000003</v>
      </c>
      <c r="CN93">
        <v>4.66</v>
      </c>
      <c r="CO93">
        <v>0</v>
      </c>
      <c r="CP93" t="e">
        <v>#NUM!</v>
      </c>
      <c r="CQ93">
        <v>100000</v>
      </c>
      <c r="CR93">
        <v>7</v>
      </c>
      <c r="CS93">
        <v>4.45</v>
      </c>
      <c r="CT93">
        <v>4.49</v>
      </c>
      <c r="CU93">
        <v>0</v>
      </c>
      <c r="CV93" t="e">
        <v>#NUM!</v>
      </c>
      <c r="CW93">
        <v>10000</v>
      </c>
      <c r="CX93">
        <v>6</v>
      </c>
      <c r="CY93">
        <v>4.47</v>
      </c>
      <c r="CZ93">
        <v>4.51</v>
      </c>
      <c r="DA93">
        <v>0</v>
      </c>
      <c r="DB93" t="e">
        <v>#NUM!</v>
      </c>
      <c r="DC93">
        <v>10000</v>
      </c>
      <c r="DD93">
        <v>6</v>
      </c>
      <c r="DE93">
        <v>4.6500000000000004</v>
      </c>
      <c r="DF93">
        <v>4.6900000000000004</v>
      </c>
      <c r="DG93">
        <v>0</v>
      </c>
      <c r="DH93" t="e">
        <v>#NUM!</v>
      </c>
      <c r="DI93">
        <v>10000</v>
      </c>
      <c r="DJ93">
        <v>6</v>
      </c>
      <c r="DK93">
        <v>4.62</v>
      </c>
      <c r="DL93">
        <v>4.71</v>
      </c>
      <c r="DM93">
        <v>0</v>
      </c>
      <c r="DN93" t="e">
        <v>#NUM!</v>
      </c>
      <c r="DO93">
        <v>10000</v>
      </c>
      <c r="DP93">
        <v>6</v>
      </c>
      <c r="DQ93">
        <v>4.67</v>
      </c>
      <c r="DR93">
        <v>4.76</v>
      </c>
      <c r="DS93">
        <v>0</v>
      </c>
      <c r="DT93" t="e">
        <v>#NUM!</v>
      </c>
      <c r="DU93">
        <v>100000</v>
      </c>
      <c r="DV93">
        <v>7</v>
      </c>
      <c r="DW93">
        <v>0.25</v>
      </c>
      <c r="DX93">
        <v>3.52</v>
      </c>
      <c r="DY93">
        <v>0</v>
      </c>
      <c r="DZ93" t="e">
        <v>#NUM!</v>
      </c>
      <c r="EA93">
        <v>100000</v>
      </c>
      <c r="EB93" s="24">
        <v>7</v>
      </c>
    </row>
    <row r="94" spans="1:132" x14ac:dyDescent="0.2">
      <c r="A94">
        <v>2</v>
      </c>
      <c r="B94" s="20">
        <v>2</v>
      </c>
      <c r="C94" s="7">
        <v>1</v>
      </c>
      <c r="D94" s="7">
        <v>0</v>
      </c>
      <c r="E94" s="9" t="s">
        <v>226</v>
      </c>
      <c r="F94" s="7">
        <v>1</v>
      </c>
      <c r="G94" s="7">
        <v>40</v>
      </c>
      <c r="H94" s="7"/>
      <c r="I94" s="7"/>
      <c r="J94" s="7">
        <f t="shared" si="11"/>
        <v>9144</v>
      </c>
      <c r="L94" s="7"/>
      <c r="M94" s="7"/>
      <c r="N94" s="7"/>
      <c r="O94" s="7"/>
      <c r="P94" s="7"/>
      <c r="Q94" s="7"/>
      <c r="R94" s="7"/>
      <c r="S94" s="7"/>
      <c r="T94" s="7"/>
      <c r="U94" s="26"/>
      <c r="V94">
        <v>168</v>
      </c>
      <c r="W94">
        <v>168</v>
      </c>
      <c r="X94" s="7">
        <v>1</v>
      </c>
      <c r="Y94">
        <v>4.87</v>
      </c>
      <c r="Z94">
        <v>4.8899999999999997</v>
      </c>
      <c r="AA94">
        <v>0</v>
      </c>
      <c r="AB94" t="e">
        <v>#NUM!</v>
      </c>
      <c r="AC94">
        <v>100</v>
      </c>
      <c r="AD94">
        <v>4</v>
      </c>
      <c r="AK94">
        <v>4.8499999999999996</v>
      </c>
      <c r="AL94">
        <v>4.87</v>
      </c>
      <c r="AM94">
        <v>0</v>
      </c>
      <c r="AN94" t="e">
        <v>#NUM!</v>
      </c>
      <c r="AO94">
        <v>10000</v>
      </c>
      <c r="AP94">
        <v>6</v>
      </c>
      <c r="AW94">
        <v>4.78</v>
      </c>
      <c r="AX94">
        <v>4.84</v>
      </c>
      <c r="AY94">
        <v>0</v>
      </c>
      <c r="AZ94" t="e">
        <v>#NUM!</v>
      </c>
      <c r="BA94">
        <v>100000</v>
      </c>
      <c r="BB94">
        <v>7</v>
      </c>
      <c r="BC94">
        <v>4.68</v>
      </c>
      <c r="BD94">
        <v>4.74</v>
      </c>
      <c r="BE94">
        <v>0</v>
      </c>
      <c r="BF94" t="e">
        <v>#NUM!</v>
      </c>
      <c r="BG94">
        <v>10000</v>
      </c>
      <c r="BH94">
        <v>6</v>
      </c>
      <c r="BI94">
        <v>4.47</v>
      </c>
      <c r="BJ94">
        <v>4.55</v>
      </c>
      <c r="BK94">
        <v>0</v>
      </c>
      <c r="BL94" t="e">
        <v>#NUM!</v>
      </c>
      <c r="BM94">
        <v>10000</v>
      </c>
      <c r="BN94">
        <v>6</v>
      </c>
      <c r="BO94">
        <v>4.7699999999999996</v>
      </c>
      <c r="BP94">
        <v>4.92</v>
      </c>
      <c r="BQ94">
        <v>0</v>
      </c>
      <c r="BR94" t="e">
        <v>#NUM!</v>
      </c>
      <c r="BS94">
        <v>10000</v>
      </c>
      <c r="BT94">
        <v>6</v>
      </c>
      <c r="BU94">
        <v>4.8</v>
      </c>
      <c r="BV94">
        <v>4.87</v>
      </c>
      <c r="BW94">
        <v>0</v>
      </c>
      <c r="BX94" t="e">
        <v>#NUM!</v>
      </c>
      <c r="BY94">
        <v>10000</v>
      </c>
      <c r="BZ94">
        <v>6</v>
      </c>
      <c r="CA94">
        <v>4.62</v>
      </c>
      <c r="CB94">
        <v>4.6500000000000004</v>
      </c>
      <c r="CC94">
        <v>0</v>
      </c>
      <c r="CD94" t="e">
        <v>#NUM!</v>
      </c>
      <c r="CE94">
        <v>10000</v>
      </c>
      <c r="CF94">
        <v>6</v>
      </c>
      <c r="CG94">
        <v>4.46</v>
      </c>
      <c r="CH94">
        <v>4.5</v>
      </c>
      <c r="CI94">
        <v>0</v>
      </c>
      <c r="CJ94" t="e">
        <v>#NUM!</v>
      </c>
      <c r="CK94">
        <v>100000</v>
      </c>
      <c r="CL94">
        <v>7</v>
      </c>
      <c r="CM94">
        <v>4.46</v>
      </c>
      <c r="CN94">
        <v>4.54</v>
      </c>
      <c r="CO94">
        <v>0</v>
      </c>
      <c r="CP94" t="e">
        <v>#NUM!</v>
      </c>
      <c r="CQ94">
        <v>10000</v>
      </c>
      <c r="CR94">
        <v>6</v>
      </c>
      <c r="CU94">
        <v>0</v>
      </c>
      <c r="CV94" t="e">
        <v>#NUM!</v>
      </c>
      <c r="CW94">
        <v>0</v>
      </c>
      <c r="CX94" t="e">
        <v>#NUM!</v>
      </c>
      <c r="DA94">
        <v>0</v>
      </c>
      <c r="DB94" t="e">
        <v>#NUM!</v>
      </c>
      <c r="DC94">
        <v>0</v>
      </c>
      <c r="DD94" t="e">
        <v>#NUM!</v>
      </c>
      <c r="DG94">
        <v>0</v>
      </c>
      <c r="DH94" t="e">
        <v>#NUM!</v>
      </c>
      <c r="DI94">
        <v>0</v>
      </c>
      <c r="DJ94" t="e">
        <v>#NUM!</v>
      </c>
      <c r="DM94">
        <v>0</v>
      </c>
      <c r="DN94" t="e">
        <v>#NUM!</v>
      </c>
      <c r="DO94">
        <v>0</v>
      </c>
      <c r="DP94" t="e">
        <v>#NUM!</v>
      </c>
      <c r="DS94">
        <v>0</v>
      </c>
      <c r="DT94" t="e">
        <v>#NUM!</v>
      </c>
      <c r="DU94">
        <v>0</v>
      </c>
      <c r="DV94" t="e">
        <v>#NUM!</v>
      </c>
      <c r="DY94">
        <v>0</v>
      </c>
      <c r="DZ94" t="e">
        <v>#NUM!</v>
      </c>
      <c r="EA94">
        <v>0</v>
      </c>
      <c r="EB94" s="24" t="e">
        <v>#NUM!</v>
      </c>
    </row>
    <row r="95" spans="1:132" x14ac:dyDescent="0.2">
      <c r="A95">
        <v>2</v>
      </c>
      <c r="B95" s="20">
        <v>2</v>
      </c>
      <c r="C95" s="7">
        <v>1</v>
      </c>
      <c r="D95" s="7">
        <v>0</v>
      </c>
      <c r="E95" s="9" t="s">
        <v>227</v>
      </c>
      <c r="F95" s="7">
        <v>0</v>
      </c>
      <c r="G95" s="7"/>
      <c r="H95" s="7"/>
      <c r="I95" s="7"/>
      <c r="J95" s="7"/>
      <c r="L95" s="7"/>
      <c r="M95" s="7"/>
      <c r="N95" s="7"/>
      <c r="O95" s="7"/>
      <c r="P95" s="7"/>
      <c r="Q95" s="7"/>
      <c r="R95" s="7"/>
      <c r="S95" s="7"/>
      <c r="T95" s="7"/>
      <c r="U95" s="26"/>
      <c r="X95" s="7"/>
      <c r="Y95">
        <v>4.84</v>
      </c>
      <c r="Z95">
        <v>4.88</v>
      </c>
      <c r="AA95">
        <v>0</v>
      </c>
      <c r="AB95" t="e">
        <v>#NUM!</v>
      </c>
      <c r="AC95">
        <v>10</v>
      </c>
      <c r="AD95">
        <v>3</v>
      </c>
      <c r="AK95">
        <v>4.8600000000000003</v>
      </c>
      <c r="AL95">
        <v>4.8899999999999997</v>
      </c>
      <c r="AM95">
        <v>0</v>
      </c>
      <c r="AN95" t="e">
        <v>#NUM!</v>
      </c>
      <c r="AO95">
        <v>1000</v>
      </c>
      <c r="AP95">
        <v>5</v>
      </c>
      <c r="AW95">
        <v>4.7</v>
      </c>
      <c r="AX95">
        <v>4.79</v>
      </c>
      <c r="AY95">
        <v>0</v>
      </c>
      <c r="AZ95" t="e">
        <v>#NUM!</v>
      </c>
      <c r="BA95">
        <v>10000</v>
      </c>
      <c r="BB95">
        <v>6</v>
      </c>
      <c r="EB95" s="24"/>
    </row>
    <row r="96" spans="1:132" x14ac:dyDescent="0.2">
      <c r="A96">
        <v>2</v>
      </c>
      <c r="B96" s="20">
        <v>2</v>
      </c>
      <c r="C96" s="7">
        <v>1</v>
      </c>
      <c r="D96" s="7">
        <v>0</v>
      </c>
      <c r="E96" s="9" t="s">
        <v>228</v>
      </c>
      <c r="F96" s="7">
        <v>0</v>
      </c>
      <c r="G96" s="7"/>
      <c r="H96" s="7"/>
      <c r="I96" s="7"/>
      <c r="J96" s="7"/>
      <c r="L96" s="7"/>
      <c r="M96" s="7"/>
      <c r="N96" s="7"/>
      <c r="O96" s="7"/>
      <c r="P96" s="7"/>
      <c r="Q96" s="7"/>
      <c r="R96" s="7"/>
      <c r="S96" s="7"/>
      <c r="T96" s="7"/>
      <c r="U96" s="26"/>
      <c r="X96" s="7"/>
      <c r="Y96">
        <v>4.78</v>
      </c>
      <c r="Z96">
        <v>4.8099999999999996</v>
      </c>
      <c r="AA96">
        <v>0</v>
      </c>
      <c r="AB96" t="e">
        <v>#NUM!</v>
      </c>
      <c r="AC96">
        <v>1000</v>
      </c>
      <c r="AD96">
        <v>5</v>
      </c>
      <c r="AK96">
        <v>4.74</v>
      </c>
      <c r="AL96">
        <v>4.78</v>
      </c>
      <c r="AM96">
        <v>0</v>
      </c>
      <c r="AN96" t="e">
        <v>#NUM!</v>
      </c>
      <c r="AO96">
        <v>10000</v>
      </c>
      <c r="AP96">
        <v>6</v>
      </c>
      <c r="AW96">
        <v>4.68</v>
      </c>
      <c r="AX96">
        <v>4.75</v>
      </c>
      <c r="AY96">
        <v>0</v>
      </c>
      <c r="AZ96" t="e">
        <v>#NUM!</v>
      </c>
      <c r="BA96">
        <v>1000</v>
      </c>
      <c r="BB96">
        <v>5</v>
      </c>
      <c r="EB96" s="24"/>
    </row>
    <row r="97" spans="1:132" x14ac:dyDescent="0.2">
      <c r="A97">
        <v>2</v>
      </c>
      <c r="B97" s="20">
        <v>2</v>
      </c>
      <c r="C97" s="7">
        <v>1</v>
      </c>
      <c r="D97" s="7">
        <v>0</v>
      </c>
      <c r="E97" s="9" t="s">
        <v>229</v>
      </c>
      <c r="F97" s="7">
        <v>1</v>
      </c>
      <c r="G97" s="7">
        <v>46</v>
      </c>
      <c r="H97" s="7">
        <v>886</v>
      </c>
      <c r="I97" s="7">
        <f t="shared" si="10"/>
        <v>840</v>
      </c>
      <c r="J97" s="7">
        <f t="shared" si="11"/>
        <v>9144</v>
      </c>
      <c r="K97" t="s">
        <v>206</v>
      </c>
      <c r="L97" s="7">
        <v>1</v>
      </c>
      <c r="M97" s="7">
        <v>3</v>
      </c>
      <c r="N97" s="7">
        <v>1</v>
      </c>
      <c r="O97" s="7">
        <v>3</v>
      </c>
      <c r="P97" s="7">
        <v>1</v>
      </c>
      <c r="Q97" s="7">
        <v>1</v>
      </c>
      <c r="R97" s="7">
        <v>1</v>
      </c>
      <c r="S97" s="7">
        <v>1</v>
      </c>
      <c r="T97" s="7">
        <v>1</v>
      </c>
      <c r="U97" s="26">
        <v>1</v>
      </c>
      <c r="V97" s="7">
        <v>384</v>
      </c>
      <c r="W97" s="7">
        <v>384</v>
      </c>
      <c r="X97" s="7">
        <v>1</v>
      </c>
      <c r="Y97">
        <v>4.83</v>
      </c>
      <c r="Z97">
        <v>4.8600000000000003</v>
      </c>
      <c r="AA97">
        <v>0</v>
      </c>
      <c r="AB97" t="e">
        <v>#NUM!</v>
      </c>
      <c r="AC97">
        <v>0</v>
      </c>
      <c r="AD97" t="e">
        <v>#NUM!</v>
      </c>
      <c r="AK97">
        <v>4.87</v>
      </c>
      <c r="AL97">
        <v>4.9000000000000004</v>
      </c>
      <c r="AM97">
        <v>0</v>
      </c>
      <c r="AN97" t="e">
        <v>#NUM!</v>
      </c>
      <c r="AO97">
        <v>1000</v>
      </c>
      <c r="AP97">
        <v>5</v>
      </c>
      <c r="AW97">
        <v>4.71</v>
      </c>
      <c r="AX97">
        <v>4.78</v>
      </c>
      <c r="AY97">
        <v>0</v>
      </c>
      <c r="AZ97" t="e">
        <v>#NUM!</v>
      </c>
      <c r="BA97">
        <v>100000</v>
      </c>
      <c r="BB97">
        <v>7</v>
      </c>
      <c r="BC97">
        <v>4.8499999999999996</v>
      </c>
      <c r="BD97">
        <v>4.92</v>
      </c>
      <c r="BE97">
        <v>0</v>
      </c>
      <c r="BF97" t="e">
        <v>#NUM!</v>
      </c>
      <c r="BG97">
        <v>10000</v>
      </c>
      <c r="BH97">
        <v>6</v>
      </c>
      <c r="BI97">
        <v>4.63</v>
      </c>
      <c r="BJ97">
        <v>4.78</v>
      </c>
      <c r="BK97">
        <v>0</v>
      </c>
      <c r="BL97" t="e">
        <v>#NUM!</v>
      </c>
      <c r="BM97">
        <v>100000</v>
      </c>
      <c r="BN97">
        <v>7</v>
      </c>
      <c r="BO97">
        <v>4.68</v>
      </c>
      <c r="BP97">
        <v>4.74</v>
      </c>
      <c r="BQ97">
        <v>0</v>
      </c>
      <c r="BR97" t="e">
        <v>#NUM!</v>
      </c>
      <c r="BS97">
        <v>100000</v>
      </c>
      <c r="BT97">
        <v>7</v>
      </c>
      <c r="BU97">
        <v>4.8</v>
      </c>
      <c r="BV97">
        <v>4.82</v>
      </c>
      <c r="BW97">
        <v>0</v>
      </c>
      <c r="BX97" t="e">
        <v>#NUM!</v>
      </c>
      <c r="BY97">
        <v>100000</v>
      </c>
      <c r="BZ97">
        <v>7</v>
      </c>
      <c r="CA97">
        <v>4.63</v>
      </c>
      <c r="CB97">
        <v>4.67</v>
      </c>
      <c r="CC97">
        <v>0</v>
      </c>
      <c r="CD97" t="e">
        <v>#NUM!</v>
      </c>
      <c r="CE97">
        <v>1000</v>
      </c>
      <c r="CF97">
        <v>5</v>
      </c>
      <c r="CG97">
        <v>4.45</v>
      </c>
      <c r="CH97">
        <v>4.54</v>
      </c>
      <c r="CI97">
        <v>0</v>
      </c>
      <c r="CJ97" t="e">
        <v>#NUM!</v>
      </c>
      <c r="CK97">
        <v>1000</v>
      </c>
      <c r="CL97">
        <v>5</v>
      </c>
      <c r="CM97">
        <v>4.47</v>
      </c>
      <c r="CN97">
        <v>4.51</v>
      </c>
      <c r="CO97">
        <v>0</v>
      </c>
      <c r="CP97" t="e">
        <v>#NUM!</v>
      </c>
      <c r="CQ97">
        <v>100</v>
      </c>
      <c r="CR97">
        <v>4</v>
      </c>
      <c r="CS97">
        <v>4.4400000000000004</v>
      </c>
      <c r="CT97">
        <v>4.62</v>
      </c>
      <c r="CU97">
        <v>0</v>
      </c>
      <c r="CV97" t="e">
        <v>#NUM!</v>
      </c>
      <c r="CW97">
        <v>100000</v>
      </c>
      <c r="CX97">
        <v>7</v>
      </c>
      <c r="CY97">
        <v>4.47</v>
      </c>
      <c r="CZ97">
        <v>4.54</v>
      </c>
      <c r="DA97">
        <v>0</v>
      </c>
      <c r="DB97" t="e">
        <v>#NUM!</v>
      </c>
      <c r="DC97">
        <v>10000</v>
      </c>
      <c r="DD97">
        <v>6</v>
      </c>
      <c r="DE97">
        <v>4.59</v>
      </c>
      <c r="DF97">
        <v>4.67</v>
      </c>
      <c r="DG97">
        <v>0</v>
      </c>
      <c r="DH97" t="e">
        <v>#NUM!</v>
      </c>
      <c r="DI97">
        <v>1000</v>
      </c>
      <c r="DJ97">
        <v>5</v>
      </c>
      <c r="DK97">
        <v>4.6500000000000004</v>
      </c>
      <c r="DL97">
        <v>4.75</v>
      </c>
      <c r="DM97">
        <v>0</v>
      </c>
      <c r="DN97" t="e">
        <v>#NUM!</v>
      </c>
      <c r="DO97">
        <v>1000</v>
      </c>
      <c r="DP97">
        <v>5</v>
      </c>
      <c r="DQ97">
        <v>4.7</v>
      </c>
      <c r="DR97">
        <v>4.82</v>
      </c>
      <c r="DS97">
        <v>0</v>
      </c>
      <c r="DT97" t="e">
        <v>#NUM!</v>
      </c>
      <c r="DU97">
        <v>1000</v>
      </c>
      <c r="DV97">
        <v>5</v>
      </c>
      <c r="DW97">
        <v>0.4</v>
      </c>
      <c r="DX97">
        <v>4.18</v>
      </c>
      <c r="DY97">
        <v>0</v>
      </c>
      <c r="DZ97" t="e">
        <v>#NUM!</v>
      </c>
      <c r="EA97">
        <v>100000</v>
      </c>
      <c r="EB97" s="24">
        <v>7</v>
      </c>
    </row>
    <row r="98" spans="1:132" x14ac:dyDescent="0.2">
      <c r="A98">
        <v>2</v>
      </c>
      <c r="B98" s="20">
        <v>2</v>
      </c>
      <c r="C98" s="7">
        <v>1</v>
      </c>
      <c r="D98" s="7">
        <v>0</v>
      </c>
      <c r="E98" s="9" t="s">
        <v>230</v>
      </c>
      <c r="F98" s="7">
        <v>0</v>
      </c>
      <c r="G98" s="7"/>
      <c r="H98" s="7"/>
      <c r="I98" s="7"/>
      <c r="J98" s="7"/>
      <c r="L98" s="7"/>
      <c r="M98" s="7"/>
      <c r="N98" s="7"/>
      <c r="O98" s="7"/>
      <c r="P98" s="7"/>
      <c r="Q98" s="7"/>
      <c r="R98" s="7"/>
      <c r="S98" s="7"/>
      <c r="T98" s="7"/>
      <c r="U98" s="26"/>
      <c r="V98" s="7"/>
      <c r="W98" s="7"/>
      <c r="X98" s="7"/>
      <c r="Y98">
        <v>4.71</v>
      </c>
      <c r="Z98">
        <v>4.7300000000000004</v>
      </c>
      <c r="AA98">
        <v>0</v>
      </c>
      <c r="AB98" t="e">
        <v>#NUM!</v>
      </c>
      <c r="AC98">
        <v>0</v>
      </c>
      <c r="AD98" t="e">
        <v>#NUM!</v>
      </c>
      <c r="AK98">
        <v>4.8499999999999996</v>
      </c>
      <c r="AL98">
        <v>4.8600000000000003</v>
      </c>
      <c r="AM98">
        <v>0</v>
      </c>
      <c r="AN98" t="e">
        <v>#NUM!</v>
      </c>
      <c r="AO98">
        <v>100</v>
      </c>
      <c r="AP98">
        <v>4</v>
      </c>
      <c r="AW98">
        <v>4.78</v>
      </c>
      <c r="AX98">
        <v>4.8600000000000003</v>
      </c>
      <c r="AY98">
        <v>0</v>
      </c>
      <c r="AZ98" t="e">
        <v>#NUM!</v>
      </c>
      <c r="BA98">
        <v>10000</v>
      </c>
      <c r="BB98">
        <v>6</v>
      </c>
      <c r="EB98" s="24"/>
    </row>
    <row r="99" spans="1:132" x14ac:dyDescent="0.2">
      <c r="A99">
        <v>2</v>
      </c>
      <c r="B99" s="20">
        <v>2</v>
      </c>
      <c r="C99" s="7">
        <v>1</v>
      </c>
      <c r="D99" s="7">
        <v>0</v>
      </c>
      <c r="E99" s="9" t="s">
        <v>231</v>
      </c>
      <c r="F99" s="7">
        <v>2</v>
      </c>
      <c r="G99" s="7">
        <v>49</v>
      </c>
      <c r="H99" s="7">
        <v>1012</v>
      </c>
      <c r="I99" s="7">
        <f t="shared" si="10"/>
        <v>963</v>
      </c>
      <c r="J99" s="7">
        <f t="shared" si="11"/>
        <v>9144</v>
      </c>
      <c r="K99" t="s">
        <v>203</v>
      </c>
      <c r="L99" s="7">
        <v>1</v>
      </c>
      <c r="M99" s="7">
        <v>3</v>
      </c>
      <c r="N99" s="7">
        <v>1</v>
      </c>
      <c r="O99" s="7">
        <v>3</v>
      </c>
      <c r="P99" s="7">
        <v>1</v>
      </c>
      <c r="Q99" s="7">
        <v>1</v>
      </c>
      <c r="R99" s="7">
        <v>1</v>
      </c>
      <c r="S99" s="7">
        <v>1</v>
      </c>
      <c r="T99" s="7">
        <v>1</v>
      </c>
      <c r="U99" s="26">
        <v>1</v>
      </c>
      <c r="V99" s="7">
        <v>384</v>
      </c>
      <c r="W99" s="7">
        <v>384</v>
      </c>
      <c r="X99" s="7">
        <v>1</v>
      </c>
      <c r="Y99">
        <v>4.8600000000000003</v>
      </c>
      <c r="Z99">
        <v>4.8600000000000003</v>
      </c>
      <c r="AA99">
        <v>0</v>
      </c>
      <c r="AB99" t="e">
        <v>#NUM!</v>
      </c>
      <c r="AC99">
        <v>1000</v>
      </c>
      <c r="AD99">
        <v>5</v>
      </c>
      <c r="AK99">
        <v>4.83</v>
      </c>
      <c r="AL99">
        <v>4.84</v>
      </c>
      <c r="AM99">
        <v>0</v>
      </c>
      <c r="AN99" t="e">
        <v>#NUM!</v>
      </c>
      <c r="AO99">
        <v>100</v>
      </c>
      <c r="AP99">
        <v>4</v>
      </c>
      <c r="AW99">
        <v>4.7</v>
      </c>
      <c r="AX99">
        <v>4.7699999999999996</v>
      </c>
      <c r="AY99">
        <v>0</v>
      </c>
      <c r="AZ99" t="e">
        <v>#NUM!</v>
      </c>
      <c r="BA99">
        <v>10000</v>
      </c>
      <c r="BB99">
        <v>6</v>
      </c>
      <c r="BC99">
        <v>4.8099999999999996</v>
      </c>
      <c r="BD99">
        <v>4.87</v>
      </c>
      <c r="BE99">
        <v>0</v>
      </c>
      <c r="BF99" t="e">
        <v>#NUM!</v>
      </c>
      <c r="BG99">
        <v>1000</v>
      </c>
      <c r="BH99">
        <v>5</v>
      </c>
      <c r="BI99">
        <v>4.62</v>
      </c>
      <c r="BJ99">
        <v>4.7300000000000004</v>
      </c>
      <c r="BK99">
        <v>0</v>
      </c>
      <c r="BL99" t="e">
        <v>#NUM!</v>
      </c>
      <c r="BM99">
        <v>10000</v>
      </c>
      <c r="BN99">
        <v>6</v>
      </c>
      <c r="BO99">
        <v>4.75</v>
      </c>
      <c r="BP99">
        <v>4.82</v>
      </c>
      <c r="BQ99">
        <v>0</v>
      </c>
      <c r="BR99" t="e">
        <v>#NUM!</v>
      </c>
      <c r="BS99">
        <v>10000</v>
      </c>
      <c r="BT99">
        <v>6</v>
      </c>
      <c r="BU99">
        <v>4.72</v>
      </c>
      <c r="BV99">
        <v>4.9000000000000004</v>
      </c>
      <c r="BW99">
        <v>0</v>
      </c>
      <c r="BX99" t="e">
        <v>#NUM!</v>
      </c>
      <c r="BY99">
        <v>10000</v>
      </c>
      <c r="BZ99">
        <v>6</v>
      </c>
      <c r="CA99">
        <v>4.62</v>
      </c>
      <c r="CB99">
        <v>4.67</v>
      </c>
      <c r="CC99">
        <v>0</v>
      </c>
      <c r="CD99" t="e">
        <v>#NUM!</v>
      </c>
      <c r="CE99">
        <v>1000</v>
      </c>
      <c r="CF99">
        <v>5</v>
      </c>
      <c r="CG99">
        <v>4.63</v>
      </c>
      <c r="CH99">
        <v>4.68</v>
      </c>
      <c r="CI99">
        <v>0</v>
      </c>
      <c r="CJ99" t="e">
        <v>#NUM!</v>
      </c>
      <c r="CK99">
        <v>10000</v>
      </c>
      <c r="CL99">
        <v>6</v>
      </c>
      <c r="CM99">
        <v>4.62</v>
      </c>
      <c r="CN99">
        <v>4.67</v>
      </c>
      <c r="CO99">
        <v>0</v>
      </c>
      <c r="CP99" t="e">
        <v>#NUM!</v>
      </c>
      <c r="CQ99">
        <v>10000</v>
      </c>
      <c r="CR99">
        <v>6</v>
      </c>
      <c r="CS99">
        <v>4.47</v>
      </c>
      <c r="CT99">
        <v>4.55</v>
      </c>
      <c r="CU99">
        <v>0</v>
      </c>
      <c r="CV99" t="e">
        <v>#NUM!</v>
      </c>
      <c r="CW99">
        <v>1000</v>
      </c>
      <c r="CX99">
        <v>5</v>
      </c>
      <c r="CY99">
        <v>4.62</v>
      </c>
      <c r="CZ99">
        <v>4.71</v>
      </c>
      <c r="DA99">
        <v>0</v>
      </c>
      <c r="DB99" t="e">
        <v>#NUM!</v>
      </c>
      <c r="DC99">
        <v>10000</v>
      </c>
      <c r="DD99">
        <v>6</v>
      </c>
      <c r="DE99">
        <v>4.42</v>
      </c>
      <c r="DF99">
        <v>4.49</v>
      </c>
      <c r="DG99">
        <v>0</v>
      </c>
      <c r="DH99" t="e">
        <v>#NUM!</v>
      </c>
      <c r="DI99">
        <v>10000</v>
      </c>
      <c r="DJ99">
        <v>6</v>
      </c>
      <c r="DK99">
        <v>4.6399999999999997</v>
      </c>
      <c r="DL99">
        <v>4.75</v>
      </c>
      <c r="DM99">
        <v>0</v>
      </c>
      <c r="DN99" t="e">
        <v>#NUM!</v>
      </c>
      <c r="DO99">
        <v>1000</v>
      </c>
      <c r="DP99">
        <v>5</v>
      </c>
      <c r="DQ99">
        <v>4.68</v>
      </c>
      <c r="DR99">
        <v>4.83</v>
      </c>
      <c r="DS99">
        <v>0</v>
      </c>
      <c r="DT99" t="e">
        <v>#NUM!</v>
      </c>
      <c r="DU99">
        <v>10000</v>
      </c>
      <c r="DV99">
        <v>6</v>
      </c>
      <c r="DW99">
        <v>0.27</v>
      </c>
      <c r="DX99">
        <v>2.64</v>
      </c>
      <c r="DY99">
        <v>0</v>
      </c>
      <c r="DZ99" t="e">
        <v>#NUM!</v>
      </c>
      <c r="EA99">
        <v>100000</v>
      </c>
      <c r="EB99" s="24">
        <v>7</v>
      </c>
    </row>
    <row r="100" spans="1:132" x14ac:dyDescent="0.2">
      <c r="A100">
        <v>2</v>
      </c>
      <c r="B100" s="22">
        <v>2</v>
      </c>
      <c r="C100" s="7">
        <v>1</v>
      </c>
      <c r="D100" s="7">
        <v>0</v>
      </c>
      <c r="E100" s="9" t="s">
        <v>232</v>
      </c>
      <c r="F100" s="12">
        <v>1</v>
      </c>
      <c r="G100" s="12">
        <v>54</v>
      </c>
      <c r="H100" s="12">
        <v>1003</v>
      </c>
      <c r="I100" s="12">
        <f t="shared" si="10"/>
        <v>949</v>
      </c>
      <c r="J100" s="12">
        <f t="shared" si="11"/>
        <v>9144</v>
      </c>
      <c r="K100" s="13" t="s">
        <v>203</v>
      </c>
      <c r="L100" s="12">
        <v>1</v>
      </c>
      <c r="M100" s="13">
        <v>3</v>
      </c>
      <c r="N100" s="13">
        <v>1</v>
      </c>
      <c r="O100" s="13">
        <v>3</v>
      </c>
      <c r="P100" s="13">
        <v>1</v>
      </c>
      <c r="Q100" s="13">
        <v>2</v>
      </c>
      <c r="R100" s="12">
        <v>1</v>
      </c>
      <c r="S100" s="13">
        <v>1</v>
      </c>
      <c r="T100" s="13">
        <v>1</v>
      </c>
      <c r="U100" s="25">
        <v>1</v>
      </c>
      <c r="V100" s="12">
        <v>384</v>
      </c>
      <c r="W100" s="12">
        <v>384</v>
      </c>
      <c r="X100" s="12">
        <v>1</v>
      </c>
      <c r="Y100" s="13">
        <v>4.8899999999999997</v>
      </c>
      <c r="Z100" s="13">
        <v>4.93</v>
      </c>
      <c r="AA100" s="13">
        <v>0</v>
      </c>
      <c r="AB100" s="13" t="e">
        <v>#NUM!</v>
      </c>
      <c r="AC100" s="13">
        <v>100</v>
      </c>
      <c r="AD100" s="13">
        <v>4</v>
      </c>
      <c r="AE100" s="13"/>
      <c r="AF100" s="13"/>
      <c r="AG100" s="13"/>
      <c r="AH100" s="13"/>
      <c r="AI100" s="13"/>
      <c r="AJ100" s="13"/>
      <c r="AK100" s="13">
        <v>4.92</v>
      </c>
      <c r="AL100" s="13">
        <v>4.96</v>
      </c>
      <c r="AM100" s="13">
        <v>0</v>
      </c>
      <c r="AN100" s="13" t="e">
        <v>#NUM!</v>
      </c>
      <c r="AO100" s="13">
        <v>1000</v>
      </c>
      <c r="AP100" s="13">
        <v>5</v>
      </c>
      <c r="AQ100" s="13"/>
      <c r="AR100" s="13"/>
      <c r="AS100" s="13"/>
      <c r="AT100" s="13"/>
      <c r="AU100" s="13"/>
      <c r="AV100" s="13"/>
      <c r="AW100" s="13">
        <v>4.78</v>
      </c>
      <c r="AX100" s="13">
        <v>4.8899999999999997</v>
      </c>
      <c r="AY100" s="13">
        <v>0</v>
      </c>
      <c r="AZ100" s="13" t="e">
        <v>#NUM!</v>
      </c>
      <c r="BA100" s="13">
        <v>10000</v>
      </c>
      <c r="BB100" s="13">
        <v>6</v>
      </c>
      <c r="BC100" s="13">
        <v>4.72</v>
      </c>
      <c r="BD100" s="13">
        <v>4.83</v>
      </c>
      <c r="BE100" s="13">
        <v>0</v>
      </c>
      <c r="BF100" s="13" t="e">
        <v>#NUM!</v>
      </c>
      <c r="BG100" s="13">
        <v>10000</v>
      </c>
      <c r="BH100" s="13">
        <v>6</v>
      </c>
      <c r="BI100" s="13">
        <v>4.46</v>
      </c>
      <c r="BJ100" s="13">
        <v>4.54</v>
      </c>
      <c r="BK100" s="13">
        <v>0</v>
      </c>
      <c r="BL100" s="13" t="e">
        <v>#NUM!</v>
      </c>
      <c r="BM100" s="13">
        <v>1000</v>
      </c>
      <c r="BN100" s="13">
        <v>5</v>
      </c>
      <c r="BO100" s="13">
        <v>4.72</v>
      </c>
      <c r="BP100" s="13">
        <v>4.8</v>
      </c>
      <c r="BQ100" s="13">
        <v>0</v>
      </c>
      <c r="BR100" s="13" t="e">
        <v>#NUM!</v>
      </c>
      <c r="BS100" s="13">
        <v>100000</v>
      </c>
      <c r="BT100" s="13">
        <v>7</v>
      </c>
      <c r="BU100" s="13">
        <v>4.6900000000000004</v>
      </c>
      <c r="BV100" s="13">
        <v>4.79</v>
      </c>
      <c r="BW100" s="13">
        <v>0</v>
      </c>
      <c r="BX100" s="13" t="e">
        <v>#NUM!</v>
      </c>
      <c r="BY100" s="13">
        <v>1000</v>
      </c>
      <c r="BZ100" s="13">
        <v>5</v>
      </c>
      <c r="CA100" s="13">
        <v>4.6100000000000003</v>
      </c>
      <c r="CB100" s="13">
        <v>4.7</v>
      </c>
      <c r="CC100" s="13">
        <v>0</v>
      </c>
      <c r="CD100" s="13" t="e">
        <v>#NUM!</v>
      </c>
      <c r="CE100" s="13">
        <v>1000</v>
      </c>
      <c r="CF100" s="13">
        <v>5</v>
      </c>
      <c r="CG100" s="13">
        <v>4.4800000000000004</v>
      </c>
      <c r="CH100" s="13">
        <v>4.59</v>
      </c>
      <c r="CI100" s="13">
        <v>0</v>
      </c>
      <c r="CJ100" s="13" t="e">
        <v>#NUM!</v>
      </c>
      <c r="CK100" s="13">
        <v>1000</v>
      </c>
      <c r="CL100" s="13">
        <v>5</v>
      </c>
      <c r="CM100" s="13">
        <v>4.63</v>
      </c>
      <c r="CN100" s="13">
        <v>4.72</v>
      </c>
      <c r="CO100" s="13">
        <v>0</v>
      </c>
      <c r="CP100" s="13" t="e">
        <v>#NUM!</v>
      </c>
      <c r="CQ100" s="13">
        <v>1000</v>
      </c>
      <c r="CR100" s="13">
        <v>5</v>
      </c>
      <c r="CS100" s="13">
        <v>4.62</v>
      </c>
      <c r="CT100" s="13">
        <v>4.74</v>
      </c>
      <c r="CU100" s="13">
        <v>0</v>
      </c>
      <c r="CV100" s="13" t="e">
        <v>#NUM!</v>
      </c>
      <c r="CW100" s="13">
        <v>1000</v>
      </c>
      <c r="CX100" s="13">
        <v>5</v>
      </c>
      <c r="CY100" s="13">
        <v>4.59</v>
      </c>
      <c r="CZ100" s="13">
        <v>4.66</v>
      </c>
      <c r="DA100" s="13">
        <v>0</v>
      </c>
      <c r="DB100" s="13" t="e">
        <v>#NUM!</v>
      </c>
      <c r="DC100" s="13">
        <v>100</v>
      </c>
      <c r="DD100" s="13">
        <v>4</v>
      </c>
      <c r="DE100" s="13">
        <v>4.5999999999999996</v>
      </c>
      <c r="DF100" s="13">
        <v>4.6900000000000004</v>
      </c>
      <c r="DG100" s="13">
        <v>0</v>
      </c>
      <c r="DH100" s="13" t="e">
        <v>#NUM!</v>
      </c>
      <c r="DI100" s="13">
        <v>100</v>
      </c>
      <c r="DJ100" s="13">
        <v>4</v>
      </c>
      <c r="DK100" s="13">
        <v>4.4800000000000004</v>
      </c>
      <c r="DL100" s="13">
        <v>4.62</v>
      </c>
      <c r="DM100" s="13">
        <v>0</v>
      </c>
      <c r="DN100" s="13" t="e">
        <v>#NUM!</v>
      </c>
      <c r="DO100" s="13">
        <v>100</v>
      </c>
      <c r="DP100" s="13">
        <v>4</v>
      </c>
      <c r="DQ100" s="13">
        <v>4.68</v>
      </c>
      <c r="DR100" s="13">
        <v>4.83</v>
      </c>
      <c r="DS100" s="13">
        <v>0</v>
      </c>
      <c r="DT100" s="13" t="e">
        <v>#NUM!</v>
      </c>
      <c r="DU100" s="13">
        <v>10000</v>
      </c>
      <c r="DV100" s="13">
        <v>6</v>
      </c>
      <c r="DW100" s="13">
        <v>0.53</v>
      </c>
      <c r="DX100" s="13">
        <v>5.9</v>
      </c>
      <c r="DY100" s="13">
        <v>0</v>
      </c>
      <c r="DZ100" s="13" t="e">
        <v>#NUM!</v>
      </c>
      <c r="EA100" s="13">
        <v>100000</v>
      </c>
      <c r="EB100" s="25">
        <v>7</v>
      </c>
    </row>
    <row r="101" spans="1:132" x14ac:dyDescent="0.2">
      <c r="A101">
        <v>2</v>
      </c>
      <c r="B101" s="21">
        <v>3</v>
      </c>
      <c r="C101" s="3">
        <v>1</v>
      </c>
      <c r="D101" s="3">
        <v>1</v>
      </c>
      <c r="E101" s="6" t="s">
        <v>233</v>
      </c>
      <c r="F101" s="3">
        <v>2</v>
      </c>
      <c r="G101" s="3">
        <v>46</v>
      </c>
      <c r="H101" s="3">
        <v>1041</v>
      </c>
      <c r="I101" s="3">
        <f t="shared" si="10"/>
        <v>995</v>
      </c>
      <c r="J101" s="3">
        <f t="shared" ref="J101:J114" si="12">12500-2680-281</f>
        <v>9539</v>
      </c>
      <c r="K101" t="s">
        <v>206</v>
      </c>
      <c r="L101" s="3">
        <v>1</v>
      </c>
      <c r="M101" s="2">
        <v>3</v>
      </c>
      <c r="N101" s="2">
        <v>1</v>
      </c>
      <c r="O101" s="2">
        <v>3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3">
        <v>1</v>
      </c>
      <c r="V101" s="3">
        <v>384</v>
      </c>
      <c r="W101" s="3">
        <v>384</v>
      </c>
      <c r="X101" s="3">
        <v>1</v>
      </c>
      <c r="Y101" s="2">
        <v>4.79</v>
      </c>
      <c r="Z101" s="2">
        <v>4.8099999999999996</v>
      </c>
      <c r="AA101" s="2">
        <v>0</v>
      </c>
      <c r="AB101" s="2" t="e">
        <v>#NUM!</v>
      </c>
      <c r="AC101" s="2">
        <v>10</v>
      </c>
      <c r="AD101" s="2">
        <v>3</v>
      </c>
      <c r="AE101" s="2"/>
      <c r="AF101" s="2"/>
      <c r="AG101" s="2"/>
      <c r="AH101" s="2"/>
      <c r="AI101" s="2"/>
      <c r="AJ101" s="2"/>
      <c r="AK101" s="2">
        <v>4.82</v>
      </c>
      <c r="AL101" s="2">
        <v>4.8600000000000003</v>
      </c>
      <c r="AM101" s="2">
        <v>0</v>
      </c>
      <c r="AN101" s="2" t="e">
        <v>#NUM!</v>
      </c>
      <c r="AO101" s="2">
        <v>100</v>
      </c>
      <c r="AP101" s="2">
        <v>4</v>
      </c>
      <c r="AQ101" s="2"/>
      <c r="AR101" s="2"/>
      <c r="AS101" s="2"/>
      <c r="AT101" s="2"/>
      <c r="AU101" s="2"/>
      <c r="AV101" s="2"/>
      <c r="AW101" s="2">
        <v>4.71</v>
      </c>
      <c r="AX101" s="2">
        <v>4.78</v>
      </c>
      <c r="AY101" s="2">
        <v>0</v>
      </c>
      <c r="AZ101" s="2" t="e">
        <v>#NUM!</v>
      </c>
      <c r="BA101" s="2">
        <v>10000</v>
      </c>
      <c r="BB101" s="2">
        <v>6</v>
      </c>
      <c r="BC101" s="2">
        <v>4.72</v>
      </c>
      <c r="BD101" s="2">
        <v>4.8</v>
      </c>
      <c r="BE101" s="2">
        <v>0</v>
      </c>
      <c r="BF101" s="2" t="e">
        <v>#NUM!</v>
      </c>
      <c r="BG101" s="2">
        <v>10000</v>
      </c>
      <c r="BH101" s="2">
        <v>6</v>
      </c>
      <c r="BI101" s="2">
        <v>4.4800000000000004</v>
      </c>
      <c r="BJ101" s="2">
        <v>4.54</v>
      </c>
      <c r="BK101" s="2">
        <v>0</v>
      </c>
      <c r="BL101" s="2" t="e">
        <v>#NUM!</v>
      </c>
      <c r="BM101" s="2">
        <v>1000</v>
      </c>
      <c r="BN101" s="2">
        <v>5</v>
      </c>
      <c r="BO101" s="2">
        <v>4.74</v>
      </c>
      <c r="BP101" s="2">
        <v>4.83</v>
      </c>
      <c r="BQ101" s="2">
        <v>0</v>
      </c>
      <c r="BR101" s="2" t="e">
        <v>#NUM!</v>
      </c>
      <c r="BS101" s="2">
        <v>10000</v>
      </c>
      <c r="BT101" s="2">
        <v>6</v>
      </c>
      <c r="BU101" s="2">
        <v>4.79</v>
      </c>
      <c r="BV101" s="2">
        <v>4.9400000000000004</v>
      </c>
      <c r="BW101" s="2">
        <v>0</v>
      </c>
      <c r="BX101" s="2" t="e">
        <v>#NUM!</v>
      </c>
      <c r="BY101" s="2">
        <v>1000</v>
      </c>
      <c r="BZ101" s="2">
        <v>5</v>
      </c>
      <c r="CA101" s="2">
        <v>4.47</v>
      </c>
      <c r="CB101" s="2">
        <v>4.5199999999999996</v>
      </c>
      <c r="CC101" s="2">
        <v>0</v>
      </c>
      <c r="CD101" s="2" t="e">
        <v>#NUM!</v>
      </c>
      <c r="CE101" s="2">
        <v>100</v>
      </c>
      <c r="CF101" s="2">
        <v>4</v>
      </c>
      <c r="CG101" s="2">
        <v>4.5999999999999996</v>
      </c>
      <c r="CH101" s="2">
        <v>4.6500000000000004</v>
      </c>
      <c r="CI101" s="2">
        <v>0</v>
      </c>
      <c r="CJ101" s="2" t="e">
        <v>#NUM!</v>
      </c>
      <c r="CK101" s="2">
        <v>100</v>
      </c>
      <c r="CL101" s="2">
        <v>4</v>
      </c>
      <c r="CM101" s="2">
        <v>4.46</v>
      </c>
      <c r="CN101" s="2">
        <v>4.54</v>
      </c>
      <c r="CO101" s="2">
        <v>0</v>
      </c>
      <c r="CP101" s="2" t="e">
        <v>#NUM!</v>
      </c>
      <c r="CQ101" s="2">
        <v>100</v>
      </c>
      <c r="CR101" s="2">
        <v>4</v>
      </c>
      <c r="CS101" s="2">
        <v>4.4400000000000004</v>
      </c>
      <c r="CT101" s="2">
        <v>4.5</v>
      </c>
      <c r="CU101" s="2">
        <v>0</v>
      </c>
      <c r="CV101" s="2" t="e">
        <v>#NUM!</v>
      </c>
      <c r="CW101" s="2">
        <v>100</v>
      </c>
      <c r="CX101" s="2">
        <v>4</v>
      </c>
      <c r="CY101" s="2">
        <v>4.47</v>
      </c>
      <c r="CZ101" s="2">
        <v>4.5599999999999996</v>
      </c>
      <c r="DA101" s="2">
        <v>0</v>
      </c>
      <c r="DB101" s="2" t="e">
        <v>#NUM!</v>
      </c>
      <c r="DC101" s="2">
        <v>1000</v>
      </c>
      <c r="DD101" s="2">
        <v>5</v>
      </c>
      <c r="DE101" s="2">
        <v>4.47</v>
      </c>
      <c r="DF101" s="2">
        <v>4.53</v>
      </c>
      <c r="DG101" s="2">
        <v>0</v>
      </c>
      <c r="DH101" s="2" t="e">
        <v>#NUM!</v>
      </c>
      <c r="DI101" s="2">
        <v>10000</v>
      </c>
      <c r="DJ101" s="2">
        <v>6</v>
      </c>
      <c r="DK101" s="2">
        <v>4.63</v>
      </c>
      <c r="DL101" s="2">
        <v>4.71</v>
      </c>
      <c r="DM101" s="2">
        <v>0</v>
      </c>
      <c r="DN101" s="2" t="e">
        <v>#NUM!</v>
      </c>
      <c r="DO101" s="2">
        <v>1000</v>
      </c>
      <c r="DP101" s="2">
        <v>5</v>
      </c>
      <c r="DQ101" s="2">
        <v>4.71</v>
      </c>
      <c r="DR101" s="2">
        <v>4.88</v>
      </c>
      <c r="DS101" s="2">
        <v>0</v>
      </c>
      <c r="DT101" s="2" t="e">
        <v>#NUM!</v>
      </c>
      <c r="DU101" s="2">
        <v>10000</v>
      </c>
      <c r="DV101" s="2">
        <v>6</v>
      </c>
      <c r="DW101" s="2">
        <v>0.72</v>
      </c>
      <c r="DX101" s="2">
        <v>7.27</v>
      </c>
      <c r="DY101" s="2">
        <v>0</v>
      </c>
      <c r="DZ101" s="2" t="e">
        <v>#NUM!</v>
      </c>
      <c r="EA101" s="2">
        <v>100000</v>
      </c>
      <c r="EB101" s="23">
        <v>7</v>
      </c>
    </row>
    <row r="102" spans="1:132" x14ac:dyDescent="0.2">
      <c r="A102">
        <v>2</v>
      </c>
      <c r="B102" s="20">
        <v>3</v>
      </c>
      <c r="C102" s="7">
        <v>1</v>
      </c>
      <c r="D102" s="7">
        <v>1</v>
      </c>
      <c r="E102" s="9" t="s">
        <v>234</v>
      </c>
      <c r="F102" s="7">
        <v>1</v>
      </c>
      <c r="G102" s="7">
        <v>51</v>
      </c>
      <c r="H102" s="7">
        <v>1072</v>
      </c>
      <c r="I102" s="7">
        <f t="shared" si="10"/>
        <v>1021</v>
      </c>
      <c r="J102" s="7">
        <f t="shared" si="12"/>
        <v>9539</v>
      </c>
      <c r="K102" t="s">
        <v>206</v>
      </c>
      <c r="L102" s="7">
        <v>1</v>
      </c>
      <c r="M102" s="7">
        <v>3</v>
      </c>
      <c r="N102" s="7">
        <v>1</v>
      </c>
      <c r="O102" s="7">
        <v>2</v>
      </c>
      <c r="P102" s="7">
        <v>1</v>
      </c>
      <c r="Q102" s="7">
        <v>2</v>
      </c>
      <c r="R102" s="7">
        <v>1</v>
      </c>
      <c r="S102" s="7">
        <v>1</v>
      </c>
      <c r="T102" s="7">
        <v>1</v>
      </c>
      <c r="U102" s="26">
        <v>1</v>
      </c>
      <c r="V102" s="7">
        <v>384</v>
      </c>
      <c r="W102" s="7">
        <v>384</v>
      </c>
      <c r="X102" s="7">
        <v>1</v>
      </c>
      <c r="Y102">
        <v>4.75</v>
      </c>
      <c r="Z102">
        <v>4.78</v>
      </c>
      <c r="AA102">
        <v>0</v>
      </c>
      <c r="AB102" t="e">
        <v>#NUM!</v>
      </c>
      <c r="AC102">
        <v>10</v>
      </c>
      <c r="AD102">
        <v>3</v>
      </c>
      <c r="AK102">
        <v>4.72</v>
      </c>
      <c r="AL102">
        <v>4.75</v>
      </c>
      <c r="AM102">
        <v>0</v>
      </c>
      <c r="AN102" t="e">
        <v>#NUM!</v>
      </c>
      <c r="AO102">
        <v>100</v>
      </c>
      <c r="AP102">
        <v>4</v>
      </c>
      <c r="AW102">
        <v>4.6900000000000004</v>
      </c>
      <c r="AX102">
        <v>4.8600000000000003</v>
      </c>
      <c r="AY102">
        <v>0</v>
      </c>
      <c r="AZ102" t="e">
        <v>#NUM!</v>
      </c>
      <c r="BA102">
        <v>100</v>
      </c>
      <c r="BB102">
        <v>4</v>
      </c>
      <c r="BC102">
        <v>4.67</v>
      </c>
      <c r="BD102">
        <v>4.74</v>
      </c>
      <c r="BE102">
        <v>0</v>
      </c>
      <c r="BF102" t="e">
        <v>#NUM!</v>
      </c>
      <c r="BG102">
        <v>1000</v>
      </c>
      <c r="BH102">
        <v>5</v>
      </c>
      <c r="BI102">
        <v>4.4800000000000004</v>
      </c>
      <c r="BJ102">
        <v>4.5599999999999996</v>
      </c>
      <c r="BK102">
        <v>0</v>
      </c>
      <c r="BL102" t="e">
        <v>#NUM!</v>
      </c>
      <c r="BM102">
        <v>100</v>
      </c>
      <c r="BN102">
        <v>4</v>
      </c>
      <c r="BO102">
        <v>4.7699999999999996</v>
      </c>
      <c r="BP102">
        <v>4.83</v>
      </c>
      <c r="BQ102">
        <v>0</v>
      </c>
      <c r="BR102" t="e">
        <v>#NUM!</v>
      </c>
      <c r="BS102">
        <v>1000</v>
      </c>
      <c r="BT102">
        <v>5</v>
      </c>
      <c r="BU102">
        <v>4.72</v>
      </c>
      <c r="BV102">
        <v>4.78</v>
      </c>
      <c r="BW102">
        <v>0</v>
      </c>
      <c r="BX102" t="e">
        <v>#NUM!</v>
      </c>
      <c r="BY102">
        <v>100</v>
      </c>
      <c r="BZ102">
        <v>4</v>
      </c>
      <c r="CA102">
        <v>4.47</v>
      </c>
      <c r="CB102">
        <v>4.54</v>
      </c>
      <c r="CC102">
        <v>0</v>
      </c>
      <c r="CD102" t="e">
        <v>#NUM!</v>
      </c>
      <c r="CE102">
        <v>100</v>
      </c>
      <c r="CF102">
        <v>4</v>
      </c>
      <c r="CG102">
        <v>4.6100000000000003</v>
      </c>
      <c r="CH102">
        <v>4.6500000000000004</v>
      </c>
      <c r="CI102">
        <v>0</v>
      </c>
      <c r="CJ102" t="e">
        <v>#NUM!</v>
      </c>
      <c r="CK102">
        <v>10000</v>
      </c>
      <c r="CL102">
        <v>6</v>
      </c>
      <c r="CM102">
        <v>4.46</v>
      </c>
      <c r="CN102">
        <v>4.55</v>
      </c>
      <c r="CO102">
        <v>0</v>
      </c>
      <c r="CP102" t="e">
        <v>#NUM!</v>
      </c>
      <c r="CQ102">
        <v>10000</v>
      </c>
      <c r="CR102">
        <v>6</v>
      </c>
      <c r="CS102">
        <v>4.4800000000000004</v>
      </c>
      <c r="CT102">
        <v>4.55</v>
      </c>
      <c r="CU102">
        <v>0</v>
      </c>
      <c r="CV102" t="e">
        <v>#NUM!</v>
      </c>
      <c r="CW102">
        <v>10000</v>
      </c>
      <c r="CX102">
        <v>6</v>
      </c>
      <c r="CY102">
        <v>4.6500000000000004</v>
      </c>
      <c r="CZ102">
        <v>4.74</v>
      </c>
      <c r="DA102">
        <v>0</v>
      </c>
      <c r="DB102" t="e">
        <v>#NUM!</v>
      </c>
      <c r="DC102">
        <v>1000</v>
      </c>
      <c r="DD102">
        <v>5</v>
      </c>
      <c r="DE102">
        <v>4.62</v>
      </c>
      <c r="DF102">
        <v>4.6900000000000004</v>
      </c>
      <c r="DG102">
        <v>0</v>
      </c>
      <c r="DH102" t="e">
        <v>#NUM!</v>
      </c>
      <c r="DI102">
        <v>100</v>
      </c>
      <c r="DJ102">
        <v>4</v>
      </c>
      <c r="DK102">
        <v>4.62</v>
      </c>
      <c r="DL102">
        <v>4.75</v>
      </c>
      <c r="DM102">
        <v>0</v>
      </c>
      <c r="DN102" t="e">
        <v>#NUM!</v>
      </c>
      <c r="DO102">
        <v>1000</v>
      </c>
      <c r="DP102">
        <v>5</v>
      </c>
      <c r="DQ102">
        <v>4.72</v>
      </c>
      <c r="DR102">
        <v>4.8499999999999996</v>
      </c>
      <c r="DS102">
        <v>0</v>
      </c>
      <c r="DT102" t="e">
        <v>#NUM!</v>
      </c>
      <c r="DU102">
        <v>1000</v>
      </c>
      <c r="DV102">
        <v>5</v>
      </c>
      <c r="DW102">
        <v>0.66</v>
      </c>
      <c r="DX102">
        <v>6.53</v>
      </c>
      <c r="DY102">
        <v>0</v>
      </c>
      <c r="DZ102" t="e">
        <v>#NUM!</v>
      </c>
      <c r="EA102">
        <v>100000</v>
      </c>
      <c r="EB102" s="24">
        <v>7</v>
      </c>
    </row>
    <row r="103" spans="1:132" x14ac:dyDescent="0.2">
      <c r="A103">
        <v>2</v>
      </c>
      <c r="B103" s="20">
        <v>3</v>
      </c>
      <c r="C103" s="7">
        <v>1</v>
      </c>
      <c r="D103" s="7">
        <v>1</v>
      </c>
      <c r="E103" s="9" t="s">
        <v>235</v>
      </c>
      <c r="F103" s="7">
        <v>0</v>
      </c>
      <c r="G103" s="7"/>
      <c r="H103" s="7"/>
      <c r="I103" s="7"/>
      <c r="J103" s="7"/>
      <c r="L103" s="7"/>
      <c r="M103" s="7"/>
      <c r="N103" s="7"/>
      <c r="O103" s="7"/>
      <c r="P103" s="7"/>
      <c r="Q103" s="7"/>
      <c r="R103" s="7"/>
      <c r="S103" s="7"/>
      <c r="T103" s="7"/>
      <c r="U103" s="26"/>
      <c r="V103" s="7"/>
      <c r="W103" s="7"/>
      <c r="X103" s="7"/>
      <c r="Y103">
        <v>4.95</v>
      </c>
      <c r="Z103">
        <v>4.97</v>
      </c>
      <c r="AA103">
        <v>0</v>
      </c>
      <c r="AB103" t="e">
        <v>#NUM!</v>
      </c>
      <c r="AC103">
        <v>10000</v>
      </c>
      <c r="AD103">
        <v>6</v>
      </c>
      <c r="AK103">
        <v>4.8600000000000003</v>
      </c>
      <c r="AL103">
        <v>4.88</v>
      </c>
      <c r="AM103">
        <v>0</v>
      </c>
      <c r="AN103" t="e">
        <v>#NUM!</v>
      </c>
      <c r="AO103">
        <v>1000</v>
      </c>
      <c r="AP103">
        <v>5</v>
      </c>
      <c r="AW103">
        <v>4.74</v>
      </c>
      <c r="AX103">
        <v>4.76</v>
      </c>
      <c r="AY103">
        <v>0</v>
      </c>
      <c r="AZ103" t="e">
        <v>#NUM!</v>
      </c>
      <c r="BA103">
        <v>1000</v>
      </c>
      <c r="BB103">
        <v>5</v>
      </c>
      <c r="EB103" s="24"/>
    </row>
    <row r="104" spans="1:132" x14ac:dyDescent="0.2">
      <c r="A104">
        <v>2</v>
      </c>
      <c r="B104" s="20">
        <v>3</v>
      </c>
      <c r="C104" s="7">
        <v>1</v>
      </c>
      <c r="D104" s="7">
        <v>1</v>
      </c>
      <c r="E104" s="9" t="s">
        <v>236</v>
      </c>
      <c r="F104" s="7">
        <v>2</v>
      </c>
      <c r="G104" s="7">
        <v>46</v>
      </c>
      <c r="H104" s="7">
        <v>895</v>
      </c>
      <c r="I104" s="7">
        <f t="shared" si="10"/>
        <v>849</v>
      </c>
      <c r="J104" s="7">
        <f t="shared" si="12"/>
        <v>9539</v>
      </c>
      <c r="K104" t="s">
        <v>206</v>
      </c>
      <c r="L104" s="7">
        <v>1</v>
      </c>
      <c r="M104" s="7">
        <v>3</v>
      </c>
      <c r="N104" s="7">
        <v>1</v>
      </c>
      <c r="O104" s="7">
        <v>2</v>
      </c>
      <c r="P104" s="7">
        <v>1</v>
      </c>
      <c r="Q104" s="7">
        <v>1</v>
      </c>
      <c r="R104" s="7">
        <v>3</v>
      </c>
      <c r="S104" s="7">
        <v>1</v>
      </c>
      <c r="T104" s="7">
        <v>1</v>
      </c>
      <c r="U104" s="26">
        <v>1</v>
      </c>
      <c r="V104" s="7">
        <v>384</v>
      </c>
      <c r="W104" s="7">
        <v>384</v>
      </c>
      <c r="X104" s="7">
        <v>1</v>
      </c>
      <c r="Y104">
        <v>4.82</v>
      </c>
      <c r="Z104">
        <v>4.8600000000000003</v>
      </c>
      <c r="AA104">
        <v>0</v>
      </c>
      <c r="AB104" t="e">
        <v>#NUM!</v>
      </c>
      <c r="AC104">
        <v>0</v>
      </c>
      <c r="AD104" t="e">
        <v>#NUM!</v>
      </c>
      <c r="AK104">
        <v>4.91</v>
      </c>
      <c r="AL104">
        <v>4.93</v>
      </c>
      <c r="AM104">
        <v>0</v>
      </c>
      <c r="AN104" t="e">
        <v>#NUM!</v>
      </c>
      <c r="AO104">
        <v>1000</v>
      </c>
      <c r="AP104">
        <v>5</v>
      </c>
      <c r="AW104">
        <v>4.78</v>
      </c>
      <c r="AX104">
        <v>4.9000000000000004</v>
      </c>
      <c r="AY104">
        <v>0</v>
      </c>
      <c r="AZ104" t="e">
        <v>#NUM!</v>
      </c>
      <c r="BA104">
        <v>1000</v>
      </c>
      <c r="BB104">
        <v>5</v>
      </c>
      <c r="BC104">
        <v>4.72</v>
      </c>
      <c r="BD104">
        <v>4.8099999999999996</v>
      </c>
      <c r="BE104">
        <v>0</v>
      </c>
      <c r="BF104" t="e">
        <v>#NUM!</v>
      </c>
      <c r="BG104">
        <v>1000</v>
      </c>
      <c r="BH104">
        <v>5</v>
      </c>
      <c r="BI104">
        <v>4.47</v>
      </c>
      <c r="BJ104">
        <v>4.54</v>
      </c>
      <c r="BK104">
        <v>0</v>
      </c>
      <c r="BL104" t="e">
        <v>#NUM!</v>
      </c>
      <c r="BM104">
        <v>100</v>
      </c>
      <c r="BN104">
        <v>4</v>
      </c>
      <c r="BO104">
        <v>4.7</v>
      </c>
      <c r="BP104">
        <v>4.7699999999999996</v>
      </c>
      <c r="BQ104">
        <v>0</v>
      </c>
      <c r="BR104" t="e">
        <v>#NUM!</v>
      </c>
      <c r="BS104">
        <v>1000</v>
      </c>
      <c r="BT104">
        <v>5</v>
      </c>
      <c r="BU104">
        <v>4.71</v>
      </c>
      <c r="BV104">
        <v>4.84</v>
      </c>
      <c r="BW104">
        <v>0</v>
      </c>
      <c r="BX104" t="e">
        <v>#NUM!</v>
      </c>
      <c r="BY104">
        <v>10</v>
      </c>
      <c r="BZ104">
        <v>3</v>
      </c>
      <c r="CA104">
        <v>4.4400000000000004</v>
      </c>
      <c r="CB104">
        <v>4.53</v>
      </c>
      <c r="CC104">
        <v>0</v>
      </c>
      <c r="CD104" t="e">
        <v>#NUM!</v>
      </c>
      <c r="CE104">
        <v>100</v>
      </c>
      <c r="CF104">
        <v>4</v>
      </c>
      <c r="CG104">
        <v>4.43</v>
      </c>
      <c r="CH104">
        <v>4.49</v>
      </c>
      <c r="CI104">
        <v>0</v>
      </c>
      <c r="CJ104" t="e">
        <v>#NUM!</v>
      </c>
      <c r="CK104">
        <v>1000</v>
      </c>
      <c r="CL104">
        <v>5</v>
      </c>
      <c r="CM104">
        <v>4.4800000000000004</v>
      </c>
      <c r="CN104">
        <v>5.03</v>
      </c>
      <c r="CO104">
        <v>0</v>
      </c>
      <c r="CP104" t="e">
        <v>#NUM!</v>
      </c>
      <c r="CQ104">
        <v>1000</v>
      </c>
      <c r="CR104">
        <v>5</v>
      </c>
      <c r="CS104">
        <v>4.63</v>
      </c>
      <c r="CT104">
        <v>4.6900000000000004</v>
      </c>
      <c r="CU104">
        <v>0</v>
      </c>
      <c r="CV104" t="e">
        <v>#NUM!</v>
      </c>
      <c r="CW104">
        <v>100</v>
      </c>
      <c r="CX104">
        <v>4</v>
      </c>
      <c r="CY104">
        <v>4.46</v>
      </c>
      <c r="CZ104">
        <v>4.57</v>
      </c>
      <c r="DA104">
        <v>0</v>
      </c>
      <c r="DB104" t="e">
        <v>#NUM!</v>
      </c>
      <c r="DC104">
        <v>100</v>
      </c>
      <c r="DD104">
        <v>4</v>
      </c>
      <c r="DE104">
        <v>4.4800000000000004</v>
      </c>
      <c r="DF104">
        <v>4.58</v>
      </c>
      <c r="DG104">
        <v>0</v>
      </c>
      <c r="DH104" t="e">
        <v>#NUM!</v>
      </c>
      <c r="DI104">
        <v>1000</v>
      </c>
      <c r="DJ104">
        <v>5</v>
      </c>
      <c r="DK104">
        <v>4.4800000000000004</v>
      </c>
      <c r="DL104">
        <v>4.58</v>
      </c>
      <c r="DM104">
        <v>0</v>
      </c>
      <c r="DN104" t="e">
        <v>#NUM!</v>
      </c>
      <c r="DO104">
        <v>100</v>
      </c>
      <c r="DP104">
        <v>4</v>
      </c>
      <c r="DQ104">
        <v>4.6900000000000004</v>
      </c>
      <c r="DR104">
        <v>4.8</v>
      </c>
      <c r="DS104">
        <v>0</v>
      </c>
      <c r="DT104" t="e">
        <v>#NUM!</v>
      </c>
      <c r="DU104">
        <v>100</v>
      </c>
      <c r="DV104">
        <v>4</v>
      </c>
      <c r="DW104">
        <v>0.51</v>
      </c>
      <c r="DX104">
        <v>5.17</v>
      </c>
      <c r="DY104">
        <v>0</v>
      </c>
      <c r="DZ104" t="e">
        <v>#NUM!</v>
      </c>
      <c r="EA104">
        <v>100000</v>
      </c>
      <c r="EB104" s="24">
        <v>7</v>
      </c>
    </row>
    <row r="105" spans="1:132" x14ac:dyDescent="0.2">
      <c r="A105">
        <v>2</v>
      </c>
      <c r="B105" s="20">
        <v>3</v>
      </c>
      <c r="C105" s="7">
        <v>1</v>
      </c>
      <c r="D105" s="7">
        <v>1</v>
      </c>
      <c r="E105" s="9" t="s">
        <v>237</v>
      </c>
      <c r="F105" s="7">
        <v>0</v>
      </c>
      <c r="G105" s="7"/>
      <c r="H105" s="7"/>
      <c r="I105" s="7"/>
      <c r="J105" s="7"/>
      <c r="L105" s="7"/>
      <c r="M105" s="7"/>
      <c r="N105" s="7"/>
      <c r="O105" s="7"/>
      <c r="P105" s="7"/>
      <c r="Q105" s="7"/>
      <c r="R105" s="7"/>
      <c r="S105" s="7"/>
      <c r="T105" s="7"/>
      <c r="U105" s="26"/>
      <c r="V105" s="7"/>
      <c r="W105" s="7"/>
      <c r="X105" s="7"/>
      <c r="Y105">
        <v>4.92</v>
      </c>
      <c r="Z105">
        <v>4.9400000000000004</v>
      </c>
      <c r="AA105">
        <v>0</v>
      </c>
      <c r="AB105" t="e">
        <v>#NUM!</v>
      </c>
      <c r="AC105">
        <v>10</v>
      </c>
      <c r="AD105">
        <v>3</v>
      </c>
      <c r="AK105">
        <v>4.8499999999999996</v>
      </c>
      <c r="AL105">
        <v>4.88</v>
      </c>
      <c r="AM105">
        <v>0</v>
      </c>
      <c r="AN105" t="e">
        <v>#NUM!</v>
      </c>
      <c r="AO105">
        <v>1000</v>
      </c>
      <c r="AP105">
        <v>5</v>
      </c>
      <c r="AW105">
        <v>4.68</v>
      </c>
      <c r="AX105">
        <v>4.75</v>
      </c>
      <c r="AY105">
        <v>0</v>
      </c>
      <c r="AZ105" t="e">
        <v>#NUM!</v>
      </c>
      <c r="BA105">
        <v>100</v>
      </c>
      <c r="BB105">
        <v>4</v>
      </c>
      <c r="EB105" s="24"/>
    </row>
    <row r="106" spans="1:132" x14ac:dyDescent="0.2">
      <c r="A106">
        <v>2</v>
      </c>
      <c r="B106" s="20">
        <v>3</v>
      </c>
      <c r="C106" s="7">
        <v>1</v>
      </c>
      <c r="D106" s="7">
        <v>1</v>
      </c>
      <c r="E106" s="9" t="s">
        <v>238</v>
      </c>
      <c r="F106" s="7">
        <v>1</v>
      </c>
      <c r="G106" s="7">
        <v>50</v>
      </c>
      <c r="H106" s="7">
        <v>1174</v>
      </c>
      <c r="I106" s="7">
        <f t="shared" si="10"/>
        <v>1124</v>
      </c>
      <c r="J106" s="7">
        <f t="shared" si="12"/>
        <v>9539</v>
      </c>
      <c r="K106" t="s">
        <v>203</v>
      </c>
      <c r="L106" s="7">
        <v>1</v>
      </c>
      <c r="M106" s="7">
        <v>3</v>
      </c>
      <c r="N106" s="7">
        <v>1</v>
      </c>
      <c r="O106" s="7">
        <v>2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26">
        <v>1</v>
      </c>
      <c r="V106" s="7">
        <v>384</v>
      </c>
      <c r="W106" s="7">
        <v>384</v>
      </c>
      <c r="X106" s="7">
        <v>1</v>
      </c>
      <c r="Y106">
        <v>4.87</v>
      </c>
      <c r="Z106">
        <v>4.8899999999999997</v>
      </c>
      <c r="AA106">
        <v>0</v>
      </c>
      <c r="AB106" t="e">
        <v>#NUM!</v>
      </c>
      <c r="AC106">
        <v>100</v>
      </c>
      <c r="AD106">
        <v>4</v>
      </c>
      <c r="AK106">
        <v>4.84</v>
      </c>
      <c r="AL106">
        <v>4.87</v>
      </c>
      <c r="AM106">
        <v>0</v>
      </c>
      <c r="AN106" t="e">
        <v>#NUM!</v>
      </c>
      <c r="AO106">
        <v>10</v>
      </c>
      <c r="AP106">
        <v>3</v>
      </c>
      <c r="AW106">
        <v>4.7300000000000004</v>
      </c>
      <c r="AX106">
        <v>4.78</v>
      </c>
      <c r="AY106">
        <v>0</v>
      </c>
      <c r="AZ106" t="e">
        <v>#NUM!</v>
      </c>
      <c r="BA106">
        <v>1000</v>
      </c>
      <c r="BB106">
        <v>5</v>
      </c>
      <c r="BC106">
        <v>4.7300000000000004</v>
      </c>
      <c r="BD106">
        <v>4.8</v>
      </c>
      <c r="BE106">
        <v>0</v>
      </c>
      <c r="BF106" t="e">
        <v>#NUM!</v>
      </c>
      <c r="BG106">
        <v>100</v>
      </c>
      <c r="BH106">
        <v>4</v>
      </c>
      <c r="BI106">
        <v>4.47</v>
      </c>
      <c r="BJ106">
        <v>4.53</v>
      </c>
      <c r="BK106">
        <v>0</v>
      </c>
      <c r="BL106" t="e">
        <v>#NUM!</v>
      </c>
      <c r="BM106">
        <v>100</v>
      </c>
      <c r="BN106">
        <v>4</v>
      </c>
      <c r="BO106">
        <v>4.68</v>
      </c>
      <c r="BP106">
        <v>4.8</v>
      </c>
      <c r="BQ106">
        <v>0</v>
      </c>
      <c r="BR106" t="e">
        <v>#NUM!</v>
      </c>
      <c r="BS106">
        <v>1000</v>
      </c>
      <c r="BT106">
        <v>5</v>
      </c>
      <c r="BU106">
        <v>4.79</v>
      </c>
      <c r="BV106">
        <v>4.91</v>
      </c>
      <c r="BW106">
        <v>0</v>
      </c>
      <c r="BX106" t="e">
        <v>#NUM!</v>
      </c>
      <c r="BY106">
        <v>100</v>
      </c>
      <c r="BZ106">
        <v>4</v>
      </c>
      <c r="CA106">
        <v>4.46</v>
      </c>
      <c r="CB106">
        <v>4.5</v>
      </c>
      <c r="CC106">
        <v>0</v>
      </c>
      <c r="CD106" t="e">
        <v>#NUM!</v>
      </c>
      <c r="CE106">
        <v>1000</v>
      </c>
      <c r="CF106">
        <v>5</v>
      </c>
      <c r="CG106">
        <v>4.47</v>
      </c>
      <c r="CH106">
        <v>4.5599999999999996</v>
      </c>
      <c r="CI106">
        <v>0</v>
      </c>
      <c r="CJ106" t="e">
        <v>#NUM!</v>
      </c>
      <c r="CK106">
        <v>1000</v>
      </c>
      <c r="CL106">
        <v>5</v>
      </c>
      <c r="CM106">
        <v>4.45</v>
      </c>
      <c r="CN106">
        <v>4.58</v>
      </c>
      <c r="CO106">
        <v>0</v>
      </c>
      <c r="CP106" t="e">
        <v>#NUM!</v>
      </c>
      <c r="CQ106">
        <v>1000</v>
      </c>
      <c r="CR106">
        <v>5</v>
      </c>
      <c r="CS106">
        <v>4.4400000000000004</v>
      </c>
      <c r="CT106">
        <v>4.5599999999999996</v>
      </c>
      <c r="CU106">
        <v>0</v>
      </c>
      <c r="CV106" t="e">
        <v>#NUM!</v>
      </c>
      <c r="CW106">
        <v>1000</v>
      </c>
      <c r="CX106">
        <v>5</v>
      </c>
      <c r="CY106">
        <v>4.58</v>
      </c>
      <c r="CZ106">
        <v>4.66</v>
      </c>
      <c r="DA106">
        <v>0</v>
      </c>
      <c r="DB106" t="e">
        <v>#NUM!</v>
      </c>
      <c r="DC106">
        <v>1000</v>
      </c>
      <c r="DD106">
        <v>5</v>
      </c>
      <c r="DE106">
        <v>4.62</v>
      </c>
      <c r="DF106">
        <v>4.71</v>
      </c>
      <c r="DG106">
        <v>0</v>
      </c>
      <c r="DH106" t="e">
        <v>#NUM!</v>
      </c>
      <c r="DI106">
        <v>1000</v>
      </c>
      <c r="DJ106">
        <v>5</v>
      </c>
      <c r="DK106">
        <v>4.6500000000000004</v>
      </c>
      <c r="DL106">
        <v>4.7</v>
      </c>
      <c r="DM106">
        <v>0</v>
      </c>
      <c r="DN106" t="e">
        <v>#NUM!</v>
      </c>
      <c r="DO106">
        <v>100</v>
      </c>
      <c r="DP106">
        <v>4</v>
      </c>
      <c r="DQ106">
        <v>4.71</v>
      </c>
      <c r="DR106">
        <v>4.87</v>
      </c>
      <c r="DS106">
        <v>0</v>
      </c>
      <c r="DT106" t="e">
        <v>#NUM!</v>
      </c>
      <c r="DU106">
        <v>10000</v>
      </c>
      <c r="DV106">
        <v>6</v>
      </c>
      <c r="DW106">
        <v>0.74</v>
      </c>
      <c r="DX106">
        <v>7.31</v>
      </c>
      <c r="DY106">
        <v>0</v>
      </c>
      <c r="DZ106" t="e">
        <v>#NUM!</v>
      </c>
      <c r="EA106">
        <v>100000</v>
      </c>
      <c r="EB106" s="24">
        <v>7</v>
      </c>
    </row>
    <row r="107" spans="1:132" x14ac:dyDescent="0.2">
      <c r="A107">
        <v>2</v>
      </c>
      <c r="B107" s="20">
        <v>3</v>
      </c>
      <c r="C107" s="7">
        <v>1</v>
      </c>
      <c r="D107" s="7">
        <v>1</v>
      </c>
      <c r="E107" s="9" t="s">
        <v>239</v>
      </c>
      <c r="F107" s="7">
        <v>1</v>
      </c>
      <c r="G107" s="7">
        <v>47</v>
      </c>
      <c r="H107" s="7">
        <v>940</v>
      </c>
      <c r="I107" s="7">
        <f t="shared" si="10"/>
        <v>893</v>
      </c>
      <c r="J107" s="7">
        <f t="shared" si="12"/>
        <v>9539</v>
      </c>
      <c r="K107" t="s">
        <v>203</v>
      </c>
      <c r="L107" s="7">
        <v>1</v>
      </c>
      <c r="M107" s="7">
        <v>2</v>
      </c>
      <c r="N107" s="7">
        <v>1</v>
      </c>
      <c r="O107" s="7">
        <v>3</v>
      </c>
      <c r="P107" s="7">
        <v>1</v>
      </c>
      <c r="Q107" s="7">
        <v>1</v>
      </c>
      <c r="R107" s="7">
        <v>1</v>
      </c>
      <c r="S107" s="7">
        <v>1</v>
      </c>
      <c r="T107" s="7">
        <v>1</v>
      </c>
      <c r="U107" s="26">
        <v>1</v>
      </c>
      <c r="V107" s="7">
        <v>384</v>
      </c>
      <c r="W107" s="7">
        <v>384</v>
      </c>
      <c r="X107" s="7">
        <v>1</v>
      </c>
      <c r="Y107">
        <v>4.8600000000000003</v>
      </c>
      <c r="Z107">
        <v>4.9000000000000004</v>
      </c>
      <c r="AA107">
        <v>0</v>
      </c>
      <c r="AB107" t="e">
        <v>#NUM!</v>
      </c>
      <c r="AC107">
        <v>0</v>
      </c>
      <c r="AD107" t="e">
        <v>#NUM!</v>
      </c>
      <c r="AK107">
        <v>4.8600000000000003</v>
      </c>
      <c r="AL107">
        <v>4.88</v>
      </c>
      <c r="AM107">
        <v>0</v>
      </c>
      <c r="AN107" t="e">
        <v>#NUM!</v>
      </c>
      <c r="AO107">
        <v>100</v>
      </c>
      <c r="AP107">
        <v>4</v>
      </c>
      <c r="AW107">
        <v>4.6900000000000004</v>
      </c>
      <c r="AX107">
        <v>4.79</v>
      </c>
      <c r="AY107">
        <v>0</v>
      </c>
      <c r="AZ107" t="e">
        <v>#NUM!</v>
      </c>
      <c r="BA107">
        <v>1000</v>
      </c>
      <c r="BB107">
        <v>5</v>
      </c>
      <c r="BC107">
        <v>4.68</v>
      </c>
      <c r="BD107">
        <v>4.75</v>
      </c>
      <c r="BE107">
        <v>0</v>
      </c>
      <c r="BF107" t="e">
        <v>#NUM!</v>
      </c>
      <c r="BG107">
        <v>100</v>
      </c>
      <c r="BH107">
        <v>4</v>
      </c>
      <c r="BI107">
        <v>4.63</v>
      </c>
      <c r="BJ107">
        <v>4.75</v>
      </c>
      <c r="BK107">
        <v>0</v>
      </c>
      <c r="BL107" t="e">
        <v>#NUM!</v>
      </c>
      <c r="BM107">
        <v>1000</v>
      </c>
      <c r="BN107">
        <v>5</v>
      </c>
      <c r="BO107">
        <v>4.6900000000000004</v>
      </c>
      <c r="BP107">
        <v>4.76</v>
      </c>
      <c r="BQ107">
        <v>0</v>
      </c>
      <c r="BR107" t="e">
        <v>#NUM!</v>
      </c>
      <c r="BS107">
        <v>100</v>
      </c>
      <c r="BT107">
        <v>4</v>
      </c>
      <c r="BU107">
        <v>4.7300000000000004</v>
      </c>
      <c r="BV107">
        <v>4.79</v>
      </c>
      <c r="BW107">
        <v>0</v>
      </c>
      <c r="BX107" t="e">
        <v>#NUM!</v>
      </c>
      <c r="BY107">
        <v>1000</v>
      </c>
      <c r="BZ107">
        <v>5</v>
      </c>
      <c r="CA107">
        <v>4.47</v>
      </c>
      <c r="CB107">
        <v>4.57</v>
      </c>
      <c r="CC107">
        <v>0</v>
      </c>
      <c r="CD107" t="e">
        <v>#NUM!</v>
      </c>
      <c r="CE107">
        <v>10</v>
      </c>
      <c r="CF107">
        <v>3</v>
      </c>
      <c r="CG107">
        <v>4.43</v>
      </c>
      <c r="CH107">
        <v>4.5</v>
      </c>
      <c r="CI107">
        <v>0</v>
      </c>
      <c r="CJ107" t="e">
        <v>#NUM!</v>
      </c>
      <c r="CK107">
        <v>1000</v>
      </c>
      <c r="CL107">
        <v>5</v>
      </c>
      <c r="CM107">
        <v>4.47</v>
      </c>
      <c r="CN107">
        <v>4.5599999999999996</v>
      </c>
      <c r="CO107">
        <v>0</v>
      </c>
      <c r="CP107" t="e">
        <v>#NUM!</v>
      </c>
      <c r="CQ107">
        <v>10</v>
      </c>
      <c r="CR107">
        <v>3</v>
      </c>
      <c r="CS107">
        <v>4.46</v>
      </c>
      <c r="CT107">
        <v>4.54</v>
      </c>
      <c r="CU107">
        <v>0</v>
      </c>
      <c r="CV107" t="e">
        <v>#NUM!</v>
      </c>
      <c r="CW107">
        <v>100</v>
      </c>
      <c r="CX107">
        <v>4</v>
      </c>
      <c r="CY107">
        <v>4.43</v>
      </c>
      <c r="CZ107">
        <v>4.5199999999999996</v>
      </c>
      <c r="DA107">
        <v>0</v>
      </c>
      <c r="DB107" t="e">
        <v>#NUM!</v>
      </c>
      <c r="DC107">
        <v>100</v>
      </c>
      <c r="DD107">
        <v>4</v>
      </c>
      <c r="DE107">
        <v>4.5</v>
      </c>
      <c r="DF107">
        <v>4.63</v>
      </c>
      <c r="DG107">
        <v>0</v>
      </c>
      <c r="DH107" t="e">
        <v>#NUM!</v>
      </c>
      <c r="DI107">
        <v>1000</v>
      </c>
      <c r="DJ107">
        <v>5</v>
      </c>
      <c r="DK107">
        <v>4.6399999999999997</v>
      </c>
      <c r="DL107">
        <v>4.6900000000000004</v>
      </c>
      <c r="DM107">
        <v>0</v>
      </c>
      <c r="DN107" t="e">
        <v>#NUM!</v>
      </c>
      <c r="DO107">
        <v>100</v>
      </c>
      <c r="DP107">
        <v>4</v>
      </c>
      <c r="DQ107">
        <v>4.66</v>
      </c>
      <c r="DR107">
        <v>4.88</v>
      </c>
      <c r="DS107">
        <v>0</v>
      </c>
      <c r="DT107" t="e">
        <v>#NUM!</v>
      </c>
      <c r="DU107">
        <v>1000</v>
      </c>
      <c r="DV107">
        <v>5</v>
      </c>
      <c r="DW107">
        <v>0.41</v>
      </c>
      <c r="DX107">
        <v>5.3</v>
      </c>
      <c r="DY107">
        <v>0</v>
      </c>
      <c r="DZ107" t="e">
        <v>#NUM!</v>
      </c>
      <c r="EA107">
        <v>100000</v>
      </c>
      <c r="EB107" s="24">
        <v>7</v>
      </c>
    </row>
    <row r="108" spans="1:132" x14ac:dyDescent="0.2">
      <c r="A108">
        <v>2</v>
      </c>
      <c r="B108" s="20">
        <v>3</v>
      </c>
      <c r="C108" s="7">
        <v>1</v>
      </c>
      <c r="D108" s="7">
        <v>1</v>
      </c>
      <c r="E108" s="9" t="s">
        <v>240</v>
      </c>
      <c r="F108" s="7">
        <v>2</v>
      </c>
      <c r="G108" s="7">
        <v>46</v>
      </c>
      <c r="H108" s="7">
        <v>1110</v>
      </c>
      <c r="I108" s="7">
        <f t="shared" si="10"/>
        <v>1064</v>
      </c>
      <c r="J108" s="7">
        <f t="shared" si="12"/>
        <v>9539</v>
      </c>
      <c r="K108" t="s">
        <v>203</v>
      </c>
      <c r="L108" s="7">
        <v>1</v>
      </c>
      <c r="M108" s="7">
        <v>3</v>
      </c>
      <c r="N108" s="7">
        <v>1</v>
      </c>
      <c r="O108" s="7">
        <v>3</v>
      </c>
      <c r="P108" s="7">
        <v>1</v>
      </c>
      <c r="Q108" s="7">
        <v>1</v>
      </c>
      <c r="R108" s="7">
        <v>1</v>
      </c>
      <c r="S108" s="7">
        <v>1</v>
      </c>
      <c r="T108" s="7">
        <v>2</v>
      </c>
      <c r="U108" s="26">
        <v>1</v>
      </c>
      <c r="V108" s="7">
        <v>384</v>
      </c>
      <c r="W108" s="7">
        <v>384</v>
      </c>
      <c r="X108" s="7">
        <v>1</v>
      </c>
      <c r="Y108">
        <v>4.7300000000000004</v>
      </c>
      <c r="Z108">
        <v>4.75</v>
      </c>
      <c r="AA108">
        <v>0</v>
      </c>
      <c r="AB108" t="e">
        <v>#NUM!</v>
      </c>
      <c r="AC108">
        <v>10</v>
      </c>
      <c r="AD108">
        <v>3</v>
      </c>
      <c r="AK108">
        <v>4.8600000000000003</v>
      </c>
      <c r="AL108">
        <v>4.87</v>
      </c>
      <c r="AM108">
        <v>0</v>
      </c>
      <c r="AN108" t="e">
        <v>#NUM!</v>
      </c>
      <c r="AO108">
        <v>10000</v>
      </c>
      <c r="AP108">
        <v>6</v>
      </c>
      <c r="AW108">
        <v>4.72</v>
      </c>
      <c r="AX108">
        <v>4.84</v>
      </c>
      <c r="AY108">
        <v>0</v>
      </c>
      <c r="AZ108" t="e">
        <v>#NUM!</v>
      </c>
      <c r="BA108">
        <v>1000</v>
      </c>
      <c r="BB108">
        <v>5</v>
      </c>
      <c r="BC108">
        <v>4.74</v>
      </c>
      <c r="BD108">
        <v>4.83</v>
      </c>
      <c r="BE108">
        <v>0</v>
      </c>
      <c r="BF108" t="e">
        <v>#NUM!</v>
      </c>
      <c r="BG108">
        <v>100</v>
      </c>
      <c r="BH108">
        <v>4</v>
      </c>
      <c r="BI108">
        <v>4.5999999999999996</v>
      </c>
      <c r="BJ108">
        <v>4.7</v>
      </c>
      <c r="BK108">
        <v>0</v>
      </c>
      <c r="BL108" t="e">
        <v>#NUM!</v>
      </c>
      <c r="BM108">
        <v>1000</v>
      </c>
      <c r="BN108">
        <v>5</v>
      </c>
      <c r="BO108">
        <v>4.8099999999999996</v>
      </c>
      <c r="BP108">
        <v>4.87</v>
      </c>
      <c r="BQ108">
        <v>0</v>
      </c>
      <c r="BR108" t="e">
        <v>#NUM!</v>
      </c>
      <c r="BS108">
        <v>1000</v>
      </c>
      <c r="BT108">
        <v>5</v>
      </c>
      <c r="BU108">
        <v>4.6900000000000004</v>
      </c>
      <c r="BV108">
        <v>4.82</v>
      </c>
      <c r="BW108">
        <v>0</v>
      </c>
      <c r="BX108" t="e">
        <v>#NUM!</v>
      </c>
      <c r="BY108">
        <v>10000</v>
      </c>
      <c r="BZ108">
        <v>6</v>
      </c>
      <c r="CA108">
        <v>4.46</v>
      </c>
      <c r="CB108">
        <v>4.55</v>
      </c>
      <c r="CC108">
        <v>0</v>
      </c>
      <c r="CD108" t="e">
        <v>#NUM!</v>
      </c>
      <c r="CE108">
        <v>1000</v>
      </c>
      <c r="CF108">
        <v>5</v>
      </c>
      <c r="CG108">
        <v>4.47</v>
      </c>
      <c r="CH108">
        <v>4.5599999999999996</v>
      </c>
      <c r="CI108">
        <v>0</v>
      </c>
      <c r="CJ108" t="e">
        <v>#NUM!</v>
      </c>
      <c r="CK108">
        <v>100</v>
      </c>
      <c r="CL108">
        <v>4</v>
      </c>
      <c r="CM108">
        <v>4.4400000000000004</v>
      </c>
      <c r="CN108">
        <v>4.55</v>
      </c>
      <c r="CO108">
        <v>0</v>
      </c>
      <c r="CP108" t="e">
        <v>#NUM!</v>
      </c>
      <c r="CQ108">
        <v>1000</v>
      </c>
      <c r="CR108">
        <v>5</v>
      </c>
      <c r="CS108">
        <v>4.66</v>
      </c>
      <c r="CT108">
        <v>4.75</v>
      </c>
      <c r="CU108">
        <v>0</v>
      </c>
      <c r="CV108" t="e">
        <v>#NUM!</v>
      </c>
      <c r="CW108">
        <v>100</v>
      </c>
      <c r="CX108">
        <v>4</v>
      </c>
      <c r="CY108">
        <v>4.66</v>
      </c>
      <c r="CZ108">
        <v>4.78</v>
      </c>
      <c r="DA108">
        <v>0</v>
      </c>
      <c r="DB108" t="e">
        <v>#NUM!</v>
      </c>
      <c r="DC108">
        <v>100</v>
      </c>
      <c r="DD108">
        <v>4</v>
      </c>
      <c r="DE108">
        <v>4.4800000000000004</v>
      </c>
      <c r="DF108">
        <v>4.59</v>
      </c>
      <c r="DG108">
        <v>0</v>
      </c>
      <c r="DH108" t="e">
        <v>#NUM!</v>
      </c>
      <c r="DI108">
        <v>1000</v>
      </c>
      <c r="DJ108">
        <v>5</v>
      </c>
      <c r="DK108">
        <v>4.49</v>
      </c>
      <c r="DL108">
        <v>4.57</v>
      </c>
      <c r="DM108">
        <v>0</v>
      </c>
      <c r="DN108" t="e">
        <v>#NUM!</v>
      </c>
      <c r="DO108">
        <v>100</v>
      </c>
      <c r="DP108">
        <v>4</v>
      </c>
      <c r="DQ108">
        <v>4.74</v>
      </c>
      <c r="DR108">
        <v>4.8600000000000003</v>
      </c>
      <c r="DS108">
        <v>0</v>
      </c>
      <c r="DT108" t="e">
        <v>#NUM!</v>
      </c>
      <c r="DU108">
        <v>10000</v>
      </c>
      <c r="DV108">
        <v>6</v>
      </c>
      <c r="DW108">
        <v>0.81</v>
      </c>
      <c r="DX108">
        <v>7.94</v>
      </c>
      <c r="DY108">
        <v>0</v>
      </c>
      <c r="DZ108" t="e">
        <v>#NUM!</v>
      </c>
      <c r="EA108">
        <v>100000</v>
      </c>
      <c r="EB108" s="24">
        <v>7</v>
      </c>
    </row>
    <row r="109" spans="1:132" x14ac:dyDescent="0.2">
      <c r="A109">
        <v>2</v>
      </c>
      <c r="B109" s="20">
        <v>3</v>
      </c>
      <c r="C109" s="7">
        <v>1</v>
      </c>
      <c r="D109" s="7">
        <v>1</v>
      </c>
      <c r="E109" s="9" t="s">
        <v>241</v>
      </c>
      <c r="F109" s="7">
        <v>2</v>
      </c>
      <c r="G109" s="7">
        <v>47</v>
      </c>
      <c r="H109" s="7">
        <v>1164</v>
      </c>
      <c r="I109" s="7">
        <f t="shared" si="10"/>
        <v>1117</v>
      </c>
      <c r="J109" s="7">
        <f t="shared" si="12"/>
        <v>9539</v>
      </c>
      <c r="K109" t="s">
        <v>203</v>
      </c>
      <c r="L109" s="7">
        <v>1</v>
      </c>
      <c r="M109" s="7">
        <v>3</v>
      </c>
      <c r="N109" s="7">
        <v>1</v>
      </c>
      <c r="O109" s="7">
        <v>2</v>
      </c>
      <c r="P109" s="7">
        <v>1</v>
      </c>
      <c r="Q109" s="7">
        <v>1</v>
      </c>
      <c r="R109" s="7">
        <v>1</v>
      </c>
      <c r="S109" s="7">
        <v>1</v>
      </c>
      <c r="T109" s="7">
        <v>1</v>
      </c>
      <c r="U109" s="26">
        <v>1</v>
      </c>
      <c r="V109" s="7">
        <v>384</v>
      </c>
      <c r="W109" s="7">
        <v>384</v>
      </c>
      <c r="X109" s="7">
        <v>1</v>
      </c>
      <c r="Y109">
        <v>4.82</v>
      </c>
      <c r="Z109">
        <v>4.8600000000000003</v>
      </c>
      <c r="AA109">
        <v>0</v>
      </c>
      <c r="AB109" t="e">
        <v>#NUM!</v>
      </c>
      <c r="AC109">
        <v>10</v>
      </c>
      <c r="AD109">
        <v>3</v>
      </c>
      <c r="AK109">
        <v>4.8600000000000003</v>
      </c>
      <c r="AL109">
        <v>4.88</v>
      </c>
      <c r="AM109">
        <v>0</v>
      </c>
      <c r="AN109" t="e">
        <v>#NUM!</v>
      </c>
      <c r="AO109">
        <v>10000</v>
      </c>
      <c r="AP109">
        <v>6</v>
      </c>
      <c r="AW109">
        <v>4.79</v>
      </c>
      <c r="AX109">
        <v>4.9000000000000004</v>
      </c>
      <c r="AY109">
        <v>0</v>
      </c>
      <c r="AZ109" t="e">
        <v>#NUM!</v>
      </c>
      <c r="BA109">
        <v>100</v>
      </c>
      <c r="BB109">
        <v>4</v>
      </c>
      <c r="BC109">
        <v>4.71</v>
      </c>
      <c r="BD109">
        <v>4.79</v>
      </c>
      <c r="BE109">
        <v>0</v>
      </c>
      <c r="BF109" t="e">
        <v>#NUM!</v>
      </c>
      <c r="BG109">
        <v>1000</v>
      </c>
      <c r="BH109">
        <v>5</v>
      </c>
      <c r="BI109">
        <v>4.6100000000000003</v>
      </c>
      <c r="BJ109">
        <v>4.68</v>
      </c>
      <c r="BK109">
        <v>0</v>
      </c>
      <c r="BL109" t="e">
        <v>#NUM!</v>
      </c>
      <c r="BM109">
        <v>100</v>
      </c>
      <c r="BN109">
        <v>4</v>
      </c>
      <c r="BO109">
        <v>4.7300000000000004</v>
      </c>
      <c r="BP109">
        <v>4.78</v>
      </c>
      <c r="BQ109">
        <v>0</v>
      </c>
      <c r="BR109" t="e">
        <v>#NUM!</v>
      </c>
      <c r="BS109">
        <v>1000</v>
      </c>
      <c r="BT109">
        <v>5</v>
      </c>
      <c r="BU109">
        <v>4.7</v>
      </c>
      <c r="BV109">
        <v>4.8099999999999996</v>
      </c>
      <c r="BW109">
        <v>0</v>
      </c>
      <c r="BX109" t="e">
        <v>#NUM!</v>
      </c>
      <c r="BY109">
        <v>1000</v>
      </c>
      <c r="BZ109">
        <v>5</v>
      </c>
      <c r="CA109">
        <v>4.45</v>
      </c>
      <c r="CB109">
        <v>4.5199999999999996</v>
      </c>
      <c r="CC109">
        <v>0</v>
      </c>
      <c r="CD109" t="e">
        <v>#NUM!</v>
      </c>
      <c r="CE109">
        <v>1000</v>
      </c>
      <c r="CF109">
        <v>5</v>
      </c>
      <c r="CG109">
        <v>4.4400000000000004</v>
      </c>
      <c r="CH109">
        <v>4.49</v>
      </c>
      <c r="CI109">
        <v>0</v>
      </c>
      <c r="CJ109" t="e">
        <v>#NUM!</v>
      </c>
      <c r="CK109">
        <v>1000</v>
      </c>
      <c r="CL109">
        <v>5</v>
      </c>
      <c r="CM109">
        <v>4.62</v>
      </c>
      <c r="CN109">
        <v>4.66</v>
      </c>
      <c r="CO109">
        <v>0</v>
      </c>
      <c r="CP109" t="e">
        <v>#NUM!</v>
      </c>
      <c r="CQ109">
        <v>100</v>
      </c>
      <c r="CR109">
        <v>4</v>
      </c>
      <c r="CS109">
        <v>4.62</v>
      </c>
      <c r="CT109">
        <v>4.8499999999999996</v>
      </c>
      <c r="CU109">
        <v>0</v>
      </c>
      <c r="CV109" t="e">
        <v>#NUM!</v>
      </c>
      <c r="CW109">
        <v>100</v>
      </c>
      <c r="CX109">
        <v>4</v>
      </c>
      <c r="CY109">
        <v>4.4400000000000004</v>
      </c>
      <c r="CZ109">
        <v>4.54</v>
      </c>
      <c r="DA109">
        <v>0</v>
      </c>
      <c r="DB109" t="e">
        <v>#NUM!</v>
      </c>
      <c r="DC109">
        <v>100</v>
      </c>
      <c r="DD109">
        <v>4</v>
      </c>
      <c r="DE109">
        <v>4.6100000000000003</v>
      </c>
      <c r="DF109">
        <v>4.72</v>
      </c>
      <c r="DG109">
        <v>0</v>
      </c>
      <c r="DH109" t="e">
        <v>#NUM!</v>
      </c>
      <c r="DI109">
        <v>1000</v>
      </c>
      <c r="DJ109">
        <v>5</v>
      </c>
      <c r="DK109">
        <v>4.4800000000000004</v>
      </c>
      <c r="DL109">
        <v>4.54</v>
      </c>
      <c r="DM109">
        <v>0</v>
      </c>
      <c r="DN109" t="e">
        <v>#NUM!</v>
      </c>
      <c r="DO109">
        <v>1000</v>
      </c>
      <c r="DP109">
        <v>5</v>
      </c>
      <c r="DQ109">
        <v>4.8</v>
      </c>
      <c r="DR109">
        <v>4.92</v>
      </c>
      <c r="DS109">
        <v>0</v>
      </c>
      <c r="DT109" t="e">
        <v>#NUM!</v>
      </c>
      <c r="DU109">
        <v>100</v>
      </c>
      <c r="DV109">
        <v>4</v>
      </c>
      <c r="DW109">
        <v>0.69</v>
      </c>
      <c r="DX109">
        <v>6.53</v>
      </c>
      <c r="DY109">
        <v>0</v>
      </c>
      <c r="DZ109" t="e">
        <v>#NUM!</v>
      </c>
      <c r="EA109">
        <v>100000</v>
      </c>
      <c r="EB109" s="24">
        <v>7</v>
      </c>
    </row>
    <row r="110" spans="1:132" x14ac:dyDescent="0.2">
      <c r="A110">
        <v>2</v>
      </c>
      <c r="B110" s="20">
        <v>3</v>
      </c>
      <c r="C110" s="7">
        <v>1</v>
      </c>
      <c r="D110" s="7">
        <v>1</v>
      </c>
      <c r="E110" s="9" t="s">
        <v>242</v>
      </c>
      <c r="F110" s="7">
        <v>0</v>
      </c>
      <c r="G110" s="7"/>
      <c r="H110" s="7"/>
      <c r="I110" s="7"/>
      <c r="J110" s="7"/>
      <c r="L110" s="7"/>
      <c r="M110" s="7"/>
      <c r="N110" s="7"/>
      <c r="O110" s="7"/>
      <c r="P110" s="7"/>
      <c r="Q110" s="7"/>
      <c r="R110" s="7"/>
      <c r="S110" s="7"/>
      <c r="T110" s="7"/>
      <c r="U110" s="26"/>
      <c r="V110" s="7"/>
      <c r="W110" s="7"/>
      <c r="X110" s="7"/>
      <c r="Y110">
        <v>4.8499999999999996</v>
      </c>
      <c r="Z110">
        <v>4.8600000000000003</v>
      </c>
      <c r="AA110">
        <v>0</v>
      </c>
      <c r="AB110" t="e">
        <v>#NUM!</v>
      </c>
      <c r="AC110">
        <v>100</v>
      </c>
      <c r="AD110">
        <v>4</v>
      </c>
      <c r="AK110">
        <v>4.8499999999999996</v>
      </c>
      <c r="AL110">
        <v>4.87</v>
      </c>
      <c r="AM110">
        <v>0</v>
      </c>
      <c r="AN110" t="e">
        <v>#NUM!</v>
      </c>
      <c r="AO110">
        <v>100000</v>
      </c>
      <c r="AP110">
        <v>7</v>
      </c>
      <c r="AW110">
        <v>4.66</v>
      </c>
      <c r="AX110">
        <v>4.75</v>
      </c>
      <c r="AY110">
        <v>0</v>
      </c>
      <c r="AZ110" t="e">
        <v>#NUM!</v>
      </c>
      <c r="BA110">
        <v>10000</v>
      </c>
      <c r="BB110">
        <v>6</v>
      </c>
      <c r="EB110" s="24"/>
    </row>
    <row r="111" spans="1:132" x14ac:dyDescent="0.2">
      <c r="A111">
        <v>2</v>
      </c>
      <c r="B111" s="20">
        <v>3</v>
      </c>
      <c r="C111" s="7">
        <v>1</v>
      </c>
      <c r="D111" s="7">
        <v>1</v>
      </c>
      <c r="E111" s="9" t="s">
        <v>243</v>
      </c>
      <c r="F111" s="7">
        <v>0</v>
      </c>
      <c r="G111" s="7"/>
      <c r="H111" s="7"/>
      <c r="I111" s="7"/>
      <c r="J111" s="7"/>
      <c r="L111" s="7"/>
      <c r="M111" s="7"/>
      <c r="N111" s="7"/>
      <c r="O111" s="7"/>
      <c r="P111" s="7"/>
      <c r="Q111" s="7"/>
      <c r="R111" s="7"/>
      <c r="S111" s="7"/>
      <c r="T111" s="7"/>
      <c r="U111" s="26"/>
      <c r="V111" s="7"/>
      <c r="W111" s="7"/>
      <c r="X111" s="7"/>
      <c r="Y111">
        <v>4.87</v>
      </c>
      <c r="Z111">
        <v>4.9000000000000004</v>
      </c>
      <c r="AA111">
        <v>0</v>
      </c>
      <c r="AB111" t="e">
        <v>#NUM!</v>
      </c>
      <c r="AC111">
        <v>10</v>
      </c>
      <c r="AD111">
        <v>3</v>
      </c>
      <c r="AK111">
        <v>4.9000000000000004</v>
      </c>
      <c r="AL111">
        <v>4.91</v>
      </c>
      <c r="AM111">
        <v>0</v>
      </c>
      <c r="AN111" t="e">
        <v>#NUM!</v>
      </c>
      <c r="AO111">
        <v>1000</v>
      </c>
      <c r="AP111">
        <v>5</v>
      </c>
      <c r="AW111">
        <v>4.71</v>
      </c>
      <c r="AX111">
        <v>4.8</v>
      </c>
      <c r="AY111">
        <v>0</v>
      </c>
      <c r="AZ111" t="e">
        <v>#NUM!</v>
      </c>
      <c r="BA111">
        <v>1000</v>
      </c>
      <c r="BB111">
        <v>5</v>
      </c>
      <c r="EB111" s="24"/>
    </row>
    <row r="112" spans="1:132" x14ac:dyDescent="0.2">
      <c r="A112">
        <v>2</v>
      </c>
      <c r="B112" s="20">
        <v>3</v>
      </c>
      <c r="C112" s="7">
        <v>1</v>
      </c>
      <c r="D112" s="7">
        <v>1</v>
      </c>
      <c r="E112" s="9" t="s">
        <v>244</v>
      </c>
      <c r="F112" s="7">
        <v>2</v>
      </c>
      <c r="G112" s="7">
        <v>43</v>
      </c>
      <c r="H112" s="7">
        <v>720</v>
      </c>
      <c r="I112" s="7">
        <f t="shared" si="10"/>
        <v>677</v>
      </c>
      <c r="J112" s="7">
        <f t="shared" si="12"/>
        <v>9539</v>
      </c>
      <c r="K112" t="s">
        <v>203</v>
      </c>
      <c r="L112" s="7">
        <v>1</v>
      </c>
      <c r="M112" s="7">
        <v>3</v>
      </c>
      <c r="N112" s="7">
        <v>1</v>
      </c>
      <c r="O112" s="7">
        <v>1</v>
      </c>
      <c r="P112" s="7">
        <v>2</v>
      </c>
      <c r="Q112" s="7">
        <v>2</v>
      </c>
      <c r="R112" s="7">
        <v>3</v>
      </c>
      <c r="S112" s="7">
        <v>1</v>
      </c>
      <c r="T112" s="7">
        <v>2</v>
      </c>
      <c r="U112" s="26">
        <v>2</v>
      </c>
      <c r="V112" s="7">
        <v>384</v>
      </c>
      <c r="W112" s="7">
        <v>384</v>
      </c>
      <c r="X112" s="7">
        <v>1</v>
      </c>
      <c r="Y112">
        <v>4.84</v>
      </c>
      <c r="Z112">
        <v>4.8600000000000003</v>
      </c>
      <c r="AA112">
        <v>0</v>
      </c>
      <c r="AB112" t="e">
        <v>#NUM!</v>
      </c>
      <c r="AC112">
        <v>100000</v>
      </c>
      <c r="AD112">
        <v>7</v>
      </c>
      <c r="AK112">
        <v>4.8499999999999996</v>
      </c>
      <c r="AL112">
        <v>4.88</v>
      </c>
      <c r="AM112">
        <v>0</v>
      </c>
      <c r="AN112" t="e">
        <v>#NUM!</v>
      </c>
      <c r="AO112">
        <v>10000</v>
      </c>
      <c r="AP112">
        <v>6</v>
      </c>
      <c r="AW112">
        <v>4.8099999999999996</v>
      </c>
      <c r="AX112">
        <v>4.88</v>
      </c>
      <c r="AY112">
        <v>0</v>
      </c>
      <c r="AZ112" t="e">
        <v>#NUM!</v>
      </c>
      <c r="BA112">
        <v>10000</v>
      </c>
      <c r="BB112">
        <v>6</v>
      </c>
      <c r="BC112">
        <v>4.8499999999999996</v>
      </c>
      <c r="BD112">
        <v>4.9000000000000004</v>
      </c>
      <c r="BE112">
        <v>0</v>
      </c>
      <c r="BF112" t="e">
        <v>#NUM!</v>
      </c>
      <c r="BG112">
        <v>1000</v>
      </c>
      <c r="BH112">
        <v>5</v>
      </c>
      <c r="BI112">
        <v>4.6399999999999997</v>
      </c>
      <c r="BJ112">
        <v>4.7300000000000004</v>
      </c>
      <c r="BK112">
        <v>0</v>
      </c>
      <c r="BL112" t="e">
        <v>#NUM!</v>
      </c>
      <c r="BM112">
        <v>1000</v>
      </c>
      <c r="BN112">
        <v>5</v>
      </c>
      <c r="BO112">
        <v>4.78</v>
      </c>
      <c r="BP112">
        <v>4.87</v>
      </c>
      <c r="BQ112">
        <v>0</v>
      </c>
      <c r="BR112" t="e">
        <v>#NUM!</v>
      </c>
      <c r="BS112">
        <v>1000</v>
      </c>
      <c r="BT112">
        <v>5</v>
      </c>
      <c r="BU112">
        <v>4.74</v>
      </c>
      <c r="BV112">
        <v>4.8099999999999996</v>
      </c>
      <c r="BW112">
        <v>0</v>
      </c>
      <c r="BX112" t="e">
        <v>#NUM!</v>
      </c>
      <c r="BY112">
        <v>10000</v>
      </c>
      <c r="BZ112">
        <v>6</v>
      </c>
      <c r="CA112">
        <v>4.45</v>
      </c>
      <c r="CB112">
        <v>4.51</v>
      </c>
      <c r="CC112">
        <v>0</v>
      </c>
      <c r="CD112" t="e">
        <v>#NUM!</v>
      </c>
      <c r="CE112">
        <v>10</v>
      </c>
      <c r="CF112">
        <v>3</v>
      </c>
      <c r="CG112">
        <v>4.62</v>
      </c>
      <c r="CH112">
        <v>4.6900000000000004</v>
      </c>
      <c r="CI112">
        <v>0</v>
      </c>
      <c r="CJ112" t="e">
        <v>#NUM!</v>
      </c>
      <c r="CK112">
        <v>100</v>
      </c>
      <c r="CL112">
        <v>4</v>
      </c>
      <c r="CM112">
        <v>4.4400000000000004</v>
      </c>
      <c r="CN112">
        <v>4.54</v>
      </c>
      <c r="CO112">
        <v>0</v>
      </c>
      <c r="CP112" t="e">
        <v>#NUM!</v>
      </c>
      <c r="CQ112">
        <v>1000</v>
      </c>
      <c r="CR112">
        <v>5</v>
      </c>
      <c r="CS112">
        <v>4.4800000000000004</v>
      </c>
      <c r="CT112">
        <v>4.54</v>
      </c>
      <c r="CU112">
        <v>0</v>
      </c>
      <c r="CV112" t="e">
        <v>#NUM!</v>
      </c>
      <c r="CW112">
        <v>1000</v>
      </c>
      <c r="CX112">
        <v>5</v>
      </c>
      <c r="CY112">
        <v>4.46</v>
      </c>
      <c r="CZ112">
        <v>4.55</v>
      </c>
      <c r="DA112">
        <v>0</v>
      </c>
      <c r="DB112" t="e">
        <v>#NUM!</v>
      </c>
      <c r="DC112">
        <v>100</v>
      </c>
      <c r="DD112">
        <v>4</v>
      </c>
      <c r="DE112">
        <v>4.6100000000000003</v>
      </c>
      <c r="DF112">
        <v>4.7</v>
      </c>
      <c r="DG112">
        <v>0</v>
      </c>
      <c r="DH112" t="e">
        <v>#NUM!</v>
      </c>
      <c r="DI112">
        <v>10000</v>
      </c>
      <c r="DJ112">
        <v>6</v>
      </c>
      <c r="DK112">
        <v>4.57</v>
      </c>
      <c r="DL112">
        <v>4.63</v>
      </c>
      <c r="DM112">
        <v>0</v>
      </c>
      <c r="DN112" t="e">
        <v>#NUM!</v>
      </c>
      <c r="DO112">
        <v>100</v>
      </c>
      <c r="DP112">
        <v>4</v>
      </c>
      <c r="DQ112">
        <v>4.58</v>
      </c>
      <c r="DR112">
        <v>4.67</v>
      </c>
      <c r="DS112">
        <v>0</v>
      </c>
      <c r="DT112" t="e">
        <v>#NUM!</v>
      </c>
      <c r="DU112">
        <v>1000</v>
      </c>
      <c r="DV112">
        <v>5</v>
      </c>
      <c r="DW112">
        <v>0.53</v>
      </c>
      <c r="DX112">
        <v>5.62</v>
      </c>
      <c r="DY112">
        <v>0</v>
      </c>
      <c r="DZ112" t="e">
        <v>#NUM!</v>
      </c>
      <c r="EA112">
        <v>100000</v>
      </c>
      <c r="EB112" s="24">
        <v>7</v>
      </c>
    </row>
    <row r="113" spans="1:132" x14ac:dyDescent="0.2">
      <c r="A113">
        <v>2</v>
      </c>
      <c r="B113" s="20">
        <v>3</v>
      </c>
      <c r="C113" s="7">
        <v>1</v>
      </c>
      <c r="D113" s="7">
        <v>1</v>
      </c>
      <c r="E113" s="9" t="s">
        <v>245</v>
      </c>
      <c r="F113" s="7">
        <v>1</v>
      </c>
      <c r="G113" s="7">
        <v>45</v>
      </c>
      <c r="H113" s="7">
        <v>1101</v>
      </c>
      <c r="I113" s="7">
        <f t="shared" si="10"/>
        <v>1056</v>
      </c>
      <c r="J113" s="7">
        <f t="shared" si="12"/>
        <v>9539</v>
      </c>
      <c r="K113" t="s">
        <v>203</v>
      </c>
      <c r="L113" s="7">
        <v>1</v>
      </c>
      <c r="M113" s="7">
        <v>1</v>
      </c>
      <c r="N113" s="7">
        <v>1</v>
      </c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7">
        <v>1</v>
      </c>
      <c r="U113" s="26">
        <v>1</v>
      </c>
      <c r="V113" s="7">
        <v>384</v>
      </c>
      <c r="W113" s="7">
        <v>384</v>
      </c>
      <c r="X113" s="7">
        <v>1</v>
      </c>
      <c r="Y113">
        <v>4.75</v>
      </c>
      <c r="Z113">
        <v>4.76</v>
      </c>
      <c r="AA113">
        <v>0</v>
      </c>
      <c r="AB113" t="e">
        <v>#NUM!</v>
      </c>
      <c r="AC113">
        <v>100</v>
      </c>
      <c r="AD113">
        <v>4</v>
      </c>
      <c r="AK113">
        <v>4.82</v>
      </c>
      <c r="AL113">
        <v>4.8600000000000003</v>
      </c>
      <c r="AM113">
        <v>0</v>
      </c>
      <c r="AN113" t="e">
        <v>#NUM!</v>
      </c>
      <c r="AO113">
        <v>100</v>
      </c>
      <c r="AP113">
        <v>4</v>
      </c>
      <c r="AW113">
        <v>4.72</v>
      </c>
      <c r="AX113">
        <v>4.83</v>
      </c>
      <c r="AY113">
        <v>0</v>
      </c>
      <c r="AZ113" t="e">
        <v>#NUM!</v>
      </c>
      <c r="BA113">
        <v>100</v>
      </c>
      <c r="BB113">
        <v>4</v>
      </c>
      <c r="BC113">
        <v>4.75</v>
      </c>
      <c r="BD113">
        <v>4.8099999999999996</v>
      </c>
      <c r="BE113">
        <v>0</v>
      </c>
      <c r="BF113" t="e">
        <v>#NUM!</v>
      </c>
      <c r="BG113">
        <v>1000</v>
      </c>
      <c r="BH113">
        <v>5</v>
      </c>
      <c r="BI113">
        <v>4.46</v>
      </c>
      <c r="BJ113">
        <v>4.54</v>
      </c>
      <c r="BK113">
        <v>0</v>
      </c>
      <c r="BL113" t="e">
        <v>#NUM!</v>
      </c>
      <c r="BM113">
        <v>1000</v>
      </c>
      <c r="BN113">
        <v>5</v>
      </c>
      <c r="BO113">
        <v>4.74</v>
      </c>
      <c r="BP113">
        <v>4.8</v>
      </c>
      <c r="BQ113">
        <v>0</v>
      </c>
      <c r="BR113" t="e">
        <v>#NUM!</v>
      </c>
      <c r="BS113">
        <v>10000</v>
      </c>
      <c r="BT113">
        <v>6</v>
      </c>
      <c r="BU113">
        <v>4.71</v>
      </c>
      <c r="BV113">
        <v>4.82</v>
      </c>
      <c r="BW113">
        <v>0</v>
      </c>
      <c r="BX113" t="e">
        <v>#NUM!</v>
      </c>
      <c r="BY113">
        <v>1000</v>
      </c>
      <c r="BZ113">
        <v>5</v>
      </c>
      <c r="CA113">
        <v>4.46</v>
      </c>
      <c r="CB113">
        <v>4.53</v>
      </c>
      <c r="CC113">
        <v>0</v>
      </c>
      <c r="CD113" t="e">
        <v>#NUM!</v>
      </c>
      <c r="CE113">
        <v>10000</v>
      </c>
      <c r="CF113">
        <v>6</v>
      </c>
      <c r="CG113">
        <v>4.46</v>
      </c>
      <c r="CH113">
        <v>4.54</v>
      </c>
      <c r="CI113">
        <v>0</v>
      </c>
      <c r="CJ113" t="e">
        <v>#NUM!</v>
      </c>
      <c r="CK113">
        <v>100</v>
      </c>
      <c r="CL113">
        <v>4</v>
      </c>
      <c r="CM113">
        <v>4.5999999999999996</v>
      </c>
      <c r="CN113">
        <v>4.63</v>
      </c>
      <c r="CO113">
        <v>0</v>
      </c>
      <c r="CP113" t="e">
        <v>#NUM!</v>
      </c>
      <c r="CQ113">
        <v>100</v>
      </c>
      <c r="CR113">
        <v>4</v>
      </c>
      <c r="CS113">
        <v>4.62</v>
      </c>
      <c r="CT113">
        <v>4.66</v>
      </c>
      <c r="CU113">
        <v>0</v>
      </c>
      <c r="CV113" t="e">
        <v>#NUM!</v>
      </c>
      <c r="CW113">
        <v>10</v>
      </c>
      <c r="CX113">
        <v>3</v>
      </c>
      <c r="CY113">
        <v>4.5999999999999996</v>
      </c>
      <c r="CZ113">
        <v>4.6900000000000004</v>
      </c>
      <c r="DA113">
        <v>0</v>
      </c>
      <c r="DB113" t="e">
        <v>#NUM!</v>
      </c>
      <c r="DC113">
        <v>10</v>
      </c>
      <c r="DD113">
        <v>3</v>
      </c>
      <c r="DE113">
        <v>4.49</v>
      </c>
      <c r="DF113">
        <v>4.55</v>
      </c>
      <c r="DG113">
        <v>0</v>
      </c>
      <c r="DH113" t="e">
        <v>#NUM!</v>
      </c>
      <c r="DI113">
        <v>1000</v>
      </c>
      <c r="DJ113">
        <v>5</v>
      </c>
      <c r="DK113">
        <v>4.5999999999999996</v>
      </c>
      <c r="DL113">
        <v>4.67</v>
      </c>
      <c r="DM113">
        <v>0</v>
      </c>
      <c r="DN113" t="e">
        <v>#NUM!</v>
      </c>
      <c r="DO113">
        <v>1000</v>
      </c>
      <c r="DP113">
        <v>5</v>
      </c>
      <c r="DQ113">
        <v>4.8099999999999996</v>
      </c>
      <c r="DR113">
        <v>4.96</v>
      </c>
      <c r="DS113">
        <v>0</v>
      </c>
      <c r="DT113" t="e">
        <v>#NUM!</v>
      </c>
      <c r="DU113">
        <v>100</v>
      </c>
      <c r="DV113">
        <v>4</v>
      </c>
      <c r="DW113">
        <v>0.6</v>
      </c>
      <c r="DX113">
        <v>5.8</v>
      </c>
      <c r="DY113">
        <v>0</v>
      </c>
      <c r="DZ113" t="e">
        <v>#NUM!</v>
      </c>
      <c r="EA113">
        <v>100000</v>
      </c>
      <c r="EB113" s="24">
        <v>7</v>
      </c>
    </row>
    <row r="114" spans="1:132" x14ac:dyDescent="0.2">
      <c r="A114">
        <v>2</v>
      </c>
      <c r="B114" s="22">
        <v>3</v>
      </c>
      <c r="C114" s="7">
        <v>1</v>
      </c>
      <c r="D114" s="12">
        <v>1</v>
      </c>
      <c r="E114" s="11" t="s">
        <v>246</v>
      </c>
      <c r="F114" s="12">
        <v>1</v>
      </c>
      <c r="G114" s="12">
        <v>51</v>
      </c>
      <c r="H114" s="12">
        <v>1087</v>
      </c>
      <c r="I114" s="12">
        <f t="shared" si="10"/>
        <v>1036</v>
      </c>
      <c r="J114" s="12">
        <f t="shared" si="12"/>
        <v>9539</v>
      </c>
      <c r="K114" s="13" t="s">
        <v>206</v>
      </c>
      <c r="L114" s="12">
        <v>1</v>
      </c>
      <c r="M114" s="13">
        <v>3</v>
      </c>
      <c r="N114" s="13">
        <v>1</v>
      </c>
      <c r="O114" s="13">
        <v>2</v>
      </c>
      <c r="P114" s="13">
        <v>1</v>
      </c>
      <c r="Q114" s="13">
        <v>1</v>
      </c>
      <c r="R114" s="13">
        <v>1</v>
      </c>
      <c r="S114" s="13">
        <v>1</v>
      </c>
      <c r="T114" s="13">
        <v>1</v>
      </c>
      <c r="U114" s="25">
        <v>1</v>
      </c>
      <c r="V114" s="12">
        <v>384</v>
      </c>
      <c r="W114" s="12">
        <v>384</v>
      </c>
      <c r="X114" s="12">
        <v>1</v>
      </c>
      <c r="Y114" s="13">
        <v>4.8499999999999996</v>
      </c>
      <c r="Z114" s="13">
        <v>4.88</v>
      </c>
      <c r="AA114" s="13">
        <v>0</v>
      </c>
      <c r="AB114" s="13" t="e">
        <v>#NUM!</v>
      </c>
      <c r="AC114" s="13">
        <v>100</v>
      </c>
      <c r="AD114" s="13">
        <v>4</v>
      </c>
      <c r="AE114" s="13"/>
      <c r="AF114" s="13"/>
      <c r="AG114" s="13"/>
      <c r="AH114" s="13"/>
      <c r="AI114" s="13"/>
      <c r="AJ114" s="13"/>
      <c r="AK114" s="13">
        <v>4.82</v>
      </c>
      <c r="AL114" s="13">
        <v>4.8600000000000003</v>
      </c>
      <c r="AM114" s="13">
        <v>0</v>
      </c>
      <c r="AN114" s="13" t="e">
        <v>#NUM!</v>
      </c>
      <c r="AO114" s="13">
        <v>1000</v>
      </c>
      <c r="AP114" s="13">
        <v>5</v>
      </c>
      <c r="AQ114" s="13"/>
      <c r="AR114" s="13"/>
      <c r="AS114" s="13"/>
      <c r="AT114" s="13"/>
      <c r="AU114" s="13"/>
      <c r="AV114" s="13"/>
      <c r="AW114" s="13">
        <v>4.72</v>
      </c>
      <c r="AX114" s="13">
        <v>4.75</v>
      </c>
      <c r="AY114" s="13">
        <v>0</v>
      </c>
      <c r="AZ114" s="13" t="e">
        <v>#NUM!</v>
      </c>
      <c r="BA114" s="13">
        <v>1000</v>
      </c>
      <c r="BB114" s="13">
        <v>5</v>
      </c>
      <c r="BC114" s="13">
        <v>4.71</v>
      </c>
      <c r="BD114" s="13">
        <v>4.8</v>
      </c>
      <c r="BE114" s="13">
        <v>0</v>
      </c>
      <c r="BF114" s="13" t="e">
        <v>#NUM!</v>
      </c>
      <c r="BG114" s="13">
        <v>100</v>
      </c>
      <c r="BH114" s="13">
        <v>4</v>
      </c>
      <c r="BI114" s="13">
        <v>4.62</v>
      </c>
      <c r="BJ114" s="13">
        <v>4.71</v>
      </c>
      <c r="BK114" s="13">
        <v>0</v>
      </c>
      <c r="BL114" s="13" t="e">
        <v>#NUM!</v>
      </c>
      <c r="BM114" s="13">
        <v>100</v>
      </c>
      <c r="BN114" s="13">
        <v>4</v>
      </c>
      <c r="BO114" s="13">
        <v>4.68</v>
      </c>
      <c r="BP114" s="13">
        <v>4.76</v>
      </c>
      <c r="BQ114" s="13">
        <v>0</v>
      </c>
      <c r="BR114" s="13" t="e">
        <v>#NUM!</v>
      </c>
      <c r="BS114" s="13">
        <v>1000</v>
      </c>
      <c r="BT114" s="13">
        <v>5</v>
      </c>
      <c r="BU114" s="13">
        <v>4.74</v>
      </c>
      <c r="BV114" s="13">
        <v>4.82</v>
      </c>
      <c r="BW114" s="13">
        <v>0</v>
      </c>
      <c r="BX114" s="13" t="e">
        <v>#NUM!</v>
      </c>
      <c r="BY114" s="13">
        <v>100</v>
      </c>
      <c r="BZ114" s="13">
        <v>4</v>
      </c>
      <c r="CA114" s="13">
        <v>4.63</v>
      </c>
      <c r="CB114" s="13">
        <v>4.72</v>
      </c>
      <c r="CC114" s="13">
        <v>0</v>
      </c>
      <c r="CD114" s="13" t="e">
        <v>#NUM!</v>
      </c>
      <c r="CE114" s="13">
        <v>100</v>
      </c>
      <c r="CF114" s="13">
        <v>4</v>
      </c>
      <c r="CG114" s="13">
        <v>4.62</v>
      </c>
      <c r="CH114" s="13">
        <v>4.71</v>
      </c>
      <c r="CI114" s="13">
        <v>0</v>
      </c>
      <c r="CJ114" s="13" t="e">
        <v>#NUM!</v>
      </c>
      <c r="CK114" s="13">
        <v>1000</v>
      </c>
      <c r="CL114" s="13">
        <v>5</v>
      </c>
      <c r="CM114" s="13">
        <v>4.46</v>
      </c>
      <c r="CN114" s="13">
        <v>4.55</v>
      </c>
      <c r="CO114" s="13">
        <v>0</v>
      </c>
      <c r="CP114" s="13" t="e">
        <v>#NUM!</v>
      </c>
      <c r="CQ114" s="13">
        <v>10000</v>
      </c>
      <c r="CR114" s="13">
        <v>6</v>
      </c>
      <c r="CS114" s="13">
        <v>4.6100000000000003</v>
      </c>
      <c r="CT114" s="13">
        <v>4.71</v>
      </c>
      <c r="CU114" s="13">
        <v>0</v>
      </c>
      <c r="CV114" s="13" t="e">
        <v>#NUM!</v>
      </c>
      <c r="CW114" s="13">
        <v>10</v>
      </c>
      <c r="CX114" s="13">
        <v>3</v>
      </c>
      <c r="CY114" s="13">
        <v>4.63</v>
      </c>
      <c r="CZ114" s="13">
        <v>4.71</v>
      </c>
      <c r="DA114" s="13">
        <v>0</v>
      </c>
      <c r="DB114" s="13" t="e">
        <v>#NUM!</v>
      </c>
      <c r="DC114" s="13">
        <v>100</v>
      </c>
      <c r="DD114" s="13">
        <v>4</v>
      </c>
      <c r="DE114" s="13">
        <v>4.6100000000000003</v>
      </c>
      <c r="DF114" s="13">
        <v>4.7</v>
      </c>
      <c r="DG114" s="13">
        <v>0</v>
      </c>
      <c r="DH114" s="13" t="e">
        <v>#NUM!</v>
      </c>
      <c r="DI114" s="13">
        <v>1000</v>
      </c>
      <c r="DJ114" s="13">
        <v>5</v>
      </c>
      <c r="DK114" s="13">
        <v>4.43</v>
      </c>
      <c r="DL114" s="13">
        <v>4.6500000000000004</v>
      </c>
      <c r="DM114" s="13">
        <v>0</v>
      </c>
      <c r="DN114" s="13" t="e">
        <v>#NUM!</v>
      </c>
      <c r="DO114" s="13">
        <v>1000</v>
      </c>
      <c r="DP114" s="13">
        <v>5</v>
      </c>
      <c r="DQ114" s="13">
        <v>4.79</v>
      </c>
      <c r="DR114" s="13">
        <v>4.9800000000000004</v>
      </c>
      <c r="DS114" s="13">
        <v>0</v>
      </c>
      <c r="DT114" s="13" t="e">
        <v>#NUM!</v>
      </c>
      <c r="DU114" s="13">
        <v>100</v>
      </c>
      <c r="DV114" s="13">
        <v>4</v>
      </c>
      <c r="DW114" s="13">
        <v>0.75</v>
      </c>
      <c r="DX114" s="13">
        <v>7.21</v>
      </c>
      <c r="DY114" s="13">
        <v>0</v>
      </c>
      <c r="DZ114" s="13" t="e">
        <v>#NUM!</v>
      </c>
      <c r="EA114" s="13">
        <v>100000</v>
      </c>
      <c r="EB114" s="25">
        <v>7</v>
      </c>
    </row>
    <row r="115" spans="1:132" x14ac:dyDescent="0.2">
      <c r="A115">
        <v>2</v>
      </c>
      <c r="B115" s="20">
        <v>4</v>
      </c>
      <c r="C115" s="3">
        <v>1</v>
      </c>
      <c r="D115" s="3">
        <v>1</v>
      </c>
      <c r="E115" s="6" t="s">
        <v>247</v>
      </c>
      <c r="F115" s="7">
        <v>0</v>
      </c>
      <c r="G115" s="3"/>
      <c r="H115" s="3"/>
      <c r="I115" s="3"/>
      <c r="J115" s="3"/>
      <c r="L115" s="3"/>
      <c r="M115" s="2"/>
      <c r="N115" s="2"/>
      <c r="O115" s="2"/>
      <c r="P115" s="2"/>
      <c r="Q115" s="2"/>
      <c r="R115" s="2"/>
      <c r="S115" s="2"/>
      <c r="T115" s="2"/>
      <c r="U115" s="23"/>
      <c r="V115" s="3"/>
      <c r="W115" s="3"/>
      <c r="X115" s="3"/>
      <c r="Y115" s="2">
        <v>4.8099999999999996</v>
      </c>
      <c r="Z115" s="2">
        <v>4.82</v>
      </c>
      <c r="AA115" s="2">
        <v>0</v>
      </c>
      <c r="AB115" s="2" t="e">
        <v>#NUM!</v>
      </c>
      <c r="AC115" s="2">
        <v>1000</v>
      </c>
      <c r="AD115" s="2">
        <v>5</v>
      </c>
      <c r="AE115" s="2"/>
      <c r="AF115" s="2"/>
      <c r="AG115" s="2"/>
      <c r="AH115" s="2"/>
      <c r="AI115" s="2"/>
      <c r="AJ115" s="2"/>
      <c r="AK115" s="2">
        <v>4.83</v>
      </c>
      <c r="AL115" s="2">
        <v>4.87</v>
      </c>
      <c r="AM115" s="2">
        <v>0</v>
      </c>
      <c r="AN115" s="2" t="e">
        <v>#NUM!</v>
      </c>
      <c r="AO115" s="2">
        <v>100</v>
      </c>
      <c r="AP115" s="2">
        <v>4</v>
      </c>
      <c r="AQ115" s="2"/>
      <c r="AR115" s="2"/>
      <c r="AS115" s="2"/>
      <c r="AT115" s="2"/>
      <c r="AU115" s="2"/>
      <c r="AV115" s="2"/>
      <c r="AW115" s="2">
        <v>4.8</v>
      </c>
      <c r="AX115" s="2">
        <v>4.8899999999999997</v>
      </c>
      <c r="AY115" s="2">
        <v>0</v>
      </c>
      <c r="AZ115" s="2" t="e">
        <v>#NUM!</v>
      </c>
      <c r="BA115" s="2">
        <v>1000</v>
      </c>
      <c r="BB115" s="2">
        <v>5</v>
      </c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3"/>
    </row>
    <row r="116" spans="1:132" x14ac:dyDescent="0.2">
      <c r="A116">
        <v>2</v>
      </c>
      <c r="B116" s="20">
        <v>4</v>
      </c>
      <c r="C116" s="7">
        <v>1</v>
      </c>
      <c r="D116" s="7">
        <v>1</v>
      </c>
      <c r="E116" s="9" t="s">
        <v>248</v>
      </c>
      <c r="F116" s="7">
        <v>2</v>
      </c>
      <c r="G116" s="7">
        <v>48</v>
      </c>
      <c r="H116" s="7">
        <v>1065</v>
      </c>
      <c r="I116" s="7">
        <f t="shared" si="10"/>
        <v>1017</v>
      </c>
      <c r="J116" s="7">
        <f t="shared" ref="J116:J128" si="13">12500-1020-217</f>
        <v>11263</v>
      </c>
      <c r="K116" t="s">
        <v>203</v>
      </c>
      <c r="L116" s="7">
        <v>1</v>
      </c>
      <c r="M116">
        <v>3</v>
      </c>
      <c r="N116">
        <v>1</v>
      </c>
      <c r="O116">
        <v>3</v>
      </c>
      <c r="P116">
        <v>1</v>
      </c>
      <c r="Q116">
        <v>1</v>
      </c>
      <c r="R116">
        <v>1</v>
      </c>
      <c r="S116">
        <v>1</v>
      </c>
      <c r="T116">
        <v>1</v>
      </c>
      <c r="U116" s="24">
        <v>1</v>
      </c>
      <c r="V116" s="7">
        <v>384</v>
      </c>
      <c r="W116" s="7">
        <v>384</v>
      </c>
      <c r="X116" s="7">
        <v>1</v>
      </c>
      <c r="Y116">
        <v>4.88</v>
      </c>
      <c r="Z116">
        <v>4.9000000000000004</v>
      </c>
      <c r="AA116">
        <v>0</v>
      </c>
      <c r="AB116" t="e">
        <v>#NUM!</v>
      </c>
      <c r="AC116">
        <v>10000</v>
      </c>
      <c r="AD116">
        <v>6</v>
      </c>
      <c r="AK116">
        <v>4.8899999999999997</v>
      </c>
      <c r="AL116">
        <v>4.93</v>
      </c>
      <c r="AM116">
        <v>0</v>
      </c>
      <c r="AN116" t="e">
        <v>#NUM!</v>
      </c>
      <c r="AO116">
        <v>10</v>
      </c>
      <c r="AP116">
        <v>3</v>
      </c>
      <c r="AW116">
        <v>4.67</v>
      </c>
      <c r="AX116">
        <v>4.76</v>
      </c>
      <c r="AY116">
        <v>0</v>
      </c>
      <c r="AZ116" t="e">
        <v>#NUM!</v>
      </c>
      <c r="BA116">
        <v>10000</v>
      </c>
      <c r="BB116">
        <v>6</v>
      </c>
      <c r="BC116">
        <v>4.4800000000000004</v>
      </c>
      <c r="BD116">
        <v>4.57</v>
      </c>
      <c r="BE116">
        <v>0</v>
      </c>
      <c r="BF116" t="e">
        <v>#NUM!</v>
      </c>
      <c r="BG116">
        <v>1000</v>
      </c>
      <c r="BH116">
        <v>5</v>
      </c>
      <c r="BI116">
        <v>4.6500000000000004</v>
      </c>
      <c r="BJ116">
        <v>4.79</v>
      </c>
      <c r="BK116">
        <v>0</v>
      </c>
      <c r="BL116" t="e">
        <v>#NUM!</v>
      </c>
      <c r="BM116">
        <v>1000</v>
      </c>
      <c r="BN116">
        <v>5</v>
      </c>
      <c r="BO116">
        <v>4.7</v>
      </c>
      <c r="BP116">
        <v>4.75</v>
      </c>
      <c r="BQ116">
        <v>0</v>
      </c>
      <c r="BR116" t="e">
        <v>#NUM!</v>
      </c>
      <c r="BS116">
        <v>10000</v>
      </c>
      <c r="BT116">
        <v>6</v>
      </c>
      <c r="BU116">
        <v>4.6900000000000004</v>
      </c>
      <c r="BV116">
        <v>4.79</v>
      </c>
      <c r="BW116">
        <v>0</v>
      </c>
      <c r="BX116" t="e">
        <v>#NUM!</v>
      </c>
      <c r="BY116">
        <v>1000</v>
      </c>
      <c r="BZ116">
        <v>5</v>
      </c>
      <c r="CA116">
        <v>4.46</v>
      </c>
      <c r="CB116">
        <v>4.55</v>
      </c>
      <c r="CC116">
        <v>0</v>
      </c>
      <c r="CD116" t="e">
        <v>#NUM!</v>
      </c>
      <c r="CE116">
        <v>100000</v>
      </c>
      <c r="CF116">
        <v>7</v>
      </c>
      <c r="CG116">
        <v>4.4400000000000004</v>
      </c>
      <c r="CH116">
        <v>4.53</v>
      </c>
      <c r="CI116">
        <v>0</v>
      </c>
      <c r="CJ116" t="e">
        <v>#NUM!</v>
      </c>
      <c r="CK116">
        <v>1000</v>
      </c>
      <c r="CL116">
        <v>5</v>
      </c>
      <c r="CM116">
        <v>4.45</v>
      </c>
      <c r="CN116">
        <v>4.51</v>
      </c>
      <c r="CO116">
        <v>0</v>
      </c>
      <c r="CP116" t="e">
        <v>#NUM!</v>
      </c>
      <c r="CQ116">
        <v>1000</v>
      </c>
      <c r="CR116">
        <v>5</v>
      </c>
      <c r="CS116">
        <v>4.47</v>
      </c>
      <c r="CT116">
        <v>4.5</v>
      </c>
      <c r="CU116">
        <v>0</v>
      </c>
      <c r="CV116" t="e">
        <v>#NUM!</v>
      </c>
      <c r="CW116">
        <v>1000</v>
      </c>
      <c r="CX116">
        <v>5</v>
      </c>
      <c r="CY116">
        <v>4.45</v>
      </c>
      <c r="CZ116">
        <v>4.57</v>
      </c>
      <c r="DA116">
        <v>0</v>
      </c>
      <c r="DB116" t="e">
        <v>#NUM!</v>
      </c>
      <c r="DC116">
        <v>1000</v>
      </c>
      <c r="DD116">
        <v>5</v>
      </c>
      <c r="DE116">
        <v>4.4800000000000004</v>
      </c>
      <c r="DF116">
        <v>4.59</v>
      </c>
      <c r="DG116">
        <v>0</v>
      </c>
      <c r="DH116" t="e">
        <v>#NUM!</v>
      </c>
      <c r="DI116">
        <v>10000</v>
      </c>
      <c r="DJ116">
        <v>6</v>
      </c>
      <c r="DK116">
        <v>4.66</v>
      </c>
      <c r="DL116">
        <v>4.74</v>
      </c>
      <c r="DM116">
        <v>0</v>
      </c>
      <c r="DN116" t="e">
        <v>#NUM!</v>
      </c>
      <c r="DO116">
        <v>1000</v>
      </c>
      <c r="DP116">
        <v>5</v>
      </c>
      <c r="DQ116">
        <v>4.67</v>
      </c>
      <c r="DR116">
        <v>4.76</v>
      </c>
      <c r="DS116">
        <v>0</v>
      </c>
      <c r="DT116" t="e">
        <v>#NUM!</v>
      </c>
      <c r="DU116">
        <v>1000</v>
      </c>
      <c r="DV116">
        <v>5</v>
      </c>
      <c r="DW116">
        <v>0.65</v>
      </c>
      <c r="DX116">
        <v>6.65</v>
      </c>
      <c r="DY116">
        <v>0</v>
      </c>
      <c r="DZ116" t="e">
        <v>#NUM!</v>
      </c>
      <c r="EA116">
        <v>100000</v>
      </c>
      <c r="EB116" s="24">
        <v>7</v>
      </c>
    </row>
    <row r="117" spans="1:132" x14ac:dyDescent="0.2">
      <c r="A117">
        <v>2</v>
      </c>
      <c r="B117" s="20">
        <v>4</v>
      </c>
      <c r="C117" s="7">
        <v>1</v>
      </c>
      <c r="D117" s="7">
        <v>1</v>
      </c>
      <c r="E117" s="9" t="s">
        <v>249</v>
      </c>
      <c r="F117" s="7">
        <v>0</v>
      </c>
      <c r="G117" s="7"/>
      <c r="H117" s="7"/>
      <c r="I117" s="7"/>
      <c r="J117" s="7"/>
      <c r="L117" s="7"/>
      <c r="U117" s="24"/>
      <c r="V117" s="7"/>
      <c r="W117" s="7"/>
      <c r="X117" s="7"/>
      <c r="Y117">
        <v>4.87</v>
      </c>
      <c r="Z117">
        <v>4.91</v>
      </c>
      <c r="AA117">
        <v>0</v>
      </c>
      <c r="AB117" t="e">
        <v>#NUM!</v>
      </c>
      <c r="AC117">
        <v>1000</v>
      </c>
      <c r="AD117">
        <v>5</v>
      </c>
      <c r="AK117">
        <v>4.9000000000000004</v>
      </c>
      <c r="AL117">
        <v>4.92</v>
      </c>
      <c r="AM117">
        <v>0</v>
      </c>
      <c r="AN117" t="e">
        <v>#NUM!</v>
      </c>
      <c r="AO117">
        <v>1000</v>
      </c>
      <c r="AP117">
        <v>5</v>
      </c>
      <c r="AW117">
        <v>4.71</v>
      </c>
      <c r="AX117">
        <v>4.78</v>
      </c>
      <c r="AY117">
        <v>0</v>
      </c>
      <c r="AZ117" t="e">
        <v>#NUM!</v>
      </c>
      <c r="BA117">
        <v>1000</v>
      </c>
      <c r="BB117">
        <v>5</v>
      </c>
      <c r="EB117" s="24"/>
    </row>
    <row r="118" spans="1:132" x14ac:dyDescent="0.2">
      <c r="A118">
        <v>2</v>
      </c>
      <c r="B118" s="20">
        <v>4</v>
      </c>
      <c r="C118" s="7">
        <v>1</v>
      </c>
      <c r="D118" s="7">
        <v>1</v>
      </c>
      <c r="E118" s="9" t="s">
        <v>250</v>
      </c>
      <c r="F118" s="7">
        <v>1</v>
      </c>
      <c r="G118" s="7">
        <v>43</v>
      </c>
      <c r="H118" s="7">
        <v>1039</v>
      </c>
      <c r="I118" s="7">
        <f t="shared" si="10"/>
        <v>996</v>
      </c>
      <c r="J118" s="7">
        <f t="shared" si="13"/>
        <v>11263</v>
      </c>
      <c r="K118" t="s">
        <v>203</v>
      </c>
      <c r="L118" s="7">
        <v>1</v>
      </c>
      <c r="M118" s="7">
        <v>1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7">
        <v>1</v>
      </c>
      <c r="U118" s="26">
        <v>1</v>
      </c>
      <c r="V118" s="7">
        <v>384</v>
      </c>
      <c r="W118" s="7">
        <v>384</v>
      </c>
      <c r="X118" s="7">
        <v>1</v>
      </c>
      <c r="Y118">
        <v>4.8600000000000003</v>
      </c>
      <c r="Z118">
        <v>4.9000000000000004</v>
      </c>
      <c r="AA118">
        <v>0</v>
      </c>
      <c r="AB118" t="e">
        <v>#NUM!</v>
      </c>
      <c r="AC118">
        <v>10000</v>
      </c>
      <c r="AD118">
        <v>6</v>
      </c>
      <c r="AK118">
        <v>4.84</v>
      </c>
      <c r="AL118">
        <v>4.87</v>
      </c>
      <c r="AM118">
        <v>0</v>
      </c>
      <c r="AN118" t="e">
        <v>#NUM!</v>
      </c>
      <c r="AO118">
        <v>1000</v>
      </c>
      <c r="AP118">
        <v>5</v>
      </c>
      <c r="AW118">
        <v>4.79</v>
      </c>
      <c r="AX118">
        <v>4.8499999999999996</v>
      </c>
      <c r="AY118">
        <v>0</v>
      </c>
      <c r="AZ118" t="e">
        <v>#NUM!</v>
      </c>
      <c r="BA118">
        <v>100</v>
      </c>
      <c r="BB118">
        <v>4</v>
      </c>
      <c r="BC118">
        <v>4.46</v>
      </c>
      <c r="BD118">
        <v>4.58</v>
      </c>
      <c r="BE118">
        <v>0</v>
      </c>
      <c r="BF118" t="e">
        <v>#NUM!</v>
      </c>
      <c r="BG118">
        <v>10000</v>
      </c>
      <c r="BH118">
        <v>6</v>
      </c>
      <c r="BI118">
        <v>4.6500000000000004</v>
      </c>
      <c r="BJ118">
        <v>4.8099999999999996</v>
      </c>
      <c r="BK118">
        <v>0</v>
      </c>
      <c r="BL118" t="e">
        <v>#NUM!</v>
      </c>
      <c r="BM118">
        <v>100</v>
      </c>
      <c r="BN118">
        <v>4</v>
      </c>
      <c r="BO118">
        <v>4.7699999999999996</v>
      </c>
      <c r="BP118">
        <v>4.8499999999999996</v>
      </c>
      <c r="BQ118">
        <v>0</v>
      </c>
      <c r="BR118" t="e">
        <v>#NUM!</v>
      </c>
      <c r="BS118">
        <v>100</v>
      </c>
      <c r="BT118">
        <v>4</v>
      </c>
      <c r="BU118">
        <v>4.74</v>
      </c>
      <c r="BV118">
        <v>4.8099999999999996</v>
      </c>
      <c r="BW118">
        <v>0</v>
      </c>
      <c r="BX118" t="e">
        <v>#NUM!</v>
      </c>
      <c r="BY118">
        <v>100</v>
      </c>
      <c r="BZ118">
        <v>4</v>
      </c>
      <c r="CA118">
        <v>4.6500000000000004</v>
      </c>
      <c r="CB118">
        <v>4.68</v>
      </c>
      <c r="CC118">
        <v>0</v>
      </c>
      <c r="CD118" t="e">
        <v>#NUM!</v>
      </c>
      <c r="CE118">
        <v>1000</v>
      </c>
      <c r="CF118">
        <v>5</v>
      </c>
      <c r="CG118">
        <v>4.4400000000000004</v>
      </c>
      <c r="CH118">
        <v>4.53</v>
      </c>
      <c r="CI118">
        <v>0</v>
      </c>
      <c r="CJ118" t="e">
        <v>#NUM!</v>
      </c>
      <c r="CK118">
        <v>1000</v>
      </c>
      <c r="CL118">
        <v>5</v>
      </c>
      <c r="CM118">
        <v>4.62</v>
      </c>
      <c r="CN118">
        <v>4.68</v>
      </c>
      <c r="CO118">
        <v>0</v>
      </c>
      <c r="CP118" t="e">
        <v>#NUM!</v>
      </c>
      <c r="CQ118">
        <v>100</v>
      </c>
      <c r="CR118">
        <v>4</v>
      </c>
      <c r="CS118">
        <v>4.45</v>
      </c>
      <c r="CT118">
        <v>4.53</v>
      </c>
      <c r="CU118">
        <v>0</v>
      </c>
      <c r="CV118" t="e">
        <v>#NUM!</v>
      </c>
      <c r="CW118">
        <v>100</v>
      </c>
      <c r="CX118">
        <v>4</v>
      </c>
      <c r="CY118">
        <v>4.62</v>
      </c>
      <c r="CZ118">
        <v>4.71</v>
      </c>
      <c r="DA118">
        <v>0</v>
      </c>
      <c r="DB118" t="e">
        <v>#NUM!</v>
      </c>
      <c r="DC118">
        <v>1000</v>
      </c>
      <c r="DD118">
        <v>5</v>
      </c>
      <c r="DE118">
        <v>4.63</v>
      </c>
      <c r="DF118">
        <v>4.7</v>
      </c>
      <c r="DG118">
        <v>0</v>
      </c>
      <c r="DH118" t="e">
        <v>#NUM!</v>
      </c>
      <c r="DI118">
        <v>100</v>
      </c>
      <c r="DJ118">
        <v>4</v>
      </c>
      <c r="DK118">
        <v>4.47</v>
      </c>
      <c r="DL118">
        <v>4.55</v>
      </c>
      <c r="DM118">
        <v>0</v>
      </c>
      <c r="DN118" t="e">
        <v>#NUM!</v>
      </c>
      <c r="DO118">
        <v>100</v>
      </c>
      <c r="DP118">
        <v>4</v>
      </c>
      <c r="DQ118">
        <v>4.7300000000000004</v>
      </c>
      <c r="DR118">
        <v>4.8499999999999996</v>
      </c>
      <c r="DS118">
        <v>0</v>
      </c>
      <c r="DT118" t="e">
        <v>#NUM!</v>
      </c>
      <c r="DU118">
        <v>10000</v>
      </c>
      <c r="DV118">
        <v>6</v>
      </c>
      <c r="DW118">
        <v>0.5</v>
      </c>
      <c r="DX118">
        <v>5.22</v>
      </c>
      <c r="DY118">
        <v>0</v>
      </c>
      <c r="DZ118" t="e">
        <v>#NUM!</v>
      </c>
      <c r="EA118">
        <v>100000</v>
      </c>
      <c r="EB118" s="24">
        <v>7</v>
      </c>
    </row>
    <row r="119" spans="1:132" x14ac:dyDescent="0.2">
      <c r="A119">
        <v>2</v>
      </c>
      <c r="B119" s="20">
        <v>4</v>
      </c>
      <c r="C119" s="7">
        <v>1</v>
      </c>
      <c r="D119" s="7">
        <v>1</v>
      </c>
      <c r="E119" s="9" t="s">
        <v>251</v>
      </c>
      <c r="F119" s="7">
        <v>2</v>
      </c>
      <c r="G119" s="7">
        <v>45</v>
      </c>
      <c r="H119" s="7">
        <v>1177</v>
      </c>
      <c r="I119" s="7">
        <f t="shared" si="10"/>
        <v>1132</v>
      </c>
      <c r="J119" s="7">
        <f t="shared" si="13"/>
        <v>11263</v>
      </c>
      <c r="K119" t="s">
        <v>206</v>
      </c>
      <c r="L119" s="7">
        <v>1</v>
      </c>
      <c r="M119" s="7">
        <v>3</v>
      </c>
      <c r="N119" s="7">
        <v>1</v>
      </c>
      <c r="O119" s="7">
        <v>3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26">
        <v>1</v>
      </c>
      <c r="V119" s="7">
        <v>384</v>
      </c>
      <c r="W119" s="7">
        <v>384</v>
      </c>
      <c r="X119" s="7">
        <v>1</v>
      </c>
      <c r="Y119">
        <v>4.93</v>
      </c>
      <c r="Z119">
        <v>4.95</v>
      </c>
      <c r="AA119">
        <v>0</v>
      </c>
      <c r="AB119" t="e">
        <v>#NUM!</v>
      </c>
      <c r="AC119">
        <v>100000</v>
      </c>
      <c r="AD119">
        <v>7</v>
      </c>
      <c r="AK119">
        <v>4.8099999999999996</v>
      </c>
      <c r="AL119">
        <v>4.8499999999999996</v>
      </c>
      <c r="AM119">
        <v>0</v>
      </c>
      <c r="AN119" t="e">
        <v>#NUM!</v>
      </c>
      <c r="AO119">
        <v>100</v>
      </c>
      <c r="AP119">
        <v>4</v>
      </c>
      <c r="AW119">
        <v>4.66</v>
      </c>
      <c r="AX119">
        <v>4.7300000000000004</v>
      </c>
      <c r="AY119">
        <v>0</v>
      </c>
      <c r="AZ119" t="e">
        <v>#NUM!</v>
      </c>
      <c r="BA119">
        <v>1000</v>
      </c>
      <c r="BB119">
        <v>5</v>
      </c>
      <c r="BC119">
        <v>4.43</v>
      </c>
      <c r="BD119">
        <v>4.53</v>
      </c>
      <c r="BE119">
        <v>0</v>
      </c>
      <c r="BF119" t="e">
        <v>#NUM!</v>
      </c>
      <c r="BG119">
        <v>10000</v>
      </c>
      <c r="BH119">
        <v>6</v>
      </c>
      <c r="BI119">
        <v>4.4800000000000004</v>
      </c>
      <c r="BJ119">
        <v>4.6900000000000004</v>
      </c>
      <c r="BK119">
        <v>0</v>
      </c>
      <c r="BL119" t="e">
        <v>#NUM!</v>
      </c>
      <c r="BM119">
        <v>10000</v>
      </c>
      <c r="BN119">
        <v>6</v>
      </c>
      <c r="BO119">
        <v>4.68</v>
      </c>
      <c r="BP119">
        <v>4.78</v>
      </c>
      <c r="BQ119">
        <v>0</v>
      </c>
      <c r="BR119" t="e">
        <v>#NUM!</v>
      </c>
      <c r="BS119">
        <v>100</v>
      </c>
      <c r="BT119">
        <v>4</v>
      </c>
      <c r="BU119">
        <v>4.75</v>
      </c>
      <c r="BV119">
        <v>4.83</v>
      </c>
      <c r="BW119">
        <v>0</v>
      </c>
      <c r="BX119" t="e">
        <v>#NUM!</v>
      </c>
      <c r="BY119">
        <v>100</v>
      </c>
      <c r="BZ119">
        <v>4</v>
      </c>
      <c r="CA119">
        <v>4.47</v>
      </c>
      <c r="CB119">
        <v>4.58</v>
      </c>
      <c r="CC119">
        <v>0</v>
      </c>
      <c r="CD119" t="e">
        <v>#NUM!</v>
      </c>
      <c r="CE119">
        <v>100</v>
      </c>
      <c r="CF119">
        <v>4</v>
      </c>
      <c r="CG119">
        <v>4.42</v>
      </c>
      <c r="CH119">
        <v>4.53</v>
      </c>
      <c r="CI119">
        <v>0</v>
      </c>
      <c r="CJ119" t="e">
        <v>#NUM!</v>
      </c>
      <c r="CK119">
        <v>100</v>
      </c>
      <c r="CL119">
        <v>4</v>
      </c>
      <c r="CM119">
        <v>4.46</v>
      </c>
      <c r="CN119">
        <v>4.5599999999999996</v>
      </c>
      <c r="CO119">
        <v>0</v>
      </c>
      <c r="CP119" t="e">
        <v>#NUM!</v>
      </c>
      <c r="CQ119">
        <v>1000</v>
      </c>
      <c r="CR119">
        <v>5</v>
      </c>
      <c r="CS119">
        <v>4.5999999999999996</v>
      </c>
      <c r="CT119">
        <v>4.68</v>
      </c>
      <c r="CU119">
        <v>0</v>
      </c>
      <c r="CV119" t="e">
        <v>#NUM!</v>
      </c>
      <c r="CW119">
        <v>1000</v>
      </c>
      <c r="CX119">
        <v>5</v>
      </c>
      <c r="CY119">
        <v>4.5999999999999996</v>
      </c>
      <c r="CZ119">
        <v>4.6900000000000004</v>
      </c>
      <c r="DA119">
        <v>0</v>
      </c>
      <c r="DB119" t="e">
        <v>#NUM!</v>
      </c>
      <c r="DC119">
        <v>1000</v>
      </c>
      <c r="DD119">
        <v>5</v>
      </c>
      <c r="DE119">
        <v>4.5999999999999996</v>
      </c>
      <c r="DF119">
        <v>4.7699999999999996</v>
      </c>
      <c r="DG119">
        <v>0</v>
      </c>
      <c r="DH119" t="e">
        <v>#NUM!</v>
      </c>
      <c r="DI119">
        <v>1000</v>
      </c>
      <c r="DJ119">
        <v>5</v>
      </c>
      <c r="DK119">
        <v>4.46</v>
      </c>
      <c r="DL119">
        <v>4.51</v>
      </c>
      <c r="DM119">
        <v>0</v>
      </c>
      <c r="DN119" t="e">
        <v>#NUM!</v>
      </c>
      <c r="DO119">
        <v>1000</v>
      </c>
      <c r="DP119">
        <v>5</v>
      </c>
      <c r="DQ119">
        <v>4.66</v>
      </c>
      <c r="DR119">
        <v>4.76</v>
      </c>
      <c r="DS119">
        <v>0</v>
      </c>
      <c r="DT119" t="e">
        <v>#NUM!</v>
      </c>
      <c r="DU119">
        <v>1000</v>
      </c>
      <c r="DV119">
        <v>5</v>
      </c>
      <c r="DW119">
        <v>0.56999999999999995</v>
      </c>
      <c r="DX119">
        <v>6.34</v>
      </c>
      <c r="DY119">
        <v>0</v>
      </c>
      <c r="DZ119" t="e">
        <v>#NUM!</v>
      </c>
      <c r="EA119">
        <v>10000</v>
      </c>
      <c r="EB119" s="24">
        <v>6</v>
      </c>
    </row>
    <row r="120" spans="1:132" x14ac:dyDescent="0.2">
      <c r="A120">
        <v>2</v>
      </c>
      <c r="B120" s="20">
        <v>4</v>
      </c>
      <c r="C120" s="7">
        <v>1</v>
      </c>
      <c r="D120" s="7">
        <v>1</v>
      </c>
      <c r="E120" s="9" t="s">
        <v>252</v>
      </c>
      <c r="F120" s="7">
        <v>1</v>
      </c>
      <c r="G120" s="7">
        <v>47</v>
      </c>
      <c r="H120" s="7">
        <v>937</v>
      </c>
      <c r="I120" s="7">
        <f t="shared" si="10"/>
        <v>890</v>
      </c>
      <c r="J120" s="7">
        <f t="shared" si="13"/>
        <v>11263</v>
      </c>
      <c r="K120" t="s">
        <v>203</v>
      </c>
      <c r="L120" s="7">
        <v>1</v>
      </c>
      <c r="M120" s="7">
        <v>3</v>
      </c>
      <c r="N120" s="7">
        <v>1</v>
      </c>
      <c r="O120" s="7">
        <v>3</v>
      </c>
      <c r="P120" s="7">
        <v>1</v>
      </c>
      <c r="Q120" s="7">
        <v>1</v>
      </c>
      <c r="R120" s="7">
        <v>1</v>
      </c>
      <c r="S120" s="7">
        <v>1</v>
      </c>
      <c r="T120" s="7">
        <v>1</v>
      </c>
      <c r="U120" s="26">
        <v>1</v>
      </c>
      <c r="V120" s="7">
        <v>384</v>
      </c>
      <c r="W120" s="7">
        <v>384</v>
      </c>
      <c r="X120" s="7">
        <v>1</v>
      </c>
      <c r="Y120">
        <v>4.87</v>
      </c>
      <c r="Z120">
        <v>4.9000000000000004</v>
      </c>
      <c r="AA120">
        <v>0</v>
      </c>
      <c r="AB120" t="e">
        <v>#NUM!</v>
      </c>
      <c r="AC120">
        <v>100</v>
      </c>
      <c r="AD120">
        <v>4</v>
      </c>
      <c r="AK120">
        <v>4.91</v>
      </c>
      <c r="AL120">
        <v>4.92</v>
      </c>
      <c r="AM120">
        <v>0</v>
      </c>
      <c r="AN120" t="e">
        <v>#NUM!</v>
      </c>
      <c r="AO120">
        <v>100</v>
      </c>
      <c r="AP120">
        <v>4</v>
      </c>
      <c r="AW120">
        <v>4.71</v>
      </c>
      <c r="AX120">
        <v>4.7300000000000004</v>
      </c>
      <c r="AY120">
        <v>0</v>
      </c>
      <c r="AZ120" t="e">
        <v>#NUM!</v>
      </c>
      <c r="BA120">
        <v>10000</v>
      </c>
      <c r="BB120">
        <v>6</v>
      </c>
      <c r="BC120">
        <v>4.46</v>
      </c>
      <c r="BD120">
        <v>4.5</v>
      </c>
      <c r="BE120">
        <v>0</v>
      </c>
      <c r="BF120" t="e">
        <v>#NUM!</v>
      </c>
      <c r="BG120">
        <v>100</v>
      </c>
      <c r="BH120">
        <v>4</v>
      </c>
      <c r="BI120">
        <v>4.47</v>
      </c>
      <c r="BJ120">
        <v>4.55</v>
      </c>
      <c r="BK120">
        <v>0</v>
      </c>
      <c r="BL120" t="e">
        <v>#NUM!</v>
      </c>
      <c r="BM120">
        <v>10000</v>
      </c>
      <c r="BN120">
        <v>6</v>
      </c>
      <c r="BO120">
        <v>4.79</v>
      </c>
      <c r="BP120">
        <v>4.88</v>
      </c>
      <c r="BQ120">
        <v>0</v>
      </c>
      <c r="BR120" t="e">
        <v>#NUM!</v>
      </c>
      <c r="BS120">
        <v>10000</v>
      </c>
      <c r="BT120">
        <v>6</v>
      </c>
      <c r="BU120">
        <v>4.68</v>
      </c>
      <c r="BV120">
        <v>4.72</v>
      </c>
      <c r="BW120">
        <v>0</v>
      </c>
      <c r="BX120" t="e">
        <v>#NUM!</v>
      </c>
      <c r="BY120">
        <v>10</v>
      </c>
      <c r="BZ120">
        <v>3</v>
      </c>
      <c r="CA120">
        <v>4.62</v>
      </c>
      <c r="CB120">
        <v>4.68</v>
      </c>
      <c r="CC120">
        <v>0</v>
      </c>
      <c r="CD120" t="e">
        <v>#NUM!</v>
      </c>
      <c r="CE120">
        <v>100</v>
      </c>
      <c r="CF120">
        <v>4</v>
      </c>
      <c r="CG120">
        <v>4.63</v>
      </c>
      <c r="CH120">
        <v>4.7</v>
      </c>
      <c r="CI120">
        <v>0</v>
      </c>
      <c r="CJ120" t="e">
        <v>#NUM!</v>
      </c>
      <c r="CK120">
        <v>100</v>
      </c>
      <c r="CL120">
        <v>4</v>
      </c>
      <c r="CM120">
        <v>4.46</v>
      </c>
      <c r="CN120">
        <v>4.55</v>
      </c>
      <c r="CO120">
        <v>0</v>
      </c>
      <c r="CP120" t="e">
        <v>#NUM!</v>
      </c>
      <c r="CQ120">
        <v>10</v>
      </c>
      <c r="CR120">
        <v>3</v>
      </c>
      <c r="CS120">
        <v>4.6399999999999997</v>
      </c>
      <c r="CT120">
        <v>4.72</v>
      </c>
      <c r="CU120">
        <v>0</v>
      </c>
      <c r="CV120" t="e">
        <v>#NUM!</v>
      </c>
      <c r="CW120">
        <v>100</v>
      </c>
      <c r="CX120">
        <v>4</v>
      </c>
      <c r="CY120">
        <v>4.6100000000000003</v>
      </c>
      <c r="CZ120">
        <v>4.6900000000000004</v>
      </c>
      <c r="DA120">
        <v>0</v>
      </c>
      <c r="DB120" t="e">
        <v>#NUM!</v>
      </c>
      <c r="DC120">
        <v>100</v>
      </c>
      <c r="DD120">
        <v>4</v>
      </c>
      <c r="DE120">
        <v>4.6399999999999997</v>
      </c>
      <c r="DF120">
        <v>4.72</v>
      </c>
      <c r="DG120">
        <v>0</v>
      </c>
      <c r="DH120" t="e">
        <v>#NUM!</v>
      </c>
      <c r="DI120">
        <v>100</v>
      </c>
      <c r="DJ120">
        <v>4</v>
      </c>
      <c r="DK120">
        <v>4.47</v>
      </c>
      <c r="DL120">
        <v>4.55</v>
      </c>
      <c r="DM120">
        <v>0</v>
      </c>
      <c r="DN120" t="e">
        <v>#NUM!</v>
      </c>
      <c r="DO120">
        <v>10</v>
      </c>
      <c r="DP120">
        <v>3</v>
      </c>
      <c r="DQ120">
        <v>4.68</v>
      </c>
      <c r="DR120">
        <v>4.7699999999999996</v>
      </c>
      <c r="DS120">
        <v>0</v>
      </c>
      <c r="DT120" t="e">
        <v>#NUM!</v>
      </c>
      <c r="DU120">
        <v>1000</v>
      </c>
      <c r="DV120">
        <v>5</v>
      </c>
      <c r="DW120">
        <v>0.65</v>
      </c>
      <c r="DX120">
        <v>6.06</v>
      </c>
      <c r="DY120">
        <v>0</v>
      </c>
      <c r="DZ120" t="e">
        <v>#NUM!</v>
      </c>
      <c r="EA120">
        <v>100000</v>
      </c>
      <c r="EB120" s="24">
        <v>7</v>
      </c>
    </row>
    <row r="121" spans="1:132" x14ac:dyDescent="0.2">
      <c r="A121">
        <v>2</v>
      </c>
      <c r="B121" s="20">
        <v>4</v>
      </c>
      <c r="C121" s="7">
        <v>1</v>
      </c>
      <c r="D121" s="7">
        <v>1</v>
      </c>
      <c r="E121" s="9" t="s">
        <v>253</v>
      </c>
      <c r="F121" s="7">
        <v>2</v>
      </c>
      <c r="G121" s="7">
        <v>45</v>
      </c>
      <c r="H121" s="7">
        <v>1185</v>
      </c>
      <c r="I121" s="7">
        <f t="shared" si="10"/>
        <v>1140</v>
      </c>
      <c r="J121" s="7">
        <f t="shared" si="13"/>
        <v>11263</v>
      </c>
      <c r="K121" t="s">
        <v>203</v>
      </c>
      <c r="L121" s="7">
        <v>1</v>
      </c>
      <c r="M121" s="7">
        <v>3</v>
      </c>
      <c r="N121" s="7">
        <v>1</v>
      </c>
      <c r="O121" s="7">
        <v>3</v>
      </c>
      <c r="P121" s="7">
        <v>1</v>
      </c>
      <c r="Q121" s="7">
        <v>1</v>
      </c>
      <c r="R121" s="7">
        <v>1</v>
      </c>
      <c r="S121" s="7">
        <v>1</v>
      </c>
      <c r="T121" s="7">
        <v>1</v>
      </c>
      <c r="U121" s="26">
        <v>1</v>
      </c>
      <c r="V121" s="7">
        <v>384</v>
      </c>
      <c r="W121" s="7">
        <v>384</v>
      </c>
      <c r="X121" s="7">
        <v>1</v>
      </c>
      <c r="Y121">
        <v>4.92</v>
      </c>
      <c r="Z121">
        <v>4.95</v>
      </c>
      <c r="AA121">
        <v>0</v>
      </c>
      <c r="AB121" t="e">
        <v>#NUM!</v>
      </c>
      <c r="AC121">
        <v>10000</v>
      </c>
      <c r="AD121">
        <v>6</v>
      </c>
      <c r="AK121">
        <v>4.84</v>
      </c>
      <c r="AL121">
        <v>4.8600000000000003</v>
      </c>
      <c r="AM121">
        <v>0</v>
      </c>
      <c r="AN121" t="e">
        <v>#NUM!</v>
      </c>
      <c r="AO121">
        <v>100</v>
      </c>
      <c r="AP121">
        <v>4</v>
      </c>
      <c r="AW121">
        <v>4.68</v>
      </c>
      <c r="AX121">
        <v>4.7699999999999996</v>
      </c>
      <c r="AY121">
        <v>0</v>
      </c>
      <c r="AZ121" t="e">
        <v>#NUM!</v>
      </c>
      <c r="BA121">
        <v>1000</v>
      </c>
      <c r="BB121">
        <v>5</v>
      </c>
      <c r="BC121">
        <v>4.63</v>
      </c>
      <c r="BD121">
        <v>4.7300000000000004</v>
      </c>
      <c r="BE121">
        <v>0</v>
      </c>
      <c r="BF121" t="e">
        <v>#NUM!</v>
      </c>
      <c r="BG121">
        <v>1000</v>
      </c>
      <c r="BH121">
        <v>5</v>
      </c>
      <c r="BI121">
        <v>4.6100000000000003</v>
      </c>
      <c r="BJ121">
        <v>4.74</v>
      </c>
      <c r="BK121">
        <v>0</v>
      </c>
      <c r="BL121" t="e">
        <v>#NUM!</v>
      </c>
      <c r="BM121">
        <v>10000</v>
      </c>
      <c r="BN121">
        <v>6</v>
      </c>
      <c r="BO121">
        <v>4.66</v>
      </c>
      <c r="BP121">
        <v>4.7699999999999996</v>
      </c>
      <c r="BQ121">
        <v>0</v>
      </c>
      <c r="BR121" t="e">
        <v>#NUM!</v>
      </c>
      <c r="BS121">
        <v>10000</v>
      </c>
      <c r="BT121">
        <v>6</v>
      </c>
      <c r="BU121">
        <v>4.7</v>
      </c>
      <c r="BV121">
        <v>4.78</v>
      </c>
      <c r="BW121">
        <v>0</v>
      </c>
      <c r="BX121" t="e">
        <v>#NUM!</v>
      </c>
      <c r="BY121">
        <v>1000</v>
      </c>
      <c r="BZ121">
        <v>5</v>
      </c>
      <c r="CA121">
        <v>4.62</v>
      </c>
      <c r="CB121">
        <v>4.71</v>
      </c>
      <c r="CC121">
        <v>0</v>
      </c>
      <c r="CD121" t="e">
        <v>#NUM!</v>
      </c>
      <c r="CE121">
        <v>100</v>
      </c>
      <c r="CF121">
        <v>4</v>
      </c>
      <c r="CG121">
        <v>4.6399999999999997</v>
      </c>
      <c r="CH121">
        <v>4.71</v>
      </c>
      <c r="CI121">
        <v>0</v>
      </c>
      <c r="CJ121" t="e">
        <v>#NUM!</v>
      </c>
      <c r="CK121">
        <v>100</v>
      </c>
      <c r="CL121">
        <v>4</v>
      </c>
      <c r="CM121">
        <v>4.46</v>
      </c>
      <c r="CN121">
        <v>4.5199999999999996</v>
      </c>
      <c r="CO121">
        <v>0</v>
      </c>
      <c r="CP121" t="e">
        <v>#NUM!</v>
      </c>
      <c r="CQ121">
        <v>100</v>
      </c>
      <c r="CR121">
        <v>4</v>
      </c>
      <c r="CS121">
        <v>4.62</v>
      </c>
      <c r="CT121">
        <v>4.7</v>
      </c>
      <c r="CU121">
        <v>0</v>
      </c>
      <c r="CV121" t="e">
        <v>#NUM!</v>
      </c>
      <c r="CW121">
        <v>1000</v>
      </c>
      <c r="CX121">
        <v>5</v>
      </c>
      <c r="CY121">
        <v>4.62</v>
      </c>
      <c r="CZ121">
        <v>4.74</v>
      </c>
      <c r="DA121">
        <v>0</v>
      </c>
      <c r="DB121" t="e">
        <v>#NUM!</v>
      </c>
      <c r="DC121">
        <v>1000</v>
      </c>
      <c r="DD121">
        <v>5</v>
      </c>
      <c r="DE121">
        <v>4.6399999999999997</v>
      </c>
      <c r="DF121">
        <v>4.74</v>
      </c>
      <c r="DG121">
        <v>0</v>
      </c>
      <c r="DH121" t="e">
        <v>#NUM!</v>
      </c>
      <c r="DI121">
        <v>10000</v>
      </c>
      <c r="DJ121">
        <v>6</v>
      </c>
      <c r="DK121">
        <v>4.63</v>
      </c>
      <c r="DL121">
        <v>4.74</v>
      </c>
      <c r="DM121">
        <v>0</v>
      </c>
      <c r="DN121" t="e">
        <v>#NUM!</v>
      </c>
      <c r="DO121">
        <v>100</v>
      </c>
      <c r="DP121">
        <v>4</v>
      </c>
      <c r="DQ121">
        <v>4.58</v>
      </c>
      <c r="DR121">
        <v>4.6900000000000004</v>
      </c>
      <c r="DS121">
        <v>0</v>
      </c>
      <c r="DT121" t="e">
        <v>#NUM!</v>
      </c>
      <c r="DU121">
        <v>1000</v>
      </c>
      <c r="DV121">
        <v>5</v>
      </c>
      <c r="DW121">
        <v>0.99</v>
      </c>
      <c r="DX121">
        <v>10.32</v>
      </c>
      <c r="DY121">
        <v>0</v>
      </c>
      <c r="DZ121" t="e">
        <v>#NUM!</v>
      </c>
      <c r="EA121">
        <v>10000</v>
      </c>
      <c r="EB121" s="24">
        <v>6</v>
      </c>
    </row>
    <row r="122" spans="1:132" x14ac:dyDescent="0.2">
      <c r="A122">
        <v>2</v>
      </c>
      <c r="B122" s="20">
        <v>4</v>
      </c>
      <c r="C122" s="7">
        <v>1</v>
      </c>
      <c r="D122" s="7">
        <v>1</v>
      </c>
      <c r="E122" s="9" t="s">
        <v>254</v>
      </c>
      <c r="F122" s="7">
        <v>1</v>
      </c>
      <c r="G122" s="7">
        <v>55</v>
      </c>
      <c r="H122" s="7">
        <v>1167</v>
      </c>
      <c r="I122" s="7">
        <f t="shared" si="10"/>
        <v>1112</v>
      </c>
      <c r="J122" s="7">
        <f t="shared" si="13"/>
        <v>11263</v>
      </c>
      <c r="K122" t="s">
        <v>206</v>
      </c>
      <c r="L122" s="7">
        <v>1</v>
      </c>
      <c r="M122" s="7">
        <v>3</v>
      </c>
      <c r="N122" s="7">
        <v>1</v>
      </c>
      <c r="O122" s="7">
        <v>3</v>
      </c>
      <c r="P122" s="7">
        <v>1</v>
      </c>
      <c r="Q122" s="7">
        <v>1</v>
      </c>
      <c r="R122" s="7">
        <v>1</v>
      </c>
      <c r="S122" s="7">
        <v>1</v>
      </c>
      <c r="T122" s="7">
        <v>1</v>
      </c>
      <c r="U122" s="26">
        <v>1</v>
      </c>
      <c r="V122" s="7">
        <v>384</v>
      </c>
      <c r="W122" s="7">
        <v>384</v>
      </c>
      <c r="X122" s="7">
        <v>1</v>
      </c>
      <c r="Y122">
        <v>4.8600000000000003</v>
      </c>
      <c r="Z122">
        <v>4.88</v>
      </c>
      <c r="AA122">
        <v>0</v>
      </c>
      <c r="AB122" t="e">
        <v>#NUM!</v>
      </c>
      <c r="AC122">
        <v>1000</v>
      </c>
      <c r="AD122">
        <v>5</v>
      </c>
      <c r="AK122">
        <v>4.8499999999999996</v>
      </c>
      <c r="AL122">
        <v>4.8899999999999997</v>
      </c>
      <c r="AM122">
        <v>0</v>
      </c>
      <c r="AN122" t="e">
        <v>#NUM!</v>
      </c>
      <c r="AO122">
        <v>100</v>
      </c>
      <c r="AP122">
        <v>4</v>
      </c>
      <c r="AW122">
        <v>4.76</v>
      </c>
      <c r="AX122">
        <v>4.83</v>
      </c>
      <c r="AY122">
        <v>0</v>
      </c>
      <c r="AZ122" t="e">
        <v>#NUM!</v>
      </c>
      <c r="BA122">
        <v>1000</v>
      </c>
      <c r="BB122">
        <v>5</v>
      </c>
      <c r="BC122">
        <v>4.6399999999999997</v>
      </c>
      <c r="BD122">
        <v>4.71</v>
      </c>
      <c r="BE122">
        <v>0</v>
      </c>
      <c r="BF122" t="e">
        <v>#NUM!</v>
      </c>
      <c r="BG122">
        <v>10000</v>
      </c>
      <c r="BH122">
        <v>6</v>
      </c>
      <c r="BI122">
        <v>4.49</v>
      </c>
      <c r="BJ122">
        <v>4.62</v>
      </c>
      <c r="BK122">
        <v>0</v>
      </c>
      <c r="BL122" t="e">
        <v>#NUM!</v>
      </c>
      <c r="BM122">
        <v>1000</v>
      </c>
      <c r="BN122">
        <v>5</v>
      </c>
      <c r="BO122">
        <v>4.83</v>
      </c>
      <c r="BP122">
        <v>4.93</v>
      </c>
      <c r="BQ122">
        <v>0</v>
      </c>
      <c r="BR122" t="e">
        <v>#NUM!</v>
      </c>
      <c r="BS122">
        <v>1000</v>
      </c>
      <c r="BT122">
        <v>5</v>
      </c>
      <c r="BU122">
        <v>4.7</v>
      </c>
      <c r="BV122">
        <v>4.82</v>
      </c>
      <c r="BW122">
        <v>0</v>
      </c>
      <c r="BX122" t="e">
        <v>#NUM!</v>
      </c>
      <c r="BY122">
        <v>100</v>
      </c>
      <c r="BZ122">
        <v>4</v>
      </c>
      <c r="CA122">
        <v>4.63</v>
      </c>
      <c r="CB122">
        <v>4.7300000000000004</v>
      </c>
      <c r="CC122">
        <v>0</v>
      </c>
      <c r="CD122" t="e">
        <v>#NUM!</v>
      </c>
      <c r="CE122">
        <v>100</v>
      </c>
      <c r="CF122">
        <v>4</v>
      </c>
      <c r="CG122">
        <v>4.47</v>
      </c>
      <c r="CH122">
        <v>4.54</v>
      </c>
      <c r="CI122">
        <v>0</v>
      </c>
      <c r="CJ122" t="e">
        <v>#NUM!</v>
      </c>
      <c r="CK122">
        <v>10</v>
      </c>
      <c r="CL122">
        <v>3</v>
      </c>
      <c r="CM122">
        <v>4.45</v>
      </c>
      <c r="CN122">
        <v>4.5599999999999996</v>
      </c>
      <c r="CO122">
        <v>0</v>
      </c>
      <c r="CP122" t="e">
        <v>#NUM!</v>
      </c>
      <c r="CQ122">
        <v>100</v>
      </c>
      <c r="CR122">
        <v>4</v>
      </c>
      <c r="CS122">
        <v>4.46</v>
      </c>
      <c r="CT122">
        <v>4.55</v>
      </c>
      <c r="CU122">
        <v>0</v>
      </c>
      <c r="CV122" t="e">
        <v>#NUM!</v>
      </c>
      <c r="CW122">
        <v>1000</v>
      </c>
      <c r="CX122">
        <v>5</v>
      </c>
      <c r="CY122">
        <v>4.59</v>
      </c>
      <c r="CZ122">
        <v>4.74</v>
      </c>
      <c r="DA122">
        <v>0</v>
      </c>
      <c r="DB122" t="e">
        <v>#NUM!</v>
      </c>
      <c r="DC122">
        <v>100000</v>
      </c>
      <c r="DD122">
        <v>7</v>
      </c>
      <c r="DE122">
        <v>4.51</v>
      </c>
      <c r="DF122">
        <v>4.63</v>
      </c>
      <c r="DG122">
        <v>0</v>
      </c>
      <c r="DH122" t="e">
        <v>#NUM!</v>
      </c>
      <c r="DI122">
        <v>1000</v>
      </c>
      <c r="DJ122">
        <v>5</v>
      </c>
      <c r="DK122">
        <v>4.46</v>
      </c>
      <c r="DL122">
        <v>4.51</v>
      </c>
      <c r="DM122">
        <v>0</v>
      </c>
      <c r="DN122" t="e">
        <v>#NUM!</v>
      </c>
      <c r="DO122">
        <v>1000</v>
      </c>
      <c r="DP122">
        <v>5</v>
      </c>
      <c r="DQ122">
        <v>4.75</v>
      </c>
      <c r="DR122">
        <v>4.8600000000000003</v>
      </c>
      <c r="DS122">
        <v>0</v>
      </c>
      <c r="DT122" t="e">
        <v>#NUM!</v>
      </c>
      <c r="DU122">
        <v>1000</v>
      </c>
      <c r="DV122">
        <v>5</v>
      </c>
      <c r="DW122">
        <v>0.47</v>
      </c>
      <c r="DX122">
        <v>4.88</v>
      </c>
      <c r="DY122">
        <v>0</v>
      </c>
      <c r="DZ122" t="e">
        <v>#NUM!</v>
      </c>
      <c r="EA122">
        <v>100000</v>
      </c>
      <c r="EB122" s="24">
        <v>7</v>
      </c>
    </row>
    <row r="123" spans="1:132" x14ac:dyDescent="0.2">
      <c r="A123">
        <v>2</v>
      </c>
      <c r="B123" s="20">
        <v>4</v>
      </c>
      <c r="C123" s="7">
        <v>1</v>
      </c>
      <c r="D123" s="7">
        <v>1</v>
      </c>
      <c r="E123" s="9" t="s">
        <v>255</v>
      </c>
      <c r="F123" s="7">
        <v>0</v>
      </c>
      <c r="G123" s="7"/>
      <c r="H123" s="7"/>
      <c r="I123" s="7"/>
      <c r="J123" s="7"/>
      <c r="L123" s="7"/>
      <c r="M123" s="7"/>
      <c r="N123" s="7"/>
      <c r="O123" s="7"/>
      <c r="P123" s="7"/>
      <c r="Q123" s="7"/>
      <c r="R123" s="7"/>
      <c r="S123" s="7"/>
      <c r="T123" s="7"/>
      <c r="U123" s="26"/>
      <c r="V123" s="7"/>
      <c r="W123" s="7"/>
      <c r="X123" s="7"/>
      <c r="Y123">
        <v>4.8099999999999996</v>
      </c>
      <c r="Z123">
        <v>4.83</v>
      </c>
      <c r="AA123">
        <v>0</v>
      </c>
      <c r="AB123" t="e">
        <v>#NUM!</v>
      </c>
      <c r="AC123">
        <v>1000</v>
      </c>
      <c r="AD123">
        <v>5</v>
      </c>
      <c r="AK123">
        <v>4.8099999999999996</v>
      </c>
      <c r="AL123">
        <v>4.84</v>
      </c>
      <c r="AM123">
        <v>0</v>
      </c>
      <c r="AN123" t="e">
        <v>#NUM!</v>
      </c>
      <c r="AO123">
        <v>1000</v>
      </c>
      <c r="AP123">
        <v>5</v>
      </c>
      <c r="AW123">
        <v>4.5999999999999996</v>
      </c>
      <c r="AX123">
        <v>4.68</v>
      </c>
      <c r="AY123">
        <v>0</v>
      </c>
      <c r="AZ123" t="e">
        <v>#NUM!</v>
      </c>
      <c r="BA123">
        <v>1000</v>
      </c>
      <c r="BB123">
        <v>5</v>
      </c>
      <c r="EB123" s="24"/>
    </row>
    <row r="124" spans="1:132" x14ac:dyDescent="0.2">
      <c r="A124">
        <v>2</v>
      </c>
      <c r="B124" s="20">
        <v>4</v>
      </c>
      <c r="C124" s="7">
        <v>1</v>
      </c>
      <c r="D124" s="7">
        <v>1</v>
      </c>
      <c r="E124" s="9" t="s">
        <v>256</v>
      </c>
      <c r="F124" s="7">
        <v>0</v>
      </c>
      <c r="G124" s="7"/>
      <c r="H124" s="7"/>
      <c r="I124" s="7"/>
      <c r="J124" s="7"/>
      <c r="L124" s="7"/>
      <c r="M124" s="7"/>
      <c r="N124" s="7"/>
      <c r="O124" s="7"/>
      <c r="P124" s="7"/>
      <c r="Q124" s="7"/>
      <c r="R124" s="7"/>
      <c r="S124" s="7"/>
      <c r="T124" s="7"/>
      <c r="U124" s="26"/>
      <c r="V124" s="7"/>
      <c r="W124" s="7"/>
      <c r="X124" s="7"/>
      <c r="Y124">
        <v>4.9000000000000004</v>
      </c>
      <c r="Z124">
        <v>4.92</v>
      </c>
      <c r="AA124">
        <v>0</v>
      </c>
      <c r="AB124" t="e">
        <v>#NUM!</v>
      </c>
      <c r="AC124">
        <v>1000</v>
      </c>
      <c r="AD124">
        <v>5</v>
      </c>
      <c r="AK124">
        <v>4.91</v>
      </c>
      <c r="AL124">
        <v>4.9400000000000004</v>
      </c>
      <c r="AM124">
        <v>0</v>
      </c>
      <c r="AN124" t="e">
        <v>#NUM!</v>
      </c>
      <c r="AO124">
        <v>100000</v>
      </c>
      <c r="AP124">
        <v>7</v>
      </c>
      <c r="AW124">
        <v>4.67</v>
      </c>
      <c r="AX124">
        <v>4.71</v>
      </c>
      <c r="AY124">
        <v>0</v>
      </c>
      <c r="AZ124" t="e">
        <v>#NUM!</v>
      </c>
      <c r="BA124">
        <v>100</v>
      </c>
      <c r="BB124">
        <v>4</v>
      </c>
      <c r="EB124" s="24"/>
    </row>
    <row r="125" spans="1:132" x14ac:dyDescent="0.2">
      <c r="A125">
        <v>2</v>
      </c>
      <c r="B125" s="20">
        <v>4</v>
      </c>
      <c r="C125" s="7">
        <v>1</v>
      </c>
      <c r="D125" s="7">
        <v>1</v>
      </c>
      <c r="E125" s="9" t="s">
        <v>257</v>
      </c>
      <c r="F125" s="7">
        <v>2</v>
      </c>
      <c r="G125" s="7">
        <v>50</v>
      </c>
      <c r="H125" s="7">
        <v>1039</v>
      </c>
      <c r="I125" s="7">
        <f t="shared" si="10"/>
        <v>989</v>
      </c>
      <c r="J125" s="7">
        <f t="shared" si="13"/>
        <v>11263</v>
      </c>
      <c r="K125" t="s">
        <v>203</v>
      </c>
      <c r="L125" s="7">
        <v>1</v>
      </c>
      <c r="M125" s="7">
        <v>3</v>
      </c>
      <c r="N125" s="7">
        <v>1</v>
      </c>
      <c r="O125" s="7">
        <v>3</v>
      </c>
      <c r="P125" s="7">
        <v>1</v>
      </c>
      <c r="Q125" s="7">
        <v>2</v>
      </c>
      <c r="R125" s="7">
        <v>2</v>
      </c>
      <c r="S125" s="7">
        <v>1</v>
      </c>
      <c r="T125" s="7">
        <v>1</v>
      </c>
      <c r="U125" s="26">
        <v>1</v>
      </c>
      <c r="V125" s="7">
        <v>384</v>
      </c>
      <c r="W125" s="7">
        <v>384</v>
      </c>
      <c r="X125" s="7">
        <v>1</v>
      </c>
      <c r="Y125">
        <v>4.9000000000000004</v>
      </c>
      <c r="Z125">
        <v>4.92</v>
      </c>
      <c r="AA125">
        <v>0</v>
      </c>
      <c r="AB125" t="e">
        <v>#NUM!</v>
      </c>
      <c r="AC125">
        <v>1000</v>
      </c>
      <c r="AD125">
        <v>5</v>
      </c>
      <c r="AK125">
        <v>4.87</v>
      </c>
      <c r="AL125">
        <v>4.9000000000000004</v>
      </c>
      <c r="AM125">
        <v>0</v>
      </c>
      <c r="AN125" t="e">
        <v>#NUM!</v>
      </c>
      <c r="AO125">
        <v>100</v>
      </c>
      <c r="AP125">
        <v>4</v>
      </c>
      <c r="AW125">
        <v>4.7</v>
      </c>
      <c r="AX125">
        <v>4.79</v>
      </c>
      <c r="AY125">
        <v>0</v>
      </c>
      <c r="AZ125" t="e">
        <v>#NUM!</v>
      </c>
      <c r="BA125">
        <v>1000</v>
      </c>
      <c r="BB125">
        <v>5</v>
      </c>
      <c r="BC125">
        <v>4.6399999999999997</v>
      </c>
      <c r="BD125">
        <v>4.71</v>
      </c>
      <c r="BE125">
        <v>0</v>
      </c>
      <c r="BF125" t="e">
        <v>#NUM!</v>
      </c>
      <c r="BG125">
        <v>1000</v>
      </c>
      <c r="BH125">
        <v>5</v>
      </c>
      <c r="BI125">
        <v>4.47</v>
      </c>
      <c r="BJ125">
        <v>4.6100000000000003</v>
      </c>
      <c r="BK125">
        <v>0</v>
      </c>
      <c r="BL125" t="e">
        <v>#NUM!</v>
      </c>
      <c r="BM125">
        <v>1000</v>
      </c>
      <c r="BN125">
        <v>5</v>
      </c>
      <c r="BO125">
        <v>4.7699999999999996</v>
      </c>
      <c r="BP125">
        <v>4.8600000000000003</v>
      </c>
      <c r="BQ125">
        <v>0</v>
      </c>
      <c r="BR125" t="e">
        <v>#NUM!</v>
      </c>
      <c r="BS125">
        <v>100000</v>
      </c>
      <c r="BT125">
        <v>7</v>
      </c>
      <c r="BU125">
        <v>4.72</v>
      </c>
      <c r="BV125">
        <v>4.8499999999999996</v>
      </c>
      <c r="BW125">
        <v>0</v>
      </c>
      <c r="BX125" t="e">
        <v>#NUM!</v>
      </c>
      <c r="BY125">
        <v>100</v>
      </c>
      <c r="BZ125">
        <v>4</v>
      </c>
      <c r="CA125">
        <v>4.45</v>
      </c>
      <c r="CB125">
        <v>4.49</v>
      </c>
      <c r="CC125">
        <v>0</v>
      </c>
      <c r="CD125" t="e">
        <v>#NUM!</v>
      </c>
      <c r="CE125">
        <v>1000</v>
      </c>
      <c r="CF125">
        <v>5</v>
      </c>
      <c r="CG125">
        <v>4.63</v>
      </c>
      <c r="CH125">
        <v>4.71</v>
      </c>
      <c r="CI125">
        <v>0</v>
      </c>
      <c r="CJ125" t="e">
        <v>#NUM!</v>
      </c>
      <c r="CK125">
        <v>10000</v>
      </c>
      <c r="CL125">
        <v>6</v>
      </c>
      <c r="CM125">
        <v>4.46</v>
      </c>
      <c r="CN125">
        <v>4.55</v>
      </c>
      <c r="CO125">
        <v>0</v>
      </c>
      <c r="CP125" t="e">
        <v>#NUM!</v>
      </c>
      <c r="CQ125">
        <v>1000</v>
      </c>
      <c r="CR125">
        <v>5</v>
      </c>
      <c r="CS125">
        <v>4.67</v>
      </c>
      <c r="CT125">
        <v>4.76</v>
      </c>
      <c r="CU125">
        <v>0</v>
      </c>
      <c r="CV125" t="e">
        <v>#NUM!</v>
      </c>
      <c r="CW125">
        <v>1000</v>
      </c>
      <c r="CX125">
        <v>5</v>
      </c>
      <c r="CY125">
        <v>4.49</v>
      </c>
      <c r="CZ125">
        <v>4.54</v>
      </c>
      <c r="DA125">
        <v>0</v>
      </c>
      <c r="DB125" t="e">
        <v>#NUM!</v>
      </c>
      <c r="DC125">
        <v>1000</v>
      </c>
      <c r="DD125">
        <v>5</v>
      </c>
      <c r="DE125">
        <v>4.62</v>
      </c>
      <c r="DF125">
        <v>4.76</v>
      </c>
      <c r="DG125">
        <v>0</v>
      </c>
      <c r="DH125" t="e">
        <v>#NUM!</v>
      </c>
      <c r="DI125">
        <v>10000</v>
      </c>
      <c r="DJ125">
        <v>6</v>
      </c>
      <c r="DK125">
        <v>4.46</v>
      </c>
      <c r="DL125">
        <v>4.55</v>
      </c>
      <c r="DM125">
        <v>0</v>
      </c>
      <c r="DN125" t="e">
        <v>#NUM!</v>
      </c>
      <c r="DO125">
        <v>1000</v>
      </c>
      <c r="DP125">
        <v>5</v>
      </c>
      <c r="DQ125">
        <v>4.58</v>
      </c>
      <c r="DR125">
        <v>4.71</v>
      </c>
      <c r="DS125">
        <v>0</v>
      </c>
      <c r="DT125" t="e">
        <v>#NUM!</v>
      </c>
      <c r="DU125">
        <v>10000</v>
      </c>
      <c r="DV125">
        <v>6</v>
      </c>
      <c r="DW125">
        <v>0.98</v>
      </c>
      <c r="DX125">
        <v>9.8800000000000008</v>
      </c>
      <c r="DY125">
        <v>0</v>
      </c>
      <c r="DZ125" t="e">
        <v>#NUM!</v>
      </c>
      <c r="EA125">
        <v>100000</v>
      </c>
      <c r="EB125" s="24">
        <v>7</v>
      </c>
    </row>
    <row r="126" spans="1:132" x14ac:dyDescent="0.2">
      <c r="A126">
        <v>2</v>
      </c>
      <c r="B126" s="20">
        <v>4</v>
      </c>
      <c r="C126" s="7">
        <v>1</v>
      </c>
      <c r="D126" s="7">
        <v>1</v>
      </c>
      <c r="E126" s="9" t="s">
        <v>258</v>
      </c>
      <c r="F126" s="7">
        <v>2</v>
      </c>
      <c r="G126" s="7">
        <v>44</v>
      </c>
      <c r="H126" s="7">
        <v>1071</v>
      </c>
      <c r="I126" s="7">
        <f t="shared" si="10"/>
        <v>1027</v>
      </c>
      <c r="J126" s="7">
        <f t="shared" si="13"/>
        <v>11263</v>
      </c>
      <c r="K126" t="s">
        <v>206</v>
      </c>
      <c r="L126" s="7">
        <v>1</v>
      </c>
      <c r="M126" s="7">
        <v>3</v>
      </c>
      <c r="N126" s="7">
        <v>1</v>
      </c>
      <c r="O126" s="7">
        <v>3</v>
      </c>
      <c r="P126" s="7">
        <v>1</v>
      </c>
      <c r="Q126" s="7">
        <v>2</v>
      </c>
      <c r="R126" s="7">
        <v>2</v>
      </c>
      <c r="S126" s="7">
        <v>1</v>
      </c>
      <c r="T126" s="7">
        <v>1</v>
      </c>
      <c r="U126" s="26">
        <v>1</v>
      </c>
      <c r="V126" s="7">
        <v>384</v>
      </c>
      <c r="W126" s="7">
        <v>384</v>
      </c>
      <c r="X126" s="7">
        <v>1</v>
      </c>
      <c r="Y126">
        <v>4.78</v>
      </c>
      <c r="Z126">
        <v>4.8099999999999996</v>
      </c>
      <c r="AA126">
        <v>0</v>
      </c>
      <c r="AB126" t="e">
        <v>#NUM!</v>
      </c>
      <c r="AC126">
        <v>10000</v>
      </c>
      <c r="AD126">
        <v>6</v>
      </c>
      <c r="AK126">
        <v>4.88</v>
      </c>
      <c r="AL126">
        <v>4.8899999999999997</v>
      </c>
      <c r="AM126">
        <v>0</v>
      </c>
      <c r="AN126" t="e">
        <v>#NUM!</v>
      </c>
      <c r="AO126">
        <v>100000</v>
      </c>
      <c r="AP126">
        <v>7</v>
      </c>
      <c r="AW126">
        <v>4.79</v>
      </c>
      <c r="AX126">
        <v>4.9000000000000004</v>
      </c>
      <c r="AY126">
        <v>0</v>
      </c>
      <c r="AZ126" t="e">
        <v>#NUM!</v>
      </c>
      <c r="BA126">
        <v>1000</v>
      </c>
      <c r="BB126">
        <v>5</v>
      </c>
      <c r="BC126">
        <v>4.4400000000000004</v>
      </c>
      <c r="BD126">
        <v>4.49</v>
      </c>
      <c r="BE126">
        <v>0</v>
      </c>
      <c r="BF126" t="e">
        <v>#NUM!</v>
      </c>
      <c r="BG126">
        <v>1000</v>
      </c>
      <c r="BH126">
        <v>5</v>
      </c>
      <c r="BI126">
        <v>4.4800000000000004</v>
      </c>
      <c r="BJ126">
        <v>4.63</v>
      </c>
      <c r="BK126">
        <v>0</v>
      </c>
      <c r="BL126" t="e">
        <v>#NUM!</v>
      </c>
      <c r="BM126">
        <v>1000</v>
      </c>
      <c r="BN126">
        <v>5</v>
      </c>
      <c r="BO126">
        <v>4.76</v>
      </c>
      <c r="BP126">
        <v>4.79</v>
      </c>
      <c r="BQ126">
        <v>0</v>
      </c>
      <c r="BR126" t="e">
        <v>#NUM!</v>
      </c>
      <c r="BS126">
        <v>10000</v>
      </c>
      <c r="BT126">
        <v>6</v>
      </c>
      <c r="BU126">
        <v>4.7699999999999996</v>
      </c>
      <c r="BV126">
        <v>4.84</v>
      </c>
      <c r="BW126">
        <v>0</v>
      </c>
      <c r="BX126" t="e">
        <v>#NUM!</v>
      </c>
      <c r="BY126">
        <v>100</v>
      </c>
      <c r="BZ126">
        <v>4</v>
      </c>
      <c r="CA126">
        <v>4.4400000000000004</v>
      </c>
      <c r="CB126">
        <v>4.54</v>
      </c>
      <c r="CC126">
        <v>0</v>
      </c>
      <c r="CD126" t="e">
        <v>#NUM!</v>
      </c>
      <c r="CE126">
        <v>1000</v>
      </c>
      <c r="CF126">
        <v>5</v>
      </c>
      <c r="CG126">
        <v>4.62</v>
      </c>
      <c r="CH126">
        <v>4.71</v>
      </c>
      <c r="CI126">
        <v>0</v>
      </c>
      <c r="CJ126" t="e">
        <v>#NUM!</v>
      </c>
      <c r="CK126">
        <v>100</v>
      </c>
      <c r="CL126">
        <v>4</v>
      </c>
      <c r="CM126">
        <v>4.47</v>
      </c>
      <c r="CN126">
        <v>4.57</v>
      </c>
      <c r="CO126">
        <v>0</v>
      </c>
      <c r="CP126" t="e">
        <v>#NUM!</v>
      </c>
      <c r="CQ126">
        <v>1000</v>
      </c>
      <c r="CR126">
        <v>5</v>
      </c>
      <c r="CS126">
        <v>4.47</v>
      </c>
      <c r="CT126">
        <v>4.55</v>
      </c>
      <c r="CU126">
        <v>0</v>
      </c>
      <c r="CV126" t="e">
        <v>#NUM!</v>
      </c>
      <c r="CW126">
        <v>100</v>
      </c>
      <c r="CX126">
        <v>4</v>
      </c>
      <c r="CY126">
        <v>4.63</v>
      </c>
      <c r="CZ126">
        <v>4.74</v>
      </c>
      <c r="DA126">
        <v>0</v>
      </c>
      <c r="DB126" t="e">
        <v>#NUM!</v>
      </c>
      <c r="DC126">
        <v>10000</v>
      </c>
      <c r="DD126">
        <v>6</v>
      </c>
      <c r="DE126">
        <v>4.63</v>
      </c>
      <c r="DF126">
        <v>4.74</v>
      </c>
      <c r="DG126">
        <v>0</v>
      </c>
      <c r="DH126" t="e">
        <v>#NUM!</v>
      </c>
      <c r="DI126">
        <v>1000</v>
      </c>
      <c r="DJ126">
        <v>5</v>
      </c>
      <c r="DK126">
        <v>4.59</v>
      </c>
      <c r="DL126">
        <v>4.6399999999999997</v>
      </c>
      <c r="DM126">
        <v>0</v>
      </c>
      <c r="DN126" t="e">
        <v>#NUM!</v>
      </c>
      <c r="DO126">
        <v>10000</v>
      </c>
      <c r="DP126">
        <v>6</v>
      </c>
      <c r="DQ126">
        <v>4.74</v>
      </c>
      <c r="DR126">
        <v>4.8</v>
      </c>
      <c r="DS126">
        <v>0</v>
      </c>
      <c r="DT126" t="e">
        <v>#NUM!</v>
      </c>
      <c r="DU126">
        <v>100</v>
      </c>
      <c r="DV126">
        <v>4</v>
      </c>
      <c r="DW126">
        <v>0.35</v>
      </c>
      <c r="DX126">
        <v>3.68</v>
      </c>
      <c r="DY126">
        <v>0</v>
      </c>
      <c r="DZ126" t="e">
        <v>#NUM!</v>
      </c>
      <c r="EA126">
        <v>100000</v>
      </c>
      <c r="EB126" s="24">
        <v>7</v>
      </c>
    </row>
    <row r="127" spans="1:132" x14ac:dyDescent="0.2">
      <c r="A127">
        <v>2</v>
      </c>
      <c r="B127" s="20">
        <v>4</v>
      </c>
      <c r="C127" s="7">
        <v>1</v>
      </c>
      <c r="D127" s="7">
        <v>1</v>
      </c>
      <c r="E127" s="9" t="s">
        <v>259</v>
      </c>
      <c r="F127" s="7">
        <v>1</v>
      </c>
      <c r="G127" s="7">
        <v>50</v>
      </c>
      <c r="H127" s="7">
        <v>1160</v>
      </c>
      <c r="I127" s="7">
        <f t="shared" si="10"/>
        <v>1110</v>
      </c>
      <c r="J127" s="7">
        <f t="shared" si="13"/>
        <v>11263</v>
      </c>
      <c r="K127" t="s">
        <v>206</v>
      </c>
      <c r="L127" s="7">
        <v>1</v>
      </c>
      <c r="M127" s="7">
        <v>3</v>
      </c>
      <c r="N127" s="7">
        <v>1</v>
      </c>
      <c r="O127" s="7">
        <v>3</v>
      </c>
      <c r="P127" s="7">
        <v>1</v>
      </c>
      <c r="Q127" s="7">
        <v>3</v>
      </c>
      <c r="R127" s="7">
        <v>1</v>
      </c>
      <c r="S127" s="7">
        <v>1</v>
      </c>
      <c r="T127" s="7">
        <v>1</v>
      </c>
      <c r="U127" s="26">
        <v>1</v>
      </c>
      <c r="V127" s="7">
        <v>384</v>
      </c>
      <c r="W127" s="7">
        <v>384</v>
      </c>
      <c r="X127" s="7">
        <v>1</v>
      </c>
      <c r="Y127">
        <v>4.8899999999999997</v>
      </c>
      <c r="Z127">
        <v>4.92</v>
      </c>
      <c r="AA127">
        <v>0</v>
      </c>
      <c r="AB127" t="e">
        <v>#NUM!</v>
      </c>
      <c r="AC127">
        <v>1000</v>
      </c>
      <c r="AD127">
        <v>5</v>
      </c>
      <c r="AK127">
        <v>4.87</v>
      </c>
      <c r="AL127">
        <v>4.91</v>
      </c>
      <c r="AM127">
        <v>0</v>
      </c>
      <c r="AN127" t="e">
        <v>#NUM!</v>
      </c>
      <c r="AO127">
        <v>10000</v>
      </c>
      <c r="AP127">
        <v>6</v>
      </c>
      <c r="AW127">
        <v>4.71</v>
      </c>
      <c r="AX127">
        <v>4.79</v>
      </c>
      <c r="AY127">
        <v>0</v>
      </c>
      <c r="AZ127" t="e">
        <v>#NUM!</v>
      </c>
      <c r="BA127">
        <v>1000</v>
      </c>
      <c r="BB127">
        <v>5</v>
      </c>
      <c r="BC127">
        <v>4.63</v>
      </c>
      <c r="BD127">
        <v>4.75</v>
      </c>
      <c r="BE127">
        <v>0</v>
      </c>
      <c r="BF127" t="e">
        <v>#NUM!</v>
      </c>
      <c r="BG127">
        <v>100</v>
      </c>
      <c r="BH127">
        <v>4</v>
      </c>
      <c r="BI127">
        <v>4.46</v>
      </c>
      <c r="BJ127">
        <v>4.6100000000000003</v>
      </c>
      <c r="BK127">
        <v>0</v>
      </c>
      <c r="BL127" t="e">
        <v>#NUM!</v>
      </c>
      <c r="BM127">
        <v>10000</v>
      </c>
      <c r="BN127">
        <v>6</v>
      </c>
      <c r="BO127">
        <v>4.72</v>
      </c>
      <c r="BP127">
        <v>4.78</v>
      </c>
      <c r="BQ127">
        <v>0</v>
      </c>
      <c r="BR127" t="e">
        <v>#NUM!</v>
      </c>
      <c r="BS127">
        <v>100</v>
      </c>
      <c r="BT127">
        <v>4</v>
      </c>
      <c r="BU127">
        <v>4.7300000000000004</v>
      </c>
      <c r="BV127">
        <v>4.8</v>
      </c>
      <c r="BW127">
        <v>0</v>
      </c>
      <c r="BX127" t="e">
        <v>#NUM!</v>
      </c>
      <c r="BY127">
        <v>10000</v>
      </c>
      <c r="BZ127">
        <v>6</v>
      </c>
      <c r="CA127">
        <v>4.4400000000000004</v>
      </c>
      <c r="CB127">
        <v>4.54</v>
      </c>
      <c r="CC127">
        <v>0</v>
      </c>
      <c r="CD127" t="e">
        <v>#NUM!</v>
      </c>
      <c r="CE127">
        <v>10000</v>
      </c>
      <c r="CF127">
        <v>6</v>
      </c>
      <c r="CG127">
        <v>4.4400000000000004</v>
      </c>
      <c r="CH127">
        <v>4.5199999999999996</v>
      </c>
      <c r="CI127">
        <v>0</v>
      </c>
      <c r="CJ127" t="e">
        <v>#NUM!</v>
      </c>
      <c r="CK127">
        <v>1000</v>
      </c>
      <c r="CL127">
        <v>5</v>
      </c>
      <c r="CM127">
        <v>4.6100000000000003</v>
      </c>
      <c r="CN127">
        <v>4.72</v>
      </c>
      <c r="CO127">
        <v>0</v>
      </c>
      <c r="CP127" t="e">
        <v>#NUM!</v>
      </c>
      <c r="CQ127">
        <v>100</v>
      </c>
      <c r="CR127">
        <v>4</v>
      </c>
      <c r="CS127">
        <v>4.6100000000000003</v>
      </c>
      <c r="CT127">
        <v>4.75</v>
      </c>
      <c r="CU127">
        <v>0</v>
      </c>
      <c r="CV127" t="e">
        <v>#NUM!</v>
      </c>
      <c r="CW127">
        <v>10000</v>
      </c>
      <c r="CX127">
        <v>6</v>
      </c>
      <c r="CY127">
        <v>4.63</v>
      </c>
      <c r="CZ127">
        <v>4.75</v>
      </c>
      <c r="DA127">
        <v>0</v>
      </c>
      <c r="DB127" t="e">
        <v>#NUM!</v>
      </c>
      <c r="DC127">
        <v>10000</v>
      </c>
      <c r="DD127">
        <v>6</v>
      </c>
      <c r="DE127">
        <v>4.49</v>
      </c>
      <c r="DF127">
        <v>4.62</v>
      </c>
      <c r="DG127">
        <v>0</v>
      </c>
      <c r="DH127" t="e">
        <v>#NUM!</v>
      </c>
      <c r="DI127">
        <v>1000</v>
      </c>
      <c r="DJ127">
        <v>5</v>
      </c>
      <c r="DK127">
        <v>4.59</v>
      </c>
      <c r="DL127">
        <v>4.68</v>
      </c>
      <c r="DM127">
        <v>0</v>
      </c>
      <c r="DN127" t="e">
        <v>#NUM!</v>
      </c>
      <c r="DO127">
        <v>10000</v>
      </c>
      <c r="DP127">
        <v>6</v>
      </c>
      <c r="DQ127">
        <v>4.6900000000000004</v>
      </c>
      <c r="DR127">
        <v>4.82</v>
      </c>
      <c r="DS127">
        <v>0</v>
      </c>
      <c r="DT127" t="e">
        <v>#NUM!</v>
      </c>
      <c r="DU127">
        <v>1000</v>
      </c>
      <c r="DV127">
        <v>5</v>
      </c>
      <c r="DW127">
        <v>0.62</v>
      </c>
      <c r="DX127">
        <v>5.71</v>
      </c>
      <c r="DY127">
        <v>0</v>
      </c>
      <c r="DZ127" t="e">
        <v>#NUM!</v>
      </c>
      <c r="EA127">
        <v>10000</v>
      </c>
      <c r="EB127" s="24">
        <v>6</v>
      </c>
    </row>
    <row r="128" spans="1:132" x14ac:dyDescent="0.2">
      <c r="A128">
        <v>2</v>
      </c>
      <c r="B128" s="22">
        <v>4</v>
      </c>
      <c r="C128" s="7">
        <v>1</v>
      </c>
      <c r="D128" s="12">
        <v>1</v>
      </c>
      <c r="E128" s="11" t="s">
        <v>260</v>
      </c>
      <c r="F128" s="12">
        <v>1</v>
      </c>
      <c r="G128" s="12">
        <v>49</v>
      </c>
      <c r="H128" s="12">
        <v>1127</v>
      </c>
      <c r="I128" s="12">
        <f t="shared" si="10"/>
        <v>1078</v>
      </c>
      <c r="J128" s="12">
        <f t="shared" si="13"/>
        <v>11263</v>
      </c>
      <c r="K128" s="13" t="s">
        <v>206</v>
      </c>
      <c r="L128" s="12">
        <v>1</v>
      </c>
      <c r="M128" s="13">
        <v>3</v>
      </c>
      <c r="N128" s="13">
        <v>1</v>
      </c>
      <c r="O128" s="13">
        <v>3</v>
      </c>
      <c r="P128" s="13">
        <v>1</v>
      </c>
      <c r="Q128" s="13">
        <v>1</v>
      </c>
      <c r="R128" s="13">
        <v>1</v>
      </c>
      <c r="S128" s="13">
        <v>1</v>
      </c>
      <c r="T128" s="13">
        <v>1</v>
      </c>
      <c r="U128" s="25">
        <v>1</v>
      </c>
      <c r="V128" s="12">
        <v>384</v>
      </c>
      <c r="W128" s="12">
        <v>384</v>
      </c>
      <c r="X128" s="12">
        <v>1</v>
      </c>
      <c r="Y128" s="13">
        <v>4.87</v>
      </c>
      <c r="Z128" s="13">
        <v>4.9000000000000004</v>
      </c>
      <c r="AA128" s="13">
        <v>0</v>
      </c>
      <c r="AB128" s="13" t="e">
        <v>#NUM!</v>
      </c>
      <c r="AC128" s="13">
        <v>1000</v>
      </c>
      <c r="AD128" s="13">
        <v>5</v>
      </c>
      <c r="AE128" s="13"/>
      <c r="AF128" s="13"/>
      <c r="AG128" s="13"/>
      <c r="AH128" s="13"/>
      <c r="AI128" s="13"/>
      <c r="AJ128" s="13"/>
      <c r="AK128" s="13">
        <v>4.8899999999999997</v>
      </c>
      <c r="AL128" s="13">
        <v>4.93</v>
      </c>
      <c r="AM128" s="13">
        <v>0</v>
      </c>
      <c r="AN128" s="13" t="e">
        <v>#NUM!</v>
      </c>
      <c r="AO128" s="13">
        <v>1000</v>
      </c>
      <c r="AP128" s="13">
        <v>5</v>
      </c>
      <c r="AQ128" s="13"/>
      <c r="AR128" s="13"/>
      <c r="AS128" s="13"/>
      <c r="AT128" s="13"/>
      <c r="AU128" s="13"/>
      <c r="AV128" s="13"/>
      <c r="AW128" s="13">
        <v>4.75</v>
      </c>
      <c r="AX128" s="13">
        <v>4.83</v>
      </c>
      <c r="AY128" s="13">
        <v>0</v>
      </c>
      <c r="AZ128" s="13" t="e">
        <v>#NUM!</v>
      </c>
      <c r="BA128" s="13">
        <v>10000</v>
      </c>
      <c r="BB128" s="13">
        <v>6</v>
      </c>
      <c r="BC128" s="13">
        <v>4.63</v>
      </c>
      <c r="BD128" s="13">
        <v>4.68</v>
      </c>
      <c r="BE128" s="13">
        <v>0</v>
      </c>
      <c r="BF128" s="13" t="e">
        <v>#NUM!</v>
      </c>
      <c r="BG128" s="13">
        <v>100000</v>
      </c>
      <c r="BH128" s="13">
        <v>7</v>
      </c>
      <c r="BI128" s="13">
        <v>4.4400000000000004</v>
      </c>
      <c r="BJ128" s="13">
        <v>4.5999999999999996</v>
      </c>
      <c r="BK128" s="13">
        <v>0</v>
      </c>
      <c r="BL128" s="13" t="e">
        <v>#NUM!</v>
      </c>
      <c r="BM128" s="13">
        <v>1000</v>
      </c>
      <c r="BN128" s="13">
        <v>5</v>
      </c>
      <c r="BO128" s="13">
        <v>4.75</v>
      </c>
      <c r="BP128" s="13">
        <v>4.83</v>
      </c>
      <c r="BQ128" s="13">
        <v>0</v>
      </c>
      <c r="BR128" s="13" t="e">
        <v>#NUM!</v>
      </c>
      <c r="BS128" s="13">
        <v>1000</v>
      </c>
      <c r="BT128" s="13">
        <v>5</v>
      </c>
      <c r="BU128" s="13">
        <v>4.7300000000000004</v>
      </c>
      <c r="BV128" s="13">
        <v>4.82</v>
      </c>
      <c r="BW128" s="13">
        <v>0</v>
      </c>
      <c r="BX128" s="13" t="e">
        <v>#NUM!</v>
      </c>
      <c r="BY128" s="13">
        <v>100</v>
      </c>
      <c r="BZ128" s="13">
        <v>4</v>
      </c>
      <c r="CA128" s="13">
        <v>4.4400000000000004</v>
      </c>
      <c r="CB128" s="13">
        <v>4.55</v>
      </c>
      <c r="CC128" s="13">
        <v>0</v>
      </c>
      <c r="CD128" s="13" t="e">
        <v>#NUM!</v>
      </c>
      <c r="CE128" s="13">
        <v>1000</v>
      </c>
      <c r="CF128" s="13">
        <v>5</v>
      </c>
      <c r="CG128" s="13">
        <v>4.45</v>
      </c>
      <c r="CH128" s="13">
        <v>4.53</v>
      </c>
      <c r="CI128" s="13">
        <v>0</v>
      </c>
      <c r="CJ128" s="13" t="e">
        <v>#NUM!</v>
      </c>
      <c r="CK128" s="13">
        <v>10000</v>
      </c>
      <c r="CL128" s="13">
        <v>6</v>
      </c>
      <c r="CM128" s="13">
        <v>4.4800000000000004</v>
      </c>
      <c r="CN128" s="13">
        <v>4.55</v>
      </c>
      <c r="CO128" s="13">
        <v>0</v>
      </c>
      <c r="CP128" s="13" t="e">
        <v>#NUM!</v>
      </c>
      <c r="CQ128" s="13">
        <v>100</v>
      </c>
      <c r="CR128" s="13">
        <v>4</v>
      </c>
      <c r="CS128" s="13">
        <v>4.45</v>
      </c>
      <c r="CT128" s="13">
        <v>4.55</v>
      </c>
      <c r="CU128" s="13">
        <v>0</v>
      </c>
      <c r="CV128" s="13" t="e">
        <v>#NUM!</v>
      </c>
      <c r="CW128" s="13">
        <v>100</v>
      </c>
      <c r="CX128" s="13">
        <v>4</v>
      </c>
      <c r="CY128" s="13">
        <v>4.47</v>
      </c>
      <c r="CZ128" s="13">
        <v>4.55</v>
      </c>
      <c r="DA128" s="13">
        <v>0</v>
      </c>
      <c r="DB128" s="13" t="e">
        <v>#NUM!</v>
      </c>
      <c r="DC128" s="13">
        <v>100</v>
      </c>
      <c r="DD128" s="13">
        <v>4</v>
      </c>
      <c r="DE128" s="13">
        <v>4.45</v>
      </c>
      <c r="DF128" s="13">
        <v>4.57</v>
      </c>
      <c r="DG128" s="13">
        <v>0</v>
      </c>
      <c r="DH128" s="13" t="e">
        <v>#NUM!</v>
      </c>
      <c r="DI128" s="13">
        <v>10000</v>
      </c>
      <c r="DJ128" s="13">
        <v>6</v>
      </c>
      <c r="DK128" s="13">
        <v>4.4800000000000004</v>
      </c>
      <c r="DL128" s="13">
        <v>4.57</v>
      </c>
      <c r="DM128" s="13">
        <v>0</v>
      </c>
      <c r="DN128" s="13" t="e">
        <v>#NUM!</v>
      </c>
      <c r="DO128" s="13">
        <v>10000</v>
      </c>
      <c r="DP128" s="13">
        <v>6</v>
      </c>
      <c r="DQ128" s="13">
        <v>4.68</v>
      </c>
      <c r="DR128" s="13">
        <v>4.8</v>
      </c>
      <c r="DS128" s="13">
        <v>0</v>
      </c>
      <c r="DT128" s="13" t="e">
        <v>#NUM!</v>
      </c>
      <c r="DU128" s="13">
        <v>1000</v>
      </c>
      <c r="DV128" s="13">
        <v>5</v>
      </c>
      <c r="DW128" s="13">
        <v>0.53</v>
      </c>
      <c r="DX128" s="13">
        <v>5.63</v>
      </c>
      <c r="DY128" s="13">
        <v>0</v>
      </c>
      <c r="DZ128" s="13" t="e">
        <v>#NUM!</v>
      </c>
      <c r="EA128" s="13">
        <v>100000</v>
      </c>
      <c r="EB128" s="25">
        <v>7</v>
      </c>
    </row>
    <row r="129" spans="1:132" x14ac:dyDescent="0.2">
      <c r="A129">
        <v>2</v>
      </c>
      <c r="B129" s="21">
        <v>5</v>
      </c>
      <c r="C129" s="3">
        <v>2</v>
      </c>
      <c r="D129" s="3">
        <v>0</v>
      </c>
      <c r="E129" s="6" t="s">
        <v>261</v>
      </c>
      <c r="F129" s="3">
        <v>1</v>
      </c>
      <c r="G129" s="3">
        <v>46</v>
      </c>
      <c r="H129" s="3">
        <v>813.5</v>
      </c>
      <c r="I129" s="3">
        <f t="shared" si="10"/>
        <v>767.5</v>
      </c>
      <c r="J129" s="3">
        <f t="shared" ref="J129:J142" si="14">12500-1773-281</f>
        <v>10446</v>
      </c>
      <c r="K129" t="s">
        <v>203</v>
      </c>
      <c r="L129" s="3">
        <v>1</v>
      </c>
      <c r="M129" s="2">
        <v>3</v>
      </c>
      <c r="N129" s="2">
        <v>1</v>
      </c>
      <c r="O129" s="2">
        <v>3</v>
      </c>
      <c r="P129" s="2">
        <v>1</v>
      </c>
      <c r="Q129" s="2">
        <v>1</v>
      </c>
      <c r="R129" s="2">
        <v>3</v>
      </c>
      <c r="S129" s="2">
        <v>2</v>
      </c>
      <c r="T129" s="2">
        <v>1</v>
      </c>
      <c r="U129" s="23">
        <v>1</v>
      </c>
      <c r="V129" s="3">
        <v>8</v>
      </c>
      <c r="W129" s="3">
        <v>8</v>
      </c>
      <c r="X129" s="3">
        <v>2</v>
      </c>
      <c r="Y129" s="2">
        <v>4.76</v>
      </c>
      <c r="Z129" s="2">
        <v>4.8</v>
      </c>
      <c r="AA129" s="2">
        <v>0</v>
      </c>
      <c r="AB129" s="2" t="e">
        <v>#NUM!</v>
      </c>
      <c r="AC129" s="2">
        <v>1</v>
      </c>
      <c r="AD129" s="2">
        <v>2</v>
      </c>
      <c r="AE129" s="2"/>
      <c r="AF129" s="2"/>
      <c r="AG129" s="2"/>
      <c r="AH129" s="2"/>
      <c r="AI129" s="2"/>
      <c r="AJ129" s="2"/>
      <c r="AK129" s="2">
        <v>4.8899999999999997</v>
      </c>
      <c r="AL129" s="2">
        <v>4.93</v>
      </c>
      <c r="AM129" s="2">
        <v>0</v>
      </c>
      <c r="AN129" s="2" t="e">
        <v>#NUM!</v>
      </c>
      <c r="AO129" s="2">
        <v>10000</v>
      </c>
      <c r="AP129" s="2">
        <v>6</v>
      </c>
      <c r="AQ129" s="2"/>
      <c r="AR129" s="2"/>
      <c r="AS129" s="2"/>
      <c r="AT129" s="2"/>
      <c r="AU129" s="2"/>
      <c r="AV129" s="2"/>
      <c r="AW129" s="2">
        <v>4.6900000000000004</v>
      </c>
      <c r="AX129" s="2">
        <v>4.78</v>
      </c>
      <c r="AY129" s="2">
        <v>0</v>
      </c>
      <c r="AZ129" s="2" t="e">
        <v>#NUM!</v>
      </c>
      <c r="BA129" s="2">
        <v>100000</v>
      </c>
      <c r="BB129" s="2">
        <v>7</v>
      </c>
      <c r="BC129" s="2">
        <v>4.45</v>
      </c>
      <c r="BD129" s="2">
        <v>4.5199999999999996</v>
      </c>
      <c r="BE129" s="2">
        <v>1</v>
      </c>
      <c r="BF129" s="2">
        <v>2</v>
      </c>
      <c r="BG129" s="2">
        <v>100000</v>
      </c>
      <c r="BH129" s="2">
        <v>7</v>
      </c>
      <c r="BI129" s="2">
        <v>4.4800000000000004</v>
      </c>
      <c r="BJ129" s="2">
        <v>4.58</v>
      </c>
      <c r="BK129" s="2">
        <v>100</v>
      </c>
      <c r="BL129" s="2">
        <v>4</v>
      </c>
      <c r="BM129" s="2">
        <v>10000</v>
      </c>
      <c r="BN129" s="2">
        <v>6</v>
      </c>
      <c r="BO129" s="2">
        <v>4.72</v>
      </c>
      <c r="BP129" s="2">
        <v>4.7699999999999996</v>
      </c>
      <c r="BQ129" s="2">
        <v>100</v>
      </c>
      <c r="BR129" s="2">
        <v>4</v>
      </c>
      <c r="BS129" s="2">
        <v>10000</v>
      </c>
      <c r="BT129" s="2">
        <v>6</v>
      </c>
      <c r="BU129" s="2">
        <v>4.74</v>
      </c>
      <c r="BV129" s="2">
        <v>4.82</v>
      </c>
      <c r="BW129" s="2">
        <v>1</v>
      </c>
      <c r="BX129" s="2">
        <v>2</v>
      </c>
      <c r="BY129" s="2">
        <v>10000</v>
      </c>
      <c r="BZ129" s="2">
        <v>6</v>
      </c>
      <c r="CA129" s="2">
        <v>4.45</v>
      </c>
      <c r="CB129" s="2">
        <v>4.54</v>
      </c>
      <c r="CC129" s="2">
        <v>1000</v>
      </c>
      <c r="CD129" s="2">
        <v>5</v>
      </c>
      <c r="CE129" s="2">
        <v>1000</v>
      </c>
      <c r="CF129" s="2">
        <v>5</v>
      </c>
      <c r="CG129" s="2">
        <v>4.47</v>
      </c>
      <c r="CH129" s="2">
        <v>4.54</v>
      </c>
      <c r="CI129" s="2">
        <v>1000</v>
      </c>
      <c r="CJ129" s="2">
        <v>5</v>
      </c>
      <c r="CK129" s="2">
        <v>10000</v>
      </c>
      <c r="CL129" s="2">
        <v>6</v>
      </c>
      <c r="CM129" s="2">
        <v>4.47</v>
      </c>
      <c r="CN129" s="2">
        <v>4.55</v>
      </c>
      <c r="CO129" s="2">
        <v>10000</v>
      </c>
      <c r="CP129" s="2">
        <v>6</v>
      </c>
      <c r="CQ129" s="2">
        <v>1000</v>
      </c>
      <c r="CR129" s="2">
        <v>5</v>
      </c>
      <c r="CS129" s="2">
        <v>4.47</v>
      </c>
      <c r="CT129" s="2">
        <v>4.58</v>
      </c>
      <c r="CU129" s="2">
        <v>100</v>
      </c>
      <c r="CV129" s="2">
        <v>4</v>
      </c>
      <c r="CW129" s="2">
        <v>100</v>
      </c>
      <c r="CX129" s="2">
        <v>4</v>
      </c>
      <c r="CY129" s="2">
        <v>4.4800000000000004</v>
      </c>
      <c r="CZ129" s="2">
        <v>4.5999999999999996</v>
      </c>
      <c r="DA129" s="2">
        <v>1000</v>
      </c>
      <c r="DB129" s="2">
        <v>5</v>
      </c>
      <c r="DC129" s="2">
        <v>10000</v>
      </c>
      <c r="DD129" s="2">
        <v>6</v>
      </c>
      <c r="DE129" s="2">
        <v>4.46</v>
      </c>
      <c r="DF129" s="2">
        <v>4.5</v>
      </c>
      <c r="DG129" s="2">
        <v>1</v>
      </c>
      <c r="DH129" s="2">
        <v>2</v>
      </c>
      <c r="DI129" s="2">
        <v>1</v>
      </c>
      <c r="DJ129" s="2">
        <v>2</v>
      </c>
      <c r="DK129" s="2">
        <v>4.47</v>
      </c>
      <c r="DL129" s="2">
        <v>4.55</v>
      </c>
      <c r="DM129" s="2">
        <v>100</v>
      </c>
      <c r="DN129" s="2">
        <v>4</v>
      </c>
      <c r="DO129" s="2">
        <v>10000</v>
      </c>
      <c r="DP129" s="2">
        <v>6</v>
      </c>
      <c r="DQ129" s="2">
        <v>4.7300000000000004</v>
      </c>
      <c r="DR129" s="2">
        <v>4.9000000000000004</v>
      </c>
      <c r="DS129" s="2">
        <v>100</v>
      </c>
      <c r="DT129" s="2">
        <v>4</v>
      </c>
      <c r="DU129" s="2">
        <v>1000</v>
      </c>
      <c r="DV129" s="2">
        <v>5</v>
      </c>
      <c r="DW129" s="2">
        <v>0.55000000000000004</v>
      </c>
      <c r="DX129" s="2">
        <v>5.2</v>
      </c>
      <c r="DY129" s="2">
        <v>10000</v>
      </c>
      <c r="DZ129" s="2">
        <v>6</v>
      </c>
      <c r="EA129" s="2">
        <v>100000</v>
      </c>
      <c r="EB129" s="23">
        <v>7</v>
      </c>
    </row>
    <row r="130" spans="1:132" x14ac:dyDescent="0.2">
      <c r="A130">
        <v>2</v>
      </c>
      <c r="B130" s="20">
        <v>5</v>
      </c>
      <c r="C130" s="7">
        <v>2</v>
      </c>
      <c r="D130" s="7">
        <v>0</v>
      </c>
      <c r="E130" s="9" t="s">
        <v>262</v>
      </c>
      <c r="F130" s="7">
        <v>1</v>
      </c>
      <c r="G130" s="7">
        <v>50</v>
      </c>
      <c r="H130" s="7">
        <v>1125</v>
      </c>
      <c r="I130" s="7">
        <f t="shared" si="10"/>
        <v>1075</v>
      </c>
      <c r="J130" s="7">
        <f t="shared" si="14"/>
        <v>10446</v>
      </c>
      <c r="K130" t="s">
        <v>203</v>
      </c>
      <c r="L130" s="7">
        <v>1</v>
      </c>
      <c r="M130" s="7">
        <v>3</v>
      </c>
      <c r="N130" s="7">
        <v>1</v>
      </c>
      <c r="O130" s="7">
        <v>2</v>
      </c>
      <c r="P130" s="7">
        <v>1</v>
      </c>
      <c r="Q130" s="7">
        <v>3</v>
      </c>
      <c r="R130" s="7">
        <v>2</v>
      </c>
      <c r="S130" s="7">
        <v>1</v>
      </c>
      <c r="T130" s="7">
        <v>1</v>
      </c>
      <c r="U130" s="26">
        <v>1</v>
      </c>
      <c r="V130" s="7">
        <v>24</v>
      </c>
      <c r="W130" s="7">
        <v>24</v>
      </c>
      <c r="X130" s="7">
        <v>2</v>
      </c>
      <c r="Y130">
        <v>4.83</v>
      </c>
      <c r="Z130">
        <v>5.0199999999999996</v>
      </c>
      <c r="AA130">
        <v>0</v>
      </c>
      <c r="AB130" t="e">
        <v>#NUM!</v>
      </c>
      <c r="AC130">
        <v>1000</v>
      </c>
      <c r="AD130">
        <v>5</v>
      </c>
      <c r="AK130">
        <v>4.88</v>
      </c>
      <c r="AL130">
        <v>4.93</v>
      </c>
      <c r="AM130">
        <v>0</v>
      </c>
      <c r="AN130" t="e">
        <v>#NUM!</v>
      </c>
      <c r="AO130">
        <v>10000</v>
      </c>
      <c r="AP130">
        <v>6</v>
      </c>
      <c r="AW130">
        <v>4.72</v>
      </c>
      <c r="AX130">
        <v>4.79</v>
      </c>
      <c r="AY130">
        <v>0</v>
      </c>
      <c r="AZ130" t="e">
        <v>#NUM!</v>
      </c>
      <c r="BA130">
        <v>10000</v>
      </c>
      <c r="BB130">
        <v>6</v>
      </c>
      <c r="BC130">
        <v>4.47</v>
      </c>
      <c r="BD130">
        <v>4.55</v>
      </c>
      <c r="BE130">
        <v>0.1</v>
      </c>
      <c r="BF130">
        <v>1</v>
      </c>
      <c r="BG130">
        <v>1000</v>
      </c>
      <c r="BH130">
        <v>5</v>
      </c>
      <c r="BI130">
        <v>4.49</v>
      </c>
      <c r="BJ130">
        <v>4.5599999999999996</v>
      </c>
      <c r="BK130">
        <v>10</v>
      </c>
      <c r="BL130">
        <v>3</v>
      </c>
      <c r="BM130">
        <v>10000</v>
      </c>
      <c r="BN130">
        <v>6</v>
      </c>
      <c r="BO130">
        <v>4.83</v>
      </c>
      <c r="BP130">
        <v>4.91</v>
      </c>
      <c r="BQ130">
        <v>100</v>
      </c>
      <c r="BR130">
        <v>4</v>
      </c>
      <c r="BS130">
        <v>1000</v>
      </c>
      <c r="BT130">
        <v>5</v>
      </c>
      <c r="BU130">
        <v>4.75</v>
      </c>
      <c r="BV130">
        <v>4.84</v>
      </c>
      <c r="BW130">
        <v>10</v>
      </c>
      <c r="BX130">
        <v>3</v>
      </c>
      <c r="BY130">
        <v>1000</v>
      </c>
      <c r="BZ130">
        <v>5</v>
      </c>
      <c r="CA130">
        <v>4.63</v>
      </c>
      <c r="CB130">
        <v>4.7300000000000004</v>
      </c>
      <c r="CC130">
        <v>10</v>
      </c>
      <c r="CD130">
        <v>3</v>
      </c>
      <c r="CE130">
        <v>10000</v>
      </c>
      <c r="CF130">
        <v>6</v>
      </c>
      <c r="CG130">
        <v>4.4800000000000004</v>
      </c>
      <c r="CH130">
        <v>4.55</v>
      </c>
      <c r="CI130">
        <v>10</v>
      </c>
      <c r="CJ130">
        <v>3</v>
      </c>
      <c r="CK130">
        <v>1000</v>
      </c>
      <c r="CL130">
        <v>5</v>
      </c>
      <c r="CM130">
        <v>4.6100000000000003</v>
      </c>
      <c r="CN130">
        <v>4.6900000000000004</v>
      </c>
      <c r="CO130">
        <v>0.1</v>
      </c>
      <c r="CP130">
        <v>1</v>
      </c>
      <c r="CQ130">
        <v>1000</v>
      </c>
      <c r="CR130">
        <v>5</v>
      </c>
      <c r="CS130">
        <v>4.4400000000000004</v>
      </c>
      <c r="CT130">
        <v>4.5199999999999996</v>
      </c>
      <c r="CU130">
        <v>10</v>
      </c>
      <c r="CV130">
        <v>3</v>
      </c>
      <c r="CW130">
        <v>1000</v>
      </c>
      <c r="CX130">
        <v>5</v>
      </c>
      <c r="CY130">
        <v>4.45</v>
      </c>
      <c r="CZ130">
        <v>4.58</v>
      </c>
      <c r="DA130">
        <v>100</v>
      </c>
      <c r="DB130">
        <v>4</v>
      </c>
      <c r="DC130">
        <v>10000</v>
      </c>
      <c r="DD130">
        <v>6</v>
      </c>
      <c r="DE130">
        <v>4.6500000000000004</v>
      </c>
      <c r="DF130">
        <v>4.74</v>
      </c>
      <c r="DG130">
        <v>10</v>
      </c>
      <c r="DH130">
        <v>3</v>
      </c>
      <c r="DI130">
        <v>1000</v>
      </c>
      <c r="DJ130">
        <v>5</v>
      </c>
      <c r="DK130">
        <v>4.5999999999999996</v>
      </c>
      <c r="DL130">
        <v>4.67</v>
      </c>
      <c r="DM130">
        <v>10</v>
      </c>
      <c r="DN130">
        <v>3</v>
      </c>
      <c r="DO130">
        <v>100</v>
      </c>
      <c r="DP130">
        <v>4</v>
      </c>
      <c r="DQ130">
        <v>4.6900000000000004</v>
      </c>
      <c r="DR130">
        <v>4.75</v>
      </c>
      <c r="DS130">
        <v>10</v>
      </c>
      <c r="DT130">
        <v>3</v>
      </c>
      <c r="DU130">
        <v>100000</v>
      </c>
      <c r="DV130">
        <v>7</v>
      </c>
      <c r="DW130">
        <v>0.67</v>
      </c>
      <c r="DX130">
        <v>7</v>
      </c>
      <c r="DY130">
        <v>10000</v>
      </c>
      <c r="DZ130">
        <v>6</v>
      </c>
      <c r="EA130">
        <v>100000</v>
      </c>
      <c r="EB130" s="24">
        <v>7</v>
      </c>
    </row>
    <row r="131" spans="1:132" x14ac:dyDescent="0.2">
      <c r="A131">
        <v>2</v>
      </c>
      <c r="B131" s="20">
        <v>5</v>
      </c>
      <c r="C131" s="7">
        <v>2</v>
      </c>
      <c r="D131" s="7">
        <v>0</v>
      </c>
      <c r="E131" s="9" t="s">
        <v>263</v>
      </c>
      <c r="F131" s="7">
        <v>0</v>
      </c>
      <c r="G131" s="7"/>
      <c r="H131" s="7"/>
      <c r="I131" s="7"/>
      <c r="J131" s="7"/>
      <c r="L131" s="7"/>
      <c r="M131" s="7"/>
      <c r="N131" s="7"/>
      <c r="O131" s="7"/>
      <c r="P131" s="7"/>
      <c r="Q131" s="7"/>
      <c r="R131" s="7"/>
      <c r="S131" s="7"/>
      <c r="T131" s="7"/>
      <c r="U131" s="26"/>
      <c r="V131" s="7"/>
      <c r="W131" s="7"/>
      <c r="X131" s="7"/>
      <c r="Y131">
        <v>4.83</v>
      </c>
      <c r="Z131">
        <v>4.8899999999999997</v>
      </c>
      <c r="AA131">
        <v>0</v>
      </c>
      <c r="AB131" t="e">
        <v>#NUM!</v>
      </c>
      <c r="AC131">
        <v>1</v>
      </c>
      <c r="AD131">
        <v>2</v>
      </c>
      <c r="AK131">
        <v>4.8899999999999997</v>
      </c>
      <c r="AL131">
        <v>4.93</v>
      </c>
      <c r="AM131">
        <v>0</v>
      </c>
      <c r="AN131" t="e">
        <v>#NUM!</v>
      </c>
      <c r="AO131">
        <v>10000</v>
      </c>
      <c r="AP131">
        <v>6</v>
      </c>
      <c r="AY131">
        <v>0</v>
      </c>
      <c r="AZ131" t="e">
        <v>#NUM!</v>
      </c>
      <c r="BA131">
        <v>0</v>
      </c>
      <c r="BB131" t="e">
        <v>#NUM!</v>
      </c>
      <c r="EB131" s="24"/>
    </row>
    <row r="132" spans="1:132" x14ac:dyDescent="0.2">
      <c r="A132">
        <v>2</v>
      </c>
      <c r="B132" s="20">
        <v>5</v>
      </c>
      <c r="C132" s="7">
        <v>2</v>
      </c>
      <c r="D132" s="7">
        <v>0</v>
      </c>
      <c r="E132" s="9" t="s">
        <v>264</v>
      </c>
      <c r="F132" s="7">
        <v>2</v>
      </c>
      <c r="G132" s="7">
        <v>43</v>
      </c>
      <c r="H132" s="7">
        <v>1172.5</v>
      </c>
      <c r="I132" s="7">
        <f t="shared" si="10"/>
        <v>1129.5</v>
      </c>
      <c r="J132" s="7">
        <f t="shared" si="14"/>
        <v>10446</v>
      </c>
      <c r="K132" t="s">
        <v>203</v>
      </c>
      <c r="L132" s="7">
        <v>1</v>
      </c>
      <c r="M132" s="7">
        <v>3</v>
      </c>
      <c r="N132" s="7">
        <v>1</v>
      </c>
      <c r="O132" s="7">
        <v>3</v>
      </c>
      <c r="P132" s="7">
        <v>1</v>
      </c>
      <c r="Q132" s="7">
        <v>2</v>
      </c>
      <c r="R132" s="7">
        <v>1</v>
      </c>
      <c r="S132" s="7">
        <v>1</v>
      </c>
      <c r="T132" s="7">
        <v>1</v>
      </c>
      <c r="U132" s="26">
        <v>1</v>
      </c>
      <c r="V132" s="7">
        <v>32</v>
      </c>
      <c r="W132" s="7">
        <v>32</v>
      </c>
      <c r="X132" s="7">
        <v>2</v>
      </c>
      <c r="Y132">
        <v>4.74</v>
      </c>
      <c r="Z132">
        <v>4.88</v>
      </c>
      <c r="AA132">
        <v>0</v>
      </c>
      <c r="AB132" t="e">
        <v>#NUM!</v>
      </c>
      <c r="AC132">
        <v>0</v>
      </c>
      <c r="AD132" t="e">
        <v>#NUM!</v>
      </c>
      <c r="AK132">
        <v>4.8499999999999996</v>
      </c>
      <c r="AL132">
        <v>4.9000000000000004</v>
      </c>
      <c r="AM132">
        <v>0</v>
      </c>
      <c r="AN132" t="e">
        <v>#NUM!</v>
      </c>
      <c r="AO132">
        <v>10</v>
      </c>
      <c r="AP132">
        <v>3</v>
      </c>
      <c r="AW132">
        <v>4.8</v>
      </c>
      <c r="AX132">
        <v>4.92</v>
      </c>
      <c r="AY132">
        <v>0</v>
      </c>
      <c r="AZ132" t="e">
        <v>#NUM!</v>
      </c>
      <c r="BA132">
        <v>10000</v>
      </c>
      <c r="BB132">
        <v>6</v>
      </c>
      <c r="BC132">
        <v>4.6100000000000003</v>
      </c>
      <c r="BD132">
        <v>4.68</v>
      </c>
      <c r="BE132">
        <v>0</v>
      </c>
      <c r="BF132" t="e">
        <v>#NUM!</v>
      </c>
      <c r="BG132">
        <v>10000</v>
      </c>
      <c r="BH132">
        <v>6</v>
      </c>
      <c r="BI132">
        <v>4.62</v>
      </c>
      <c r="BJ132">
        <v>4.72</v>
      </c>
      <c r="BK132">
        <v>0.1</v>
      </c>
      <c r="BL132">
        <v>1</v>
      </c>
      <c r="BM132">
        <v>100</v>
      </c>
      <c r="BN132">
        <v>4</v>
      </c>
      <c r="BO132">
        <v>4.72</v>
      </c>
      <c r="BP132">
        <v>4.8</v>
      </c>
      <c r="BQ132">
        <v>1</v>
      </c>
      <c r="BR132">
        <v>2</v>
      </c>
      <c r="BS132">
        <v>1000</v>
      </c>
      <c r="BT132">
        <v>5</v>
      </c>
      <c r="BU132">
        <v>4.68</v>
      </c>
      <c r="BV132">
        <v>4.72</v>
      </c>
      <c r="BW132">
        <v>100</v>
      </c>
      <c r="BX132">
        <v>4</v>
      </c>
      <c r="BY132">
        <v>10000</v>
      </c>
      <c r="BZ132">
        <v>6</v>
      </c>
      <c r="CA132">
        <v>4.43</v>
      </c>
      <c r="CB132">
        <v>4.49</v>
      </c>
      <c r="CC132">
        <v>100</v>
      </c>
      <c r="CD132">
        <v>4</v>
      </c>
      <c r="CE132">
        <v>10000</v>
      </c>
      <c r="CF132">
        <v>6</v>
      </c>
      <c r="CG132">
        <v>4.59</v>
      </c>
      <c r="CH132">
        <v>4.66</v>
      </c>
      <c r="CI132">
        <v>10</v>
      </c>
      <c r="CJ132">
        <v>3</v>
      </c>
      <c r="CK132">
        <v>100</v>
      </c>
      <c r="CL132">
        <v>4</v>
      </c>
      <c r="CM132">
        <v>4.45</v>
      </c>
      <c r="CN132">
        <v>4.49</v>
      </c>
      <c r="CO132">
        <v>10000</v>
      </c>
      <c r="CP132">
        <v>6</v>
      </c>
      <c r="CQ132">
        <v>10000</v>
      </c>
      <c r="CR132">
        <v>6</v>
      </c>
      <c r="CS132">
        <v>4.6100000000000003</v>
      </c>
      <c r="CT132">
        <v>4.74</v>
      </c>
      <c r="CU132">
        <v>10</v>
      </c>
      <c r="CV132">
        <v>3</v>
      </c>
      <c r="CW132">
        <v>1000</v>
      </c>
      <c r="CX132">
        <v>5</v>
      </c>
      <c r="CY132">
        <v>4.67</v>
      </c>
      <c r="CZ132">
        <v>4.83</v>
      </c>
      <c r="DA132">
        <v>10</v>
      </c>
      <c r="DB132">
        <v>3</v>
      </c>
      <c r="DC132">
        <v>1000</v>
      </c>
      <c r="DD132">
        <v>5</v>
      </c>
      <c r="DE132">
        <v>4.45</v>
      </c>
      <c r="DF132">
        <v>4.53</v>
      </c>
      <c r="DG132">
        <v>10</v>
      </c>
      <c r="DH132">
        <v>3</v>
      </c>
      <c r="DI132">
        <v>100</v>
      </c>
      <c r="DJ132">
        <v>4</v>
      </c>
      <c r="DK132">
        <v>4.6100000000000003</v>
      </c>
      <c r="DL132">
        <v>4.71</v>
      </c>
      <c r="DM132">
        <v>10</v>
      </c>
      <c r="DN132">
        <v>3</v>
      </c>
      <c r="DO132">
        <v>1000</v>
      </c>
      <c r="DP132">
        <v>5</v>
      </c>
      <c r="DQ132">
        <v>4.7300000000000004</v>
      </c>
      <c r="DR132">
        <v>4.96</v>
      </c>
      <c r="DS132">
        <v>100</v>
      </c>
      <c r="DT132">
        <v>4</v>
      </c>
      <c r="DU132">
        <v>1000</v>
      </c>
      <c r="DV132">
        <v>5</v>
      </c>
      <c r="DW132">
        <v>0.66</v>
      </c>
      <c r="DX132">
        <v>6.37</v>
      </c>
      <c r="DY132">
        <v>10000</v>
      </c>
      <c r="DZ132">
        <v>6</v>
      </c>
      <c r="EA132">
        <v>100000</v>
      </c>
      <c r="EB132" s="24">
        <v>7</v>
      </c>
    </row>
    <row r="133" spans="1:132" x14ac:dyDescent="0.2">
      <c r="A133">
        <v>2</v>
      </c>
      <c r="B133" s="20">
        <v>5</v>
      </c>
      <c r="C133" s="7">
        <v>2</v>
      </c>
      <c r="D133" s="7">
        <v>0</v>
      </c>
      <c r="E133" s="9" t="s">
        <v>265</v>
      </c>
      <c r="F133" s="7">
        <v>2</v>
      </c>
      <c r="G133" s="7">
        <v>52</v>
      </c>
      <c r="H133" s="7">
        <v>1127.5</v>
      </c>
      <c r="I133" s="7">
        <f t="shared" si="10"/>
        <v>1075.5</v>
      </c>
      <c r="J133" s="7">
        <f t="shared" si="14"/>
        <v>10446</v>
      </c>
      <c r="K133" t="s">
        <v>203</v>
      </c>
      <c r="L133" s="7">
        <v>1</v>
      </c>
      <c r="M133" s="7">
        <v>3</v>
      </c>
      <c r="N133" s="7">
        <v>1</v>
      </c>
      <c r="O133" s="7">
        <v>3</v>
      </c>
      <c r="P133" s="7">
        <v>1</v>
      </c>
      <c r="Q133" s="7">
        <v>1</v>
      </c>
      <c r="R133" s="7">
        <v>1</v>
      </c>
      <c r="S133" s="7">
        <v>1</v>
      </c>
      <c r="T133" s="7">
        <v>1</v>
      </c>
      <c r="U133" s="26">
        <v>1</v>
      </c>
      <c r="V133" s="7">
        <v>48</v>
      </c>
      <c r="W133" s="7">
        <v>48</v>
      </c>
      <c r="X133" s="7">
        <v>2</v>
      </c>
      <c r="Y133">
        <v>4.88</v>
      </c>
      <c r="Z133">
        <v>5.0199999999999996</v>
      </c>
      <c r="AA133">
        <v>0</v>
      </c>
      <c r="AB133" t="e">
        <v>#NUM!</v>
      </c>
      <c r="AC133">
        <v>10</v>
      </c>
      <c r="AD133">
        <v>3</v>
      </c>
      <c r="AK133">
        <v>4.8600000000000003</v>
      </c>
      <c r="AL133">
        <v>4.87</v>
      </c>
      <c r="AM133">
        <v>0</v>
      </c>
      <c r="AN133" t="e">
        <v>#NUM!</v>
      </c>
      <c r="AO133">
        <v>100</v>
      </c>
      <c r="AP133">
        <v>4</v>
      </c>
      <c r="AW133">
        <v>4.67</v>
      </c>
      <c r="AX133">
        <v>4.72</v>
      </c>
      <c r="AY133">
        <v>0</v>
      </c>
      <c r="AZ133" t="e">
        <v>#NUM!</v>
      </c>
      <c r="BA133">
        <v>100</v>
      </c>
      <c r="BB133">
        <v>4</v>
      </c>
      <c r="BC133">
        <v>4.4800000000000004</v>
      </c>
      <c r="BD133">
        <v>4.53</v>
      </c>
      <c r="BE133">
        <v>0</v>
      </c>
      <c r="BF133" t="e">
        <v>#NUM!</v>
      </c>
      <c r="BG133">
        <v>100</v>
      </c>
      <c r="BH133">
        <v>4</v>
      </c>
      <c r="BI133">
        <v>4.6500000000000004</v>
      </c>
      <c r="BJ133">
        <v>4.79</v>
      </c>
      <c r="BK133">
        <v>0.1</v>
      </c>
      <c r="BL133">
        <v>1</v>
      </c>
      <c r="BM133">
        <v>1000</v>
      </c>
      <c r="BN133">
        <v>5</v>
      </c>
      <c r="BO133">
        <v>4.75</v>
      </c>
      <c r="BP133">
        <v>4.84</v>
      </c>
      <c r="BQ133">
        <v>0.1</v>
      </c>
      <c r="BR133">
        <v>1</v>
      </c>
      <c r="BS133">
        <v>100</v>
      </c>
      <c r="BT133">
        <v>4</v>
      </c>
      <c r="BU133">
        <v>4.67</v>
      </c>
      <c r="BV133">
        <v>4.79</v>
      </c>
      <c r="BW133">
        <v>0.1</v>
      </c>
      <c r="BX133">
        <v>1</v>
      </c>
      <c r="BY133">
        <v>100</v>
      </c>
      <c r="BZ133">
        <v>4</v>
      </c>
      <c r="CA133">
        <v>4.4400000000000004</v>
      </c>
      <c r="CB133">
        <v>4.49</v>
      </c>
      <c r="CC133">
        <v>0.1</v>
      </c>
      <c r="CD133">
        <v>1</v>
      </c>
      <c r="CE133">
        <v>100</v>
      </c>
      <c r="CF133">
        <v>4</v>
      </c>
      <c r="CG133">
        <v>4.62</v>
      </c>
      <c r="CH133">
        <v>4.71</v>
      </c>
      <c r="CI133">
        <v>0.1</v>
      </c>
      <c r="CJ133">
        <v>1</v>
      </c>
      <c r="CK133">
        <v>100</v>
      </c>
      <c r="CL133">
        <v>4</v>
      </c>
      <c r="CM133">
        <v>4.5999999999999996</v>
      </c>
      <c r="CN133">
        <v>4.6900000000000004</v>
      </c>
      <c r="CO133">
        <v>100</v>
      </c>
      <c r="CP133">
        <v>4</v>
      </c>
      <c r="CQ133">
        <v>1000</v>
      </c>
      <c r="CR133">
        <v>5</v>
      </c>
      <c r="CS133">
        <v>4.5999999999999996</v>
      </c>
      <c r="CT133">
        <v>4.72</v>
      </c>
      <c r="CU133">
        <v>1</v>
      </c>
      <c r="CV133">
        <v>2</v>
      </c>
      <c r="CW133">
        <v>100</v>
      </c>
      <c r="CX133">
        <v>4</v>
      </c>
      <c r="CY133">
        <v>4.46</v>
      </c>
      <c r="CZ133">
        <v>4.5199999999999996</v>
      </c>
      <c r="DA133">
        <v>10</v>
      </c>
      <c r="DB133">
        <v>3</v>
      </c>
      <c r="DC133">
        <v>1000</v>
      </c>
      <c r="DD133">
        <v>5</v>
      </c>
      <c r="DE133">
        <v>4.63</v>
      </c>
      <c r="DF133">
        <v>4.7</v>
      </c>
      <c r="DG133">
        <v>10</v>
      </c>
      <c r="DH133">
        <v>3</v>
      </c>
      <c r="DI133">
        <v>1000</v>
      </c>
      <c r="DJ133">
        <v>5</v>
      </c>
      <c r="DK133">
        <v>4.5999999999999996</v>
      </c>
      <c r="DL133">
        <v>4.68</v>
      </c>
      <c r="DM133">
        <v>1000</v>
      </c>
      <c r="DN133">
        <v>5</v>
      </c>
      <c r="DO133">
        <v>1000</v>
      </c>
      <c r="DP133">
        <v>5</v>
      </c>
      <c r="DQ133">
        <v>4.7</v>
      </c>
      <c r="DR133">
        <v>4.92</v>
      </c>
      <c r="DS133">
        <v>1000</v>
      </c>
      <c r="DT133">
        <v>5</v>
      </c>
      <c r="DU133">
        <v>100000</v>
      </c>
      <c r="DV133">
        <v>7</v>
      </c>
      <c r="DW133">
        <v>0.81</v>
      </c>
      <c r="DX133">
        <v>8.9700000000000006</v>
      </c>
      <c r="DY133">
        <v>10000</v>
      </c>
      <c r="DZ133">
        <v>6</v>
      </c>
      <c r="EA133">
        <v>100000</v>
      </c>
      <c r="EB133" s="24">
        <v>7</v>
      </c>
    </row>
    <row r="134" spans="1:132" x14ac:dyDescent="0.2">
      <c r="A134">
        <v>2</v>
      </c>
      <c r="B134" s="20">
        <v>5</v>
      </c>
      <c r="C134" s="7">
        <v>2</v>
      </c>
      <c r="D134" s="7">
        <v>0</v>
      </c>
      <c r="E134" s="9" t="s">
        <v>266</v>
      </c>
      <c r="F134" s="7">
        <v>2</v>
      </c>
      <c r="G134" s="7">
        <v>48</v>
      </c>
      <c r="H134" s="7">
        <v>1120.5</v>
      </c>
      <c r="I134" s="7">
        <f t="shared" si="10"/>
        <v>1072.5</v>
      </c>
      <c r="J134" s="7">
        <f t="shared" si="14"/>
        <v>10446</v>
      </c>
      <c r="K134" t="s">
        <v>203</v>
      </c>
      <c r="L134" s="7">
        <v>1</v>
      </c>
      <c r="M134" s="7">
        <v>3</v>
      </c>
      <c r="N134" s="7">
        <v>1</v>
      </c>
      <c r="O134" s="7">
        <v>3</v>
      </c>
      <c r="P134" s="7">
        <v>1</v>
      </c>
      <c r="Q134" s="7">
        <v>1</v>
      </c>
      <c r="R134" s="7">
        <v>1</v>
      </c>
      <c r="S134" s="7">
        <v>1</v>
      </c>
      <c r="T134" s="7">
        <v>1</v>
      </c>
      <c r="U134" s="26">
        <v>1</v>
      </c>
      <c r="V134" s="7">
        <v>32</v>
      </c>
      <c r="W134" s="7">
        <v>32</v>
      </c>
      <c r="X134" s="7">
        <v>2</v>
      </c>
      <c r="Y134">
        <v>4.8499999999999996</v>
      </c>
      <c r="Z134">
        <v>4.95</v>
      </c>
      <c r="AA134">
        <v>0</v>
      </c>
      <c r="AB134" t="e">
        <v>#NUM!</v>
      </c>
      <c r="AC134">
        <v>100</v>
      </c>
      <c r="AD134">
        <v>4</v>
      </c>
      <c r="AK134">
        <v>4.8600000000000003</v>
      </c>
      <c r="AL134">
        <v>4.8899999999999997</v>
      </c>
      <c r="AM134">
        <v>0</v>
      </c>
      <c r="AN134" t="e">
        <v>#NUM!</v>
      </c>
      <c r="AO134">
        <v>100</v>
      </c>
      <c r="AP134">
        <v>4</v>
      </c>
      <c r="AW134">
        <v>4.7300000000000004</v>
      </c>
      <c r="AX134">
        <v>4.78</v>
      </c>
      <c r="AY134">
        <v>0</v>
      </c>
      <c r="AZ134" t="e">
        <v>#NUM!</v>
      </c>
      <c r="BA134">
        <v>100000</v>
      </c>
      <c r="BB134">
        <v>7</v>
      </c>
      <c r="BC134">
        <v>4.4800000000000004</v>
      </c>
      <c r="BD134">
        <v>4.54</v>
      </c>
      <c r="BE134">
        <v>0</v>
      </c>
      <c r="BF134" t="e">
        <v>#NUM!</v>
      </c>
      <c r="BG134">
        <v>1000</v>
      </c>
      <c r="BH134">
        <v>5</v>
      </c>
      <c r="BI134">
        <v>4.6399999999999997</v>
      </c>
      <c r="BJ134">
        <v>4.7</v>
      </c>
      <c r="BK134">
        <v>0.1</v>
      </c>
      <c r="BL134">
        <v>1</v>
      </c>
      <c r="BM134">
        <v>1000</v>
      </c>
      <c r="BN134">
        <v>5</v>
      </c>
      <c r="BO134">
        <v>4.7300000000000004</v>
      </c>
      <c r="BP134">
        <v>4.82</v>
      </c>
      <c r="BQ134">
        <v>1</v>
      </c>
      <c r="BR134">
        <v>2</v>
      </c>
      <c r="BS134">
        <v>1000</v>
      </c>
      <c r="BT134">
        <v>5</v>
      </c>
      <c r="BU134">
        <v>4.72</v>
      </c>
      <c r="BV134">
        <v>4.78</v>
      </c>
      <c r="BW134">
        <v>0.1</v>
      </c>
      <c r="BX134">
        <v>1</v>
      </c>
      <c r="BY134">
        <v>1000</v>
      </c>
      <c r="BZ134">
        <v>5</v>
      </c>
      <c r="CA134">
        <v>4.62</v>
      </c>
      <c r="CB134">
        <v>4.72</v>
      </c>
      <c r="CC134">
        <v>0.1</v>
      </c>
      <c r="CD134">
        <v>1</v>
      </c>
      <c r="CE134">
        <v>100</v>
      </c>
      <c r="CF134">
        <v>4</v>
      </c>
      <c r="CG134">
        <v>4.46</v>
      </c>
      <c r="CH134">
        <v>4.5199999999999996</v>
      </c>
      <c r="CI134">
        <v>0.1</v>
      </c>
      <c r="CJ134">
        <v>1</v>
      </c>
      <c r="CK134">
        <v>10000</v>
      </c>
      <c r="CL134">
        <v>6</v>
      </c>
      <c r="CM134">
        <v>4.4800000000000004</v>
      </c>
      <c r="CN134">
        <v>4.6399999999999997</v>
      </c>
      <c r="CO134">
        <v>1</v>
      </c>
      <c r="CP134">
        <v>2</v>
      </c>
      <c r="CQ134">
        <v>1000</v>
      </c>
      <c r="CR134">
        <v>5</v>
      </c>
      <c r="CS134">
        <v>4.6100000000000003</v>
      </c>
      <c r="CT134">
        <v>4.68</v>
      </c>
      <c r="CU134">
        <v>0.1</v>
      </c>
      <c r="CV134">
        <v>1</v>
      </c>
      <c r="CW134">
        <v>10000</v>
      </c>
      <c r="CX134">
        <v>6</v>
      </c>
      <c r="CY134">
        <v>4.63</v>
      </c>
      <c r="CZ134">
        <v>4.71</v>
      </c>
      <c r="DA134">
        <v>0.1</v>
      </c>
      <c r="DB134">
        <v>1</v>
      </c>
      <c r="DC134">
        <v>100</v>
      </c>
      <c r="DD134">
        <v>4</v>
      </c>
      <c r="DE134">
        <v>4.59</v>
      </c>
      <c r="DF134">
        <v>4.67</v>
      </c>
      <c r="DG134">
        <v>1</v>
      </c>
      <c r="DH134">
        <v>2</v>
      </c>
      <c r="DI134">
        <v>1000</v>
      </c>
      <c r="DJ134">
        <v>5</v>
      </c>
      <c r="DK134">
        <v>4.46</v>
      </c>
      <c r="DL134">
        <v>4.54</v>
      </c>
      <c r="DM134">
        <v>10</v>
      </c>
      <c r="DN134">
        <v>3</v>
      </c>
      <c r="DO134">
        <v>10000</v>
      </c>
      <c r="DP134">
        <v>6</v>
      </c>
      <c r="DQ134">
        <v>4.72</v>
      </c>
      <c r="DR134">
        <v>4.88</v>
      </c>
      <c r="DS134">
        <v>10</v>
      </c>
      <c r="DT134">
        <v>3</v>
      </c>
      <c r="DU134">
        <v>1000</v>
      </c>
      <c r="DV134">
        <v>5</v>
      </c>
      <c r="DW134">
        <v>0.79</v>
      </c>
      <c r="DX134">
        <v>7.66</v>
      </c>
      <c r="DY134">
        <v>100</v>
      </c>
      <c r="DZ134">
        <v>4</v>
      </c>
      <c r="EA134">
        <v>100000</v>
      </c>
      <c r="EB134" s="24">
        <v>7</v>
      </c>
    </row>
    <row r="135" spans="1:132" x14ac:dyDescent="0.2">
      <c r="A135">
        <v>2</v>
      </c>
      <c r="B135" s="20">
        <v>5</v>
      </c>
      <c r="C135" s="7">
        <v>2</v>
      </c>
      <c r="D135" s="7">
        <v>0</v>
      </c>
      <c r="E135" s="9" t="s">
        <v>267</v>
      </c>
      <c r="F135" s="7">
        <v>0</v>
      </c>
      <c r="G135" s="7"/>
      <c r="H135" s="7"/>
      <c r="I135" s="7"/>
      <c r="J135" s="7"/>
      <c r="L135" s="7"/>
      <c r="M135" s="7"/>
      <c r="N135" s="7"/>
      <c r="O135" s="7"/>
      <c r="P135" s="7"/>
      <c r="Q135" s="7"/>
      <c r="R135" s="7"/>
      <c r="S135" s="7"/>
      <c r="T135" s="7"/>
      <c r="U135" s="26"/>
      <c r="V135" s="7"/>
      <c r="W135" s="7"/>
      <c r="X135" s="7"/>
      <c r="Y135">
        <v>4.71</v>
      </c>
      <c r="Z135">
        <v>4.8</v>
      </c>
      <c r="AA135">
        <v>0</v>
      </c>
      <c r="AB135" t="e">
        <v>#NUM!</v>
      </c>
      <c r="AC135">
        <v>0</v>
      </c>
      <c r="AD135" t="e">
        <v>#NUM!</v>
      </c>
      <c r="AK135">
        <v>4.76</v>
      </c>
      <c r="AL135">
        <v>4.8099999999999996</v>
      </c>
      <c r="AM135">
        <v>0</v>
      </c>
      <c r="AN135" t="e">
        <v>#NUM!</v>
      </c>
      <c r="AO135">
        <v>100</v>
      </c>
      <c r="AP135">
        <v>4</v>
      </c>
      <c r="AW135">
        <v>4.7300000000000004</v>
      </c>
      <c r="AX135">
        <v>4.8099999999999996</v>
      </c>
      <c r="AY135">
        <v>0</v>
      </c>
      <c r="AZ135" t="e">
        <v>#NUM!</v>
      </c>
      <c r="BA135">
        <v>1000</v>
      </c>
      <c r="BB135">
        <v>5</v>
      </c>
      <c r="EB135" s="24"/>
    </row>
    <row r="136" spans="1:132" x14ac:dyDescent="0.2">
      <c r="A136">
        <v>2</v>
      </c>
      <c r="B136" s="20">
        <v>5</v>
      </c>
      <c r="C136" s="7">
        <v>2</v>
      </c>
      <c r="D136" s="7">
        <v>0</v>
      </c>
      <c r="E136" s="9" t="s">
        <v>268</v>
      </c>
      <c r="F136" s="7">
        <v>0</v>
      </c>
      <c r="G136" s="7"/>
      <c r="H136" s="7"/>
      <c r="I136" s="7"/>
      <c r="J136" s="7"/>
      <c r="L136" s="7"/>
      <c r="M136" s="7"/>
      <c r="N136" s="7"/>
      <c r="O136" s="7"/>
      <c r="P136" s="7"/>
      <c r="Q136" s="7"/>
      <c r="R136" s="7"/>
      <c r="S136" s="7"/>
      <c r="T136" s="7"/>
      <c r="U136" s="26"/>
      <c r="V136" s="7"/>
      <c r="W136" s="7"/>
      <c r="X136" s="7"/>
      <c r="Y136">
        <v>4.9000000000000004</v>
      </c>
      <c r="Z136">
        <v>4.9800000000000004</v>
      </c>
      <c r="AA136">
        <v>0</v>
      </c>
      <c r="AB136" t="e">
        <v>#NUM!</v>
      </c>
      <c r="AC136">
        <v>10</v>
      </c>
      <c r="AD136">
        <v>3</v>
      </c>
      <c r="AK136">
        <v>4.83</v>
      </c>
      <c r="AL136">
        <v>4.8499999999999996</v>
      </c>
      <c r="AM136">
        <v>0</v>
      </c>
      <c r="AN136" t="e">
        <v>#NUM!</v>
      </c>
      <c r="AO136">
        <v>1000</v>
      </c>
      <c r="AP136">
        <v>5</v>
      </c>
      <c r="AW136">
        <v>4.66</v>
      </c>
      <c r="AX136">
        <v>4.7300000000000004</v>
      </c>
      <c r="AY136">
        <v>0</v>
      </c>
      <c r="AZ136" t="e">
        <v>#NUM!</v>
      </c>
      <c r="BA136">
        <v>1000</v>
      </c>
      <c r="BB136">
        <v>5</v>
      </c>
      <c r="EB136" s="24"/>
    </row>
    <row r="137" spans="1:132" x14ac:dyDescent="0.2">
      <c r="A137">
        <v>2</v>
      </c>
      <c r="B137" s="20">
        <v>5</v>
      </c>
      <c r="C137" s="7">
        <v>2</v>
      </c>
      <c r="D137" s="7">
        <v>0</v>
      </c>
      <c r="E137" s="9" t="s">
        <v>269</v>
      </c>
      <c r="F137" s="7">
        <v>2</v>
      </c>
      <c r="G137" s="7">
        <v>47</v>
      </c>
      <c r="H137" s="7">
        <v>1183</v>
      </c>
      <c r="I137" s="7">
        <f t="shared" si="10"/>
        <v>1136</v>
      </c>
      <c r="J137" s="7">
        <f t="shared" si="14"/>
        <v>10446</v>
      </c>
      <c r="K137" t="s">
        <v>206</v>
      </c>
      <c r="L137" s="7">
        <v>1</v>
      </c>
      <c r="M137" s="7">
        <v>3</v>
      </c>
      <c r="N137" s="7">
        <v>1</v>
      </c>
      <c r="O137" s="7">
        <v>3</v>
      </c>
      <c r="P137" s="7">
        <v>1</v>
      </c>
      <c r="Q137" s="7">
        <v>3</v>
      </c>
      <c r="R137" s="7">
        <v>2</v>
      </c>
      <c r="S137" s="7">
        <v>1</v>
      </c>
      <c r="T137" s="7">
        <v>1</v>
      </c>
      <c r="U137" s="26">
        <v>1</v>
      </c>
      <c r="V137" s="7">
        <v>48</v>
      </c>
      <c r="W137" s="7">
        <v>24</v>
      </c>
      <c r="X137" s="7">
        <v>2</v>
      </c>
      <c r="Y137">
        <v>4.87</v>
      </c>
      <c r="Z137">
        <v>5.01</v>
      </c>
      <c r="AA137">
        <v>0</v>
      </c>
      <c r="AB137" t="e">
        <v>#NUM!</v>
      </c>
      <c r="AC137">
        <v>10</v>
      </c>
      <c r="AD137">
        <v>3</v>
      </c>
      <c r="AK137">
        <v>4.87</v>
      </c>
      <c r="AL137">
        <v>4.9000000000000004</v>
      </c>
      <c r="AM137">
        <v>0</v>
      </c>
      <c r="AN137" t="e">
        <v>#NUM!</v>
      </c>
      <c r="AO137">
        <v>100</v>
      </c>
      <c r="AP137">
        <v>4</v>
      </c>
      <c r="AW137">
        <v>4.72</v>
      </c>
      <c r="AX137">
        <v>4.84</v>
      </c>
      <c r="AY137">
        <v>0</v>
      </c>
      <c r="AZ137" t="e">
        <v>#NUM!</v>
      </c>
      <c r="BA137">
        <v>1000</v>
      </c>
      <c r="BB137">
        <v>5</v>
      </c>
      <c r="BC137">
        <v>4.46</v>
      </c>
      <c r="BD137">
        <v>4.53</v>
      </c>
      <c r="BE137">
        <v>0.1</v>
      </c>
      <c r="BF137">
        <v>1</v>
      </c>
      <c r="BG137">
        <v>1000</v>
      </c>
      <c r="BH137">
        <v>5</v>
      </c>
      <c r="BI137">
        <v>4.49</v>
      </c>
      <c r="BJ137">
        <v>4.5999999999999996</v>
      </c>
      <c r="BK137">
        <v>0.1</v>
      </c>
      <c r="BL137">
        <v>1</v>
      </c>
      <c r="BM137">
        <v>100</v>
      </c>
      <c r="BN137">
        <v>4</v>
      </c>
      <c r="BO137">
        <v>4.75</v>
      </c>
      <c r="BP137">
        <v>4.8899999999999997</v>
      </c>
      <c r="BQ137">
        <v>0.1</v>
      </c>
      <c r="BR137">
        <v>1</v>
      </c>
      <c r="BS137">
        <v>100</v>
      </c>
      <c r="BT137">
        <v>4</v>
      </c>
      <c r="BU137">
        <v>4.66</v>
      </c>
      <c r="BV137">
        <v>4.76</v>
      </c>
      <c r="BW137">
        <v>0.1</v>
      </c>
      <c r="BX137">
        <v>1</v>
      </c>
      <c r="BY137">
        <v>100</v>
      </c>
      <c r="BZ137">
        <v>4</v>
      </c>
      <c r="CA137">
        <v>4.46</v>
      </c>
      <c r="CB137">
        <v>4.55</v>
      </c>
      <c r="CC137">
        <v>1</v>
      </c>
      <c r="CD137">
        <v>2</v>
      </c>
      <c r="CE137">
        <v>1000</v>
      </c>
      <c r="CF137">
        <v>5</v>
      </c>
      <c r="CG137">
        <v>4.47</v>
      </c>
      <c r="CH137">
        <v>4.58</v>
      </c>
      <c r="CI137">
        <v>1</v>
      </c>
      <c r="CJ137">
        <v>2</v>
      </c>
      <c r="CK137">
        <v>100</v>
      </c>
      <c r="CL137">
        <v>4</v>
      </c>
      <c r="CM137">
        <v>4.47</v>
      </c>
      <c r="CN137">
        <v>4.63</v>
      </c>
      <c r="CO137">
        <v>0.1</v>
      </c>
      <c r="CP137">
        <v>1</v>
      </c>
      <c r="CQ137">
        <v>100</v>
      </c>
      <c r="CR137">
        <v>4</v>
      </c>
      <c r="CS137">
        <v>4.46</v>
      </c>
      <c r="CT137">
        <v>4.53</v>
      </c>
      <c r="CU137">
        <v>0.1</v>
      </c>
      <c r="CV137">
        <v>1</v>
      </c>
      <c r="CW137">
        <v>10</v>
      </c>
      <c r="CX137">
        <v>3</v>
      </c>
      <c r="CY137">
        <v>4.63</v>
      </c>
      <c r="CZ137">
        <v>4.74</v>
      </c>
      <c r="DA137">
        <v>1</v>
      </c>
      <c r="DB137">
        <v>2</v>
      </c>
      <c r="DC137">
        <v>10</v>
      </c>
      <c r="DD137">
        <v>3</v>
      </c>
      <c r="DE137">
        <v>4.43</v>
      </c>
      <c r="DF137">
        <v>4.51</v>
      </c>
      <c r="DG137">
        <v>1000</v>
      </c>
      <c r="DH137">
        <v>5</v>
      </c>
      <c r="DI137">
        <v>1000</v>
      </c>
      <c r="DJ137">
        <v>5</v>
      </c>
      <c r="DK137">
        <v>4.5999999999999996</v>
      </c>
      <c r="DL137">
        <v>4.71</v>
      </c>
      <c r="DM137">
        <v>100</v>
      </c>
      <c r="DN137">
        <v>4</v>
      </c>
      <c r="DO137">
        <v>1000</v>
      </c>
      <c r="DP137">
        <v>5</v>
      </c>
      <c r="DQ137">
        <v>4.74</v>
      </c>
      <c r="DR137">
        <v>4.93</v>
      </c>
      <c r="DS137">
        <v>10</v>
      </c>
      <c r="DT137">
        <v>3</v>
      </c>
      <c r="DU137">
        <v>1000</v>
      </c>
      <c r="DV137">
        <v>5</v>
      </c>
      <c r="DW137">
        <v>1.02</v>
      </c>
      <c r="DX137">
        <v>10.62</v>
      </c>
      <c r="DY137">
        <v>10000</v>
      </c>
      <c r="DZ137">
        <v>6</v>
      </c>
      <c r="EA137">
        <v>100000</v>
      </c>
      <c r="EB137" s="24">
        <v>7</v>
      </c>
    </row>
    <row r="138" spans="1:132" x14ac:dyDescent="0.2">
      <c r="A138">
        <v>2</v>
      </c>
      <c r="B138" s="20">
        <v>5</v>
      </c>
      <c r="C138" s="7">
        <v>2</v>
      </c>
      <c r="D138" s="7">
        <v>0</v>
      </c>
      <c r="E138" s="9" t="s">
        <v>270</v>
      </c>
      <c r="F138" s="7">
        <v>0</v>
      </c>
      <c r="G138" s="7"/>
      <c r="H138" s="7"/>
      <c r="I138" s="7"/>
      <c r="J138" s="7"/>
      <c r="L138" s="7"/>
      <c r="M138" s="7"/>
      <c r="N138" s="7"/>
      <c r="O138" s="7"/>
      <c r="P138" s="7"/>
      <c r="Q138" s="7"/>
      <c r="R138" s="7"/>
      <c r="S138" s="7"/>
      <c r="T138" s="7"/>
      <c r="U138" s="26"/>
      <c r="V138" s="7"/>
      <c r="W138" s="7"/>
      <c r="X138" s="7"/>
      <c r="Y138">
        <v>4.83</v>
      </c>
      <c r="Z138">
        <v>5.15</v>
      </c>
      <c r="AA138">
        <v>0</v>
      </c>
      <c r="AB138" t="e">
        <v>#NUM!</v>
      </c>
      <c r="AC138">
        <v>1</v>
      </c>
      <c r="AD138">
        <v>2</v>
      </c>
      <c r="AK138">
        <v>4.83</v>
      </c>
      <c r="AL138">
        <v>4.8600000000000003</v>
      </c>
      <c r="AM138">
        <v>0</v>
      </c>
      <c r="AN138" t="e">
        <v>#NUM!</v>
      </c>
      <c r="AO138">
        <v>10000</v>
      </c>
      <c r="AP138">
        <v>6</v>
      </c>
      <c r="AW138">
        <v>4.68</v>
      </c>
      <c r="AX138">
        <v>4.78</v>
      </c>
      <c r="AY138">
        <v>0</v>
      </c>
      <c r="AZ138" t="e">
        <v>#NUM!</v>
      </c>
      <c r="BA138">
        <v>10000</v>
      </c>
      <c r="BB138">
        <v>6</v>
      </c>
      <c r="EB138" s="24"/>
    </row>
    <row r="139" spans="1:132" x14ac:dyDescent="0.2">
      <c r="A139">
        <v>2</v>
      </c>
      <c r="B139" s="20">
        <v>5</v>
      </c>
      <c r="C139" s="7">
        <v>2</v>
      </c>
      <c r="D139" s="7">
        <v>0</v>
      </c>
      <c r="E139" s="9" t="s">
        <v>271</v>
      </c>
      <c r="F139" s="7">
        <v>1</v>
      </c>
      <c r="G139" s="7">
        <v>49</v>
      </c>
      <c r="H139" s="7">
        <v>1177.5</v>
      </c>
      <c r="I139" s="7">
        <f t="shared" si="10"/>
        <v>1128.5</v>
      </c>
      <c r="J139" s="7">
        <f t="shared" si="14"/>
        <v>10446</v>
      </c>
      <c r="K139" t="s">
        <v>206</v>
      </c>
      <c r="L139" s="7">
        <v>1</v>
      </c>
      <c r="M139" s="7">
        <v>3</v>
      </c>
      <c r="N139" s="7">
        <v>1</v>
      </c>
      <c r="O139" s="7">
        <v>3</v>
      </c>
      <c r="P139" s="7">
        <v>1</v>
      </c>
      <c r="Q139" s="7">
        <v>3</v>
      </c>
      <c r="R139" s="7">
        <v>1</v>
      </c>
      <c r="S139" s="7">
        <v>1</v>
      </c>
      <c r="T139" s="7">
        <v>1</v>
      </c>
      <c r="U139" s="26">
        <v>1</v>
      </c>
      <c r="V139" s="7">
        <v>24</v>
      </c>
      <c r="W139" s="7">
        <v>24</v>
      </c>
      <c r="X139" s="7">
        <v>2</v>
      </c>
      <c r="Y139">
        <v>4.8499999999999996</v>
      </c>
      <c r="Z139">
        <v>4.95</v>
      </c>
      <c r="AA139">
        <v>0</v>
      </c>
      <c r="AB139" t="e">
        <v>#NUM!</v>
      </c>
      <c r="AC139">
        <v>1</v>
      </c>
      <c r="AD139">
        <v>2</v>
      </c>
      <c r="AK139">
        <v>4.82</v>
      </c>
      <c r="AL139">
        <v>4.8499999999999996</v>
      </c>
      <c r="AM139">
        <v>0</v>
      </c>
      <c r="AN139" t="e">
        <v>#NUM!</v>
      </c>
      <c r="AO139">
        <v>100</v>
      </c>
      <c r="AP139">
        <v>4</v>
      </c>
      <c r="AW139">
        <v>4.79</v>
      </c>
      <c r="AX139">
        <v>4.87</v>
      </c>
      <c r="AY139">
        <v>0</v>
      </c>
      <c r="AZ139" t="e">
        <v>#NUM!</v>
      </c>
      <c r="BA139">
        <v>1000</v>
      </c>
      <c r="BB139">
        <v>5</v>
      </c>
      <c r="BC139">
        <v>4.47</v>
      </c>
      <c r="BD139">
        <v>4.5599999999999996</v>
      </c>
      <c r="BE139">
        <v>1</v>
      </c>
      <c r="BF139">
        <v>2</v>
      </c>
      <c r="BG139">
        <v>100000</v>
      </c>
      <c r="BH139">
        <v>7</v>
      </c>
      <c r="BI139">
        <v>4.62</v>
      </c>
      <c r="BJ139">
        <v>4.6900000000000004</v>
      </c>
      <c r="BK139">
        <v>10</v>
      </c>
      <c r="BL139">
        <v>3</v>
      </c>
      <c r="BM139">
        <v>100</v>
      </c>
      <c r="BN139">
        <v>4</v>
      </c>
      <c r="BO139">
        <v>4.8099999999999996</v>
      </c>
      <c r="BP139">
        <v>4.8899999999999997</v>
      </c>
      <c r="BQ139">
        <v>0.1</v>
      </c>
      <c r="BR139">
        <v>1</v>
      </c>
      <c r="BS139">
        <v>100</v>
      </c>
      <c r="BT139">
        <v>4</v>
      </c>
      <c r="BU139">
        <v>4.72</v>
      </c>
      <c r="BV139">
        <v>4.7699999999999996</v>
      </c>
      <c r="BW139">
        <v>100</v>
      </c>
      <c r="BX139">
        <v>4</v>
      </c>
      <c r="BY139">
        <v>100000</v>
      </c>
      <c r="BZ139">
        <v>7</v>
      </c>
      <c r="CA139">
        <v>4.46</v>
      </c>
      <c r="CB139">
        <v>4.53</v>
      </c>
      <c r="CC139">
        <v>1</v>
      </c>
      <c r="CD139">
        <v>2</v>
      </c>
      <c r="CE139">
        <v>100</v>
      </c>
      <c r="CF139">
        <v>4</v>
      </c>
      <c r="CG139">
        <v>4.66</v>
      </c>
      <c r="CH139">
        <v>4.75</v>
      </c>
      <c r="CI139">
        <v>1</v>
      </c>
      <c r="CJ139">
        <v>2</v>
      </c>
      <c r="CK139">
        <v>100</v>
      </c>
      <c r="CL139">
        <v>4</v>
      </c>
      <c r="CM139">
        <v>4.46</v>
      </c>
      <c r="CN139">
        <v>4.54</v>
      </c>
      <c r="CO139">
        <v>10</v>
      </c>
      <c r="CP139">
        <v>3</v>
      </c>
      <c r="CQ139">
        <v>1000</v>
      </c>
      <c r="CR139">
        <v>5</v>
      </c>
      <c r="CS139">
        <v>4.62</v>
      </c>
      <c r="CT139">
        <v>4.7699999999999996</v>
      </c>
      <c r="CU139">
        <v>10</v>
      </c>
      <c r="CV139">
        <v>3</v>
      </c>
      <c r="CW139">
        <v>100</v>
      </c>
      <c r="CX139">
        <v>4</v>
      </c>
      <c r="CY139">
        <v>4.63</v>
      </c>
      <c r="CZ139">
        <v>4.9000000000000004</v>
      </c>
      <c r="DA139">
        <v>100</v>
      </c>
      <c r="DB139">
        <v>4</v>
      </c>
      <c r="DC139">
        <v>1000</v>
      </c>
      <c r="DD139">
        <v>5</v>
      </c>
      <c r="DE139">
        <v>4.43</v>
      </c>
      <c r="DF139">
        <v>4.5199999999999996</v>
      </c>
      <c r="DG139">
        <v>1</v>
      </c>
      <c r="DH139">
        <v>2</v>
      </c>
      <c r="DI139">
        <v>1000</v>
      </c>
      <c r="DJ139">
        <v>5</v>
      </c>
      <c r="DK139">
        <v>4.46</v>
      </c>
      <c r="DL139">
        <v>4.51</v>
      </c>
      <c r="DM139">
        <v>1000</v>
      </c>
      <c r="DN139">
        <v>5</v>
      </c>
      <c r="DO139">
        <v>10000</v>
      </c>
      <c r="DP139">
        <v>6</v>
      </c>
      <c r="DQ139">
        <v>4.8</v>
      </c>
      <c r="DR139">
        <v>4.95</v>
      </c>
      <c r="DS139">
        <v>10</v>
      </c>
      <c r="DT139">
        <v>3</v>
      </c>
      <c r="DU139">
        <v>1000</v>
      </c>
      <c r="DV139">
        <v>5</v>
      </c>
      <c r="DW139">
        <v>0.71</v>
      </c>
      <c r="DX139">
        <v>7.23</v>
      </c>
      <c r="DY139">
        <v>100000</v>
      </c>
      <c r="DZ139">
        <v>7</v>
      </c>
      <c r="EA139">
        <v>100000</v>
      </c>
      <c r="EB139" s="24">
        <v>7</v>
      </c>
    </row>
    <row r="140" spans="1:132" x14ac:dyDescent="0.2">
      <c r="A140">
        <v>2</v>
      </c>
      <c r="B140" s="20">
        <v>5</v>
      </c>
      <c r="C140" s="7">
        <v>2</v>
      </c>
      <c r="D140" s="7">
        <v>0</v>
      </c>
      <c r="E140" s="9" t="s">
        <v>272</v>
      </c>
      <c r="F140" s="7">
        <v>2</v>
      </c>
      <c r="G140" s="7">
        <v>46</v>
      </c>
      <c r="H140" s="7">
        <v>992.5</v>
      </c>
      <c r="I140" s="7">
        <f t="shared" si="10"/>
        <v>946.5</v>
      </c>
      <c r="J140" s="7">
        <f t="shared" si="14"/>
        <v>10446</v>
      </c>
      <c r="K140" t="s">
        <v>203</v>
      </c>
      <c r="L140" s="7">
        <v>1</v>
      </c>
      <c r="M140" s="7">
        <v>1</v>
      </c>
      <c r="N140" s="7">
        <v>1</v>
      </c>
      <c r="O140" s="7">
        <v>2</v>
      </c>
      <c r="P140" s="7">
        <v>1</v>
      </c>
      <c r="Q140" s="7">
        <v>1</v>
      </c>
      <c r="R140" s="7">
        <v>2</v>
      </c>
      <c r="S140" s="7">
        <v>1</v>
      </c>
      <c r="T140" s="7">
        <v>1</v>
      </c>
      <c r="U140" s="26">
        <v>1</v>
      </c>
      <c r="V140" s="7">
        <v>8</v>
      </c>
      <c r="W140" s="7">
        <v>8</v>
      </c>
      <c r="X140" s="7">
        <v>2</v>
      </c>
      <c r="Y140">
        <v>4.91</v>
      </c>
      <c r="Z140">
        <v>4.99</v>
      </c>
      <c r="AA140">
        <v>0</v>
      </c>
      <c r="AB140" t="e">
        <v>#NUM!</v>
      </c>
      <c r="AC140">
        <v>10000</v>
      </c>
      <c r="AD140">
        <v>6</v>
      </c>
      <c r="AK140">
        <v>4.7300000000000004</v>
      </c>
      <c r="AL140">
        <v>4.76</v>
      </c>
      <c r="AM140">
        <v>0</v>
      </c>
      <c r="AN140" t="e">
        <v>#NUM!</v>
      </c>
      <c r="AO140">
        <v>100</v>
      </c>
      <c r="AP140">
        <v>4</v>
      </c>
      <c r="AW140">
        <v>4.68</v>
      </c>
      <c r="AX140">
        <v>4.79</v>
      </c>
      <c r="AY140">
        <v>0</v>
      </c>
      <c r="AZ140" t="e">
        <v>#NUM!</v>
      </c>
      <c r="BA140">
        <v>100000</v>
      </c>
      <c r="BB140">
        <v>7</v>
      </c>
      <c r="BC140">
        <v>4.63</v>
      </c>
      <c r="BD140">
        <v>4.7</v>
      </c>
      <c r="BE140">
        <v>0.1</v>
      </c>
      <c r="BF140">
        <v>1</v>
      </c>
      <c r="BG140">
        <v>1000</v>
      </c>
      <c r="BH140">
        <v>5</v>
      </c>
      <c r="BI140">
        <v>4.63</v>
      </c>
      <c r="BJ140">
        <v>4.78</v>
      </c>
      <c r="BK140">
        <v>10</v>
      </c>
      <c r="BL140">
        <v>3</v>
      </c>
      <c r="BM140">
        <v>10000</v>
      </c>
      <c r="BN140">
        <v>6</v>
      </c>
      <c r="BO140">
        <v>4.71</v>
      </c>
      <c r="BP140">
        <v>4.79</v>
      </c>
      <c r="BQ140">
        <v>100</v>
      </c>
      <c r="BR140">
        <v>4</v>
      </c>
      <c r="BS140">
        <v>1000</v>
      </c>
      <c r="BT140">
        <v>5</v>
      </c>
      <c r="BU140">
        <v>4.6900000000000004</v>
      </c>
      <c r="BV140">
        <v>4.8</v>
      </c>
      <c r="BW140">
        <v>10000</v>
      </c>
      <c r="BX140">
        <v>6</v>
      </c>
      <c r="BY140">
        <v>10000</v>
      </c>
      <c r="BZ140">
        <v>6</v>
      </c>
      <c r="CA140">
        <v>4.46</v>
      </c>
      <c r="CB140">
        <v>4.5599999999999996</v>
      </c>
      <c r="CC140">
        <v>1000</v>
      </c>
      <c r="CD140">
        <v>5</v>
      </c>
      <c r="CE140">
        <v>10000</v>
      </c>
      <c r="CF140">
        <v>6</v>
      </c>
      <c r="CG140">
        <v>4.43</v>
      </c>
      <c r="CH140">
        <v>4.49</v>
      </c>
      <c r="CI140">
        <v>10</v>
      </c>
      <c r="CJ140">
        <v>3</v>
      </c>
      <c r="CK140">
        <v>1000</v>
      </c>
      <c r="CL140">
        <v>5</v>
      </c>
      <c r="CM140">
        <v>4.5999999999999996</v>
      </c>
      <c r="CN140">
        <v>4.6500000000000004</v>
      </c>
      <c r="CO140">
        <v>10</v>
      </c>
      <c r="CP140">
        <v>3</v>
      </c>
      <c r="CQ140">
        <v>100</v>
      </c>
      <c r="CR140">
        <v>4</v>
      </c>
      <c r="CS140">
        <v>4.4800000000000004</v>
      </c>
      <c r="CT140">
        <v>4.72</v>
      </c>
      <c r="CU140">
        <v>100</v>
      </c>
      <c r="CV140">
        <v>4</v>
      </c>
      <c r="CW140">
        <v>1000</v>
      </c>
      <c r="CX140">
        <v>5</v>
      </c>
      <c r="CY140">
        <v>4.63</v>
      </c>
      <c r="CZ140">
        <v>4.7</v>
      </c>
      <c r="DA140">
        <v>1</v>
      </c>
      <c r="DB140">
        <v>2</v>
      </c>
      <c r="DC140">
        <v>100</v>
      </c>
      <c r="DD140">
        <v>4</v>
      </c>
      <c r="DE140">
        <v>4.47</v>
      </c>
      <c r="DF140">
        <v>4.5199999999999996</v>
      </c>
      <c r="DG140">
        <v>10</v>
      </c>
      <c r="DH140">
        <v>3</v>
      </c>
      <c r="DI140">
        <v>10000</v>
      </c>
      <c r="DJ140">
        <v>6</v>
      </c>
      <c r="DK140">
        <v>4.46</v>
      </c>
      <c r="DL140">
        <v>4.57</v>
      </c>
      <c r="DM140">
        <v>10</v>
      </c>
      <c r="DN140">
        <v>3</v>
      </c>
      <c r="DO140">
        <v>1000</v>
      </c>
      <c r="DP140">
        <v>5</v>
      </c>
      <c r="DQ140">
        <v>4.72</v>
      </c>
      <c r="DR140">
        <v>4.8099999999999996</v>
      </c>
      <c r="DS140">
        <v>10000</v>
      </c>
      <c r="DT140">
        <v>6</v>
      </c>
      <c r="DU140">
        <v>10000</v>
      </c>
      <c r="DV140">
        <v>6</v>
      </c>
      <c r="DW140">
        <v>0.35</v>
      </c>
      <c r="DX140">
        <v>3.77</v>
      </c>
      <c r="DY140">
        <v>100000</v>
      </c>
      <c r="DZ140">
        <v>7</v>
      </c>
      <c r="EA140">
        <v>100000</v>
      </c>
      <c r="EB140" s="24">
        <v>7</v>
      </c>
    </row>
    <row r="141" spans="1:132" x14ac:dyDescent="0.2">
      <c r="A141">
        <v>2</v>
      </c>
      <c r="B141" s="20">
        <v>5</v>
      </c>
      <c r="C141" s="7">
        <v>2</v>
      </c>
      <c r="D141" s="7">
        <v>0</v>
      </c>
      <c r="E141" s="9" t="s">
        <v>273</v>
      </c>
      <c r="F141" s="7">
        <v>1</v>
      </c>
      <c r="G141" s="7">
        <v>53</v>
      </c>
      <c r="H141" s="7">
        <v>1155.5</v>
      </c>
      <c r="I141" s="7">
        <f t="shared" si="10"/>
        <v>1102.5</v>
      </c>
      <c r="J141" s="7">
        <f t="shared" si="14"/>
        <v>10446</v>
      </c>
      <c r="K141" t="s">
        <v>206</v>
      </c>
      <c r="L141" s="7">
        <v>2</v>
      </c>
      <c r="M141" s="7">
        <v>1</v>
      </c>
      <c r="N141" s="7">
        <v>1</v>
      </c>
      <c r="O141" s="7">
        <v>2</v>
      </c>
      <c r="P141" s="7">
        <v>1</v>
      </c>
      <c r="Q141" s="7">
        <v>1</v>
      </c>
      <c r="R141" s="7">
        <v>2</v>
      </c>
      <c r="S141" s="7">
        <v>1</v>
      </c>
      <c r="T141" s="7">
        <v>1</v>
      </c>
      <c r="U141" s="26">
        <v>1</v>
      </c>
      <c r="V141" s="7">
        <v>24</v>
      </c>
      <c r="W141" s="7">
        <v>24</v>
      </c>
      <c r="X141" s="7">
        <v>2</v>
      </c>
      <c r="Y141">
        <v>4.76</v>
      </c>
      <c r="Z141">
        <v>4.9000000000000004</v>
      </c>
      <c r="AA141">
        <v>0</v>
      </c>
      <c r="AB141" t="e">
        <v>#NUM!</v>
      </c>
      <c r="AC141">
        <v>10</v>
      </c>
      <c r="AD141">
        <v>3</v>
      </c>
      <c r="AK141">
        <v>4.8499999999999996</v>
      </c>
      <c r="AL141">
        <v>4.87</v>
      </c>
      <c r="AM141">
        <v>0</v>
      </c>
      <c r="AN141" t="e">
        <v>#NUM!</v>
      </c>
      <c r="AO141">
        <v>1000</v>
      </c>
      <c r="AP141">
        <v>5</v>
      </c>
      <c r="AW141">
        <v>4.6500000000000004</v>
      </c>
      <c r="AX141">
        <v>4.7300000000000004</v>
      </c>
      <c r="AY141">
        <v>0</v>
      </c>
      <c r="AZ141" t="e">
        <v>#NUM!</v>
      </c>
      <c r="BA141">
        <v>10000</v>
      </c>
      <c r="BB141">
        <v>6</v>
      </c>
      <c r="BC141">
        <v>4.47</v>
      </c>
      <c r="BD141">
        <v>4.54</v>
      </c>
      <c r="BE141">
        <v>0.1</v>
      </c>
      <c r="BF141">
        <v>1</v>
      </c>
      <c r="BG141">
        <v>1000</v>
      </c>
      <c r="BH141">
        <v>5</v>
      </c>
      <c r="BI141">
        <v>4.62</v>
      </c>
      <c r="BJ141">
        <v>4.71</v>
      </c>
      <c r="BK141">
        <v>10</v>
      </c>
      <c r="BL141">
        <v>3</v>
      </c>
      <c r="BM141">
        <v>10000</v>
      </c>
      <c r="BN141">
        <v>6</v>
      </c>
      <c r="BO141">
        <v>4.71</v>
      </c>
      <c r="BP141">
        <v>4.8099999999999996</v>
      </c>
      <c r="BQ141">
        <v>1</v>
      </c>
      <c r="BR141">
        <v>2</v>
      </c>
      <c r="BS141">
        <v>10000</v>
      </c>
      <c r="BT141">
        <v>6</v>
      </c>
      <c r="BU141">
        <v>4.72</v>
      </c>
      <c r="BV141">
        <v>4.83</v>
      </c>
      <c r="BW141">
        <v>1</v>
      </c>
      <c r="BX141">
        <v>2</v>
      </c>
      <c r="BY141">
        <v>1000</v>
      </c>
      <c r="BZ141">
        <v>5</v>
      </c>
      <c r="CA141">
        <v>4.47</v>
      </c>
      <c r="CB141">
        <v>4.5199999999999996</v>
      </c>
      <c r="CC141">
        <v>1</v>
      </c>
      <c r="CD141">
        <v>2</v>
      </c>
      <c r="CE141">
        <v>10000</v>
      </c>
      <c r="CF141">
        <v>6</v>
      </c>
      <c r="CG141">
        <v>4.6399999999999997</v>
      </c>
      <c r="CH141">
        <v>4.74</v>
      </c>
      <c r="CI141">
        <v>0.1</v>
      </c>
      <c r="CJ141">
        <v>1</v>
      </c>
      <c r="CK141">
        <v>10000</v>
      </c>
      <c r="CL141">
        <v>6</v>
      </c>
      <c r="CM141">
        <v>4.46</v>
      </c>
      <c r="CN141">
        <v>4.49</v>
      </c>
      <c r="CO141">
        <v>0.1</v>
      </c>
      <c r="CP141">
        <v>1</v>
      </c>
      <c r="CQ141">
        <v>10000</v>
      </c>
      <c r="CR141">
        <v>6</v>
      </c>
      <c r="CS141">
        <v>4.5</v>
      </c>
      <c r="CT141">
        <v>4.6100000000000003</v>
      </c>
      <c r="CU141">
        <v>0.1</v>
      </c>
      <c r="CV141">
        <v>1</v>
      </c>
      <c r="CW141">
        <v>1000</v>
      </c>
      <c r="CX141">
        <v>5</v>
      </c>
      <c r="CY141">
        <v>4.6100000000000003</v>
      </c>
      <c r="CZ141">
        <v>4.7</v>
      </c>
      <c r="DA141">
        <v>0.1</v>
      </c>
      <c r="DB141">
        <v>1</v>
      </c>
      <c r="DC141">
        <v>100</v>
      </c>
      <c r="DD141">
        <v>4</v>
      </c>
      <c r="DE141">
        <v>4.47</v>
      </c>
      <c r="DF141">
        <v>4.53</v>
      </c>
      <c r="DG141">
        <v>10</v>
      </c>
      <c r="DH141">
        <v>3</v>
      </c>
      <c r="DI141">
        <v>100</v>
      </c>
      <c r="DJ141">
        <v>4</v>
      </c>
      <c r="DK141">
        <v>4.46</v>
      </c>
      <c r="DL141">
        <v>4.51</v>
      </c>
      <c r="DM141">
        <v>10</v>
      </c>
      <c r="DN141">
        <v>3</v>
      </c>
      <c r="DO141">
        <v>1000</v>
      </c>
      <c r="DP141">
        <v>5</v>
      </c>
      <c r="DQ141">
        <v>4.8099999999999996</v>
      </c>
      <c r="DR141">
        <v>4.9400000000000004</v>
      </c>
      <c r="DS141">
        <v>1000</v>
      </c>
      <c r="DT141">
        <v>5</v>
      </c>
      <c r="DU141">
        <v>1000</v>
      </c>
      <c r="DV141">
        <v>5</v>
      </c>
      <c r="DW141">
        <v>1.29</v>
      </c>
      <c r="DX141">
        <v>11.92</v>
      </c>
      <c r="DY141">
        <v>100000</v>
      </c>
      <c r="DZ141">
        <v>7</v>
      </c>
      <c r="EA141">
        <v>100000</v>
      </c>
      <c r="EB141" s="24">
        <v>7</v>
      </c>
    </row>
    <row r="142" spans="1:132" x14ac:dyDescent="0.2">
      <c r="A142">
        <v>2</v>
      </c>
      <c r="B142" s="22">
        <v>5</v>
      </c>
      <c r="C142" s="12">
        <v>2</v>
      </c>
      <c r="D142" s="7">
        <v>0</v>
      </c>
      <c r="E142" s="11" t="s">
        <v>274</v>
      </c>
      <c r="F142" s="12">
        <v>1</v>
      </c>
      <c r="G142" s="12">
        <v>43</v>
      </c>
      <c r="H142" s="12">
        <v>990.5</v>
      </c>
      <c r="I142" s="12">
        <f t="shared" si="10"/>
        <v>947.5</v>
      </c>
      <c r="J142" s="12">
        <f t="shared" si="14"/>
        <v>10446</v>
      </c>
      <c r="K142" s="13" t="s">
        <v>203</v>
      </c>
      <c r="L142" s="12">
        <v>1</v>
      </c>
      <c r="M142" s="13">
        <v>1</v>
      </c>
      <c r="N142" s="13">
        <v>1</v>
      </c>
      <c r="O142" s="13">
        <v>3</v>
      </c>
      <c r="P142" s="13">
        <v>1</v>
      </c>
      <c r="Q142" s="13">
        <v>1</v>
      </c>
      <c r="R142" s="13">
        <v>1</v>
      </c>
      <c r="S142" s="13">
        <v>1</v>
      </c>
      <c r="T142" s="13">
        <v>2</v>
      </c>
      <c r="U142" s="25">
        <v>1</v>
      </c>
      <c r="V142" s="12">
        <v>32</v>
      </c>
      <c r="W142" s="12">
        <v>0</v>
      </c>
      <c r="X142" s="12">
        <v>2</v>
      </c>
      <c r="Y142" s="13">
        <v>4.76</v>
      </c>
      <c r="Z142" s="13">
        <v>5.0199999999999996</v>
      </c>
      <c r="AA142" s="13">
        <v>0</v>
      </c>
      <c r="AB142" s="13" t="e">
        <v>#NUM!</v>
      </c>
      <c r="AC142" s="13">
        <v>10</v>
      </c>
      <c r="AD142" s="13">
        <v>3</v>
      </c>
      <c r="AE142" s="13"/>
      <c r="AF142" s="13"/>
      <c r="AG142" s="13"/>
      <c r="AH142" s="13"/>
      <c r="AI142" s="13"/>
      <c r="AJ142" s="13"/>
      <c r="AK142" s="13">
        <v>4.9000000000000004</v>
      </c>
      <c r="AL142" s="13">
        <v>4.9400000000000004</v>
      </c>
      <c r="AM142" s="13">
        <v>0</v>
      </c>
      <c r="AN142" s="13" t="e">
        <v>#NUM!</v>
      </c>
      <c r="AO142" s="13">
        <v>1000</v>
      </c>
      <c r="AP142" s="13">
        <v>5</v>
      </c>
      <c r="AQ142" s="13"/>
      <c r="AR142" s="13"/>
      <c r="AS142" s="13"/>
      <c r="AT142" s="13"/>
      <c r="AU142" s="13"/>
      <c r="AV142" s="13"/>
      <c r="AW142" s="13">
        <v>4.78</v>
      </c>
      <c r="AX142" s="13">
        <v>4.8099999999999996</v>
      </c>
      <c r="AY142" s="13">
        <v>0</v>
      </c>
      <c r="AZ142" s="13" t="e">
        <v>#NUM!</v>
      </c>
      <c r="BA142" s="13">
        <v>100000</v>
      </c>
      <c r="BB142" s="13">
        <v>7</v>
      </c>
      <c r="BC142" s="13">
        <v>4.46</v>
      </c>
      <c r="BD142" s="13">
        <v>4.4800000000000004</v>
      </c>
      <c r="BE142" s="13">
        <v>0</v>
      </c>
      <c r="BF142" s="13" t="e">
        <v>#NUM!</v>
      </c>
      <c r="BG142" s="13">
        <v>10000</v>
      </c>
      <c r="BH142" s="13">
        <v>6</v>
      </c>
      <c r="BI142" s="13">
        <v>4.6100000000000003</v>
      </c>
      <c r="BJ142" s="13">
        <v>4.68</v>
      </c>
      <c r="BK142" s="13">
        <v>1</v>
      </c>
      <c r="BL142" s="13">
        <v>2</v>
      </c>
      <c r="BM142" s="13">
        <v>10000</v>
      </c>
      <c r="BN142" s="13">
        <v>6</v>
      </c>
      <c r="BO142" s="13">
        <v>4.71</v>
      </c>
      <c r="BP142" s="13">
        <v>4.78</v>
      </c>
      <c r="BQ142" s="13">
        <v>1</v>
      </c>
      <c r="BR142" s="13">
        <v>2</v>
      </c>
      <c r="BS142" s="13">
        <v>1000</v>
      </c>
      <c r="BT142" s="13">
        <v>5</v>
      </c>
      <c r="BU142" s="13">
        <v>4.59</v>
      </c>
      <c r="BV142" s="13">
        <v>4.71</v>
      </c>
      <c r="BW142" s="13">
        <v>100</v>
      </c>
      <c r="BX142" s="13">
        <v>4</v>
      </c>
      <c r="BY142" s="13">
        <v>1000</v>
      </c>
      <c r="BZ142" s="13">
        <v>5</v>
      </c>
      <c r="CA142" s="13">
        <v>4.4400000000000004</v>
      </c>
      <c r="CB142" s="13">
        <v>4.53</v>
      </c>
      <c r="CC142" s="13">
        <v>1000</v>
      </c>
      <c r="CD142" s="13">
        <v>5</v>
      </c>
      <c r="CE142" s="13">
        <v>100000</v>
      </c>
      <c r="CF142" s="13">
        <v>7</v>
      </c>
      <c r="CG142" s="13">
        <v>4.62</v>
      </c>
      <c r="CH142" s="13">
        <v>4.7</v>
      </c>
      <c r="CI142" s="13">
        <v>1</v>
      </c>
      <c r="CJ142" s="13">
        <v>2</v>
      </c>
      <c r="CK142" s="13">
        <v>1000</v>
      </c>
      <c r="CL142" s="13">
        <v>5</v>
      </c>
      <c r="CM142" s="13">
        <v>4.6100000000000003</v>
      </c>
      <c r="CN142" s="13">
        <v>4.6900000000000004</v>
      </c>
      <c r="CO142" s="13">
        <v>10</v>
      </c>
      <c r="CP142" s="13">
        <v>3</v>
      </c>
      <c r="CQ142" s="13">
        <v>100</v>
      </c>
      <c r="CR142" s="13">
        <v>4</v>
      </c>
      <c r="CS142" s="13">
        <v>4.45</v>
      </c>
      <c r="CT142" s="13">
        <v>4.54</v>
      </c>
      <c r="CU142" s="13">
        <v>100</v>
      </c>
      <c r="CV142" s="13">
        <v>4</v>
      </c>
      <c r="CW142" s="13">
        <v>1000</v>
      </c>
      <c r="CX142" s="13">
        <v>5</v>
      </c>
      <c r="CY142" s="13">
        <v>4.62</v>
      </c>
      <c r="CZ142" s="13">
        <v>4.72</v>
      </c>
      <c r="DA142" s="13">
        <v>1</v>
      </c>
      <c r="DB142" s="13">
        <v>2</v>
      </c>
      <c r="DC142" s="13">
        <v>1000</v>
      </c>
      <c r="DD142" s="13">
        <v>5</v>
      </c>
      <c r="DE142" s="13">
        <v>4.4400000000000004</v>
      </c>
      <c r="DF142" s="13">
        <v>4.51</v>
      </c>
      <c r="DG142" s="13">
        <v>1000</v>
      </c>
      <c r="DH142" s="13">
        <v>5</v>
      </c>
      <c r="DI142" s="13">
        <v>10000</v>
      </c>
      <c r="DJ142" s="13">
        <v>6</v>
      </c>
      <c r="DK142" s="13">
        <v>4.6500000000000004</v>
      </c>
      <c r="DL142" s="13">
        <v>4.71</v>
      </c>
      <c r="DM142" s="13">
        <v>10</v>
      </c>
      <c r="DN142" s="13">
        <v>3</v>
      </c>
      <c r="DO142" s="13">
        <v>1000</v>
      </c>
      <c r="DP142" s="13">
        <v>5</v>
      </c>
      <c r="DQ142" s="13">
        <v>4.68</v>
      </c>
      <c r="DR142" s="13">
        <v>4.8600000000000003</v>
      </c>
      <c r="DS142" s="13">
        <v>100</v>
      </c>
      <c r="DT142" s="13">
        <v>4</v>
      </c>
      <c r="DU142" s="13">
        <v>1000</v>
      </c>
      <c r="DV142" s="13">
        <v>5</v>
      </c>
      <c r="DW142" s="13">
        <v>0.28000000000000003</v>
      </c>
      <c r="DX142" s="13">
        <v>2.86</v>
      </c>
      <c r="DY142" s="13">
        <v>100000</v>
      </c>
      <c r="DZ142" s="13">
        <v>7</v>
      </c>
      <c r="EA142" s="13">
        <v>100000</v>
      </c>
      <c r="EB142" s="25">
        <v>7</v>
      </c>
    </row>
    <row r="143" spans="1:132" x14ac:dyDescent="0.2">
      <c r="A143">
        <v>2</v>
      </c>
      <c r="B143" s="21">
        <v>6</v>
      </c>
      <c r="C143" s="3">
        <v>2</v>
      </c>
      <c r="D143" s="3">
        <v>1</v>
      </c>
      <c r="E143" s="6" t="s">
        <v>275</v>
      </c>
      <c r="F143" s="2">
        <v>2</v>
      </c>
      <c r="G143" s="3">
        <v>51</v>
      </c>
      <c r="H143" s="2"/>
      <c r="I143" s="3"/>
      <c r="J143" s="3">
        <f t="shared" ref="J143:J155" si="15">12500-2296-217</f>
        <v>9987</v>
      </c>
      <c r="L143" s="2"/>
      <c r="M143" s="2"/>
      <c r="N143" s="2"/>
      <c r="O143" s="2"/>
      <c r="P143" s="2"/>
      <c r="Q143" s="2"/>
      <c r="R143" s="2"/>
      <c r="S143" s="2"/>
      <c r="T143" s="2"/>
      <c r="U143" s="23"/>
      <c r="V143" s="3">
        <v>72</v>
      </c>
      <c r="W143" s="3">
        <v>72</v>
      </c>
      <c r="X143" s="3">
        <v>2</v>
      </c>
      <c r="Y143" s="2">
        <v>4.8499999999999996</v>
      </c>
      <c r="Z143" s="2">
        <v>4.8600000000000003</v>
      </c>
      <c r="AA143" s="2">
        <v>0</v>
      </c>
      <c r="AB143" s="2" t="e">
        <v>#NUM!</v>
      </c>
      <c r="AC143" s="2">
        <v>100</v>
      </c>
      <c r="AD143" s="2">
        <v>4</v>
      </c>
      <c r="AE143" s="2"/>
      <c r="AF143" s="2"/>
      <c r="AG143" s="2"/>
      <c r="AH143" s="2"/>
      <c r="AI143" s="2"/>
      <c r="AJ143" s="2"/>
      <c r="AK143" s="2">
        <v>4.8899999999999997</v>
      </c>
      <c r="AL143" s="2">
        <v>4.91</v>
      </c>
      <c r="AM143" s="2">
        <v>0</v>
      </c>
      <c r="AN143" s="2" t="e">
        <v>#NUM!</v>
      </c>
      <c r="AO143" s="2">
        <v>10</v>
      </c>
      <c r="AP143" s="2">
        <v>3</v>
      </c>
      <c r="AQ143" s="2"/>
      <c r="AR143" s="2"/>
      <c r="AS143" s="2"/>
      <c r="AT143" s="2"/>
      <c r="AU143" s="2"/>
      <c r="AV143" s="2"/>
      <c r="AW143" s="2">
        <v>4.68</v>
      </c>
      <c r="AX143" s="2">
        <v>4.7699999999999996</v>
      </c>
      <c r="AY143" s="2">
        <v>0</v>
      </c>
      <c r="AZ143" s="2" t="e">
        <v>#NUM!</v>
      </c>
      <c r="BA143" s="2">
        <v>10000</v>
      </c>
      <c r="BB143" s="2">
        <v>6</v>
      </c>
      <c r="BC143" s="2">
        <v>4.47</v>
      </c>
      <c r="BD143" s="2">
        <v>4.5999999999999996</v>
      </c>
      <c r="BE143" s="2">
        <v>0</v>
      </c>
      <c r="BF143" s="2" t="e">
        <v>#NUM!</v>
      </c>
      <c r="BG143" s="2">
        <v>100</v>
      </c>
      <c r="BH143" s="2">
        <v>4</v>
      </c>
      <c r="BI143" s="2">
        <v>4.6399999999999997</v>
      </c>
      <c r="BJ143" s="2">
        <v>4.75</v>
      </c>
      <c r="BK143" s="2">
        <v>0</v>
      </c>
      <c r="BL143" s="2" t="e">
        <v>#NUM!</v>
      </c>
      <c r="BM143" s="2">
        <v>100000</v>
      </c>
      <c r="BN143" s="2">
        <v>7</v>
      </c>
      <c r="BO143" s="2">
        <v>4.7300000000000004</v>
      </c>
      <c r="BP143" s="2">
        <v>4.8</v>
      </c>
      <c r="BQ143" s="2">
        <v>0.1</v>
      </c>
      <c r="BR143" s="2">
        <v>1</v>
      </c>
      <c r="BS143" s="2">
        <v>10000</v>
      </c>
      <c r="BT143" s="2">
        <v>6</v>
      </c>
      <c r="BU143" s="2">
        <v>4.46</v>
      </c>
      <c r="BV143" s="2">
        <v>4.55</v>
      </c>
      <c r="BW143" s="2">
        <v>1</v>
      </c>
      <c r="BX143" s="2">
        <v>2</v>
      </c>
      <c r="BY143" s="2">
        <v>1000</v>
      </c>
      <c r="BZ143" s="2">
        <v>5</v>
      </c>
      <c r="CA143" s="2">
        <v>4.63</v>
      </c>
      <c r="CB143" s="2">
        <v>4.71</v>
      </c>
      <c r="CC143" s="2">
        <v>10</v>
      </c>
      <c r="CD143" s="2">
        <v>3</v>
      </c>
      <c r="CE143" s="2">
        <v>1000</v>
      </c>
      <c r="CF143" s="2">
        <v>5</v>
      </c>
      <c r="CG143" s="2">
        <v>4.47</v>
      </c>
      <c r="CH143" s="2">
        <v>4.5</v>
      </c>
      <c r="CI143" s="2">
        <v>1</v>
      </c>
      <c r="CJ143" s="2">
        <v>2</v>
      </c>
      <c r="CK143" s="2">
        <v>100</v>
      </c>
      <c r="CL143" s="2">
        <v>4</v>
      </c>
      <c r="CM143" s="2">
        <v>4.4800000000000004</v>
      </c>
      <c r="CN143" s="2">
        <v>4.54</v>
      </c>
      <c r="CO143" s="2">
        <v>100</v>
      </c>
      <c r="CP143" s="2">
        <v>4</v>
      </c>
      <c r="CQ143" s="2">
        <v>10000</v>
      </c>
      <c r="CR143" s="2">
        <v>6</v>
      </c>
      <c r="CS143" s="2">
        <v>4.6100000000000003</v>
      </c>
      <c r="CT143" s="2">
        <v>4.7</v>
      </c>
      <c r="CU143" s="2">
        <v>0.1</v>
      </c>
      <c r="CV143" s="2">
        <v>1</v>
      </c>
      <c r="CW143" s="2">
        <v>10000</v>
      </c>
      <c r="CX143" s="2">
        <v>6</v>
      </c>
      <c r="CY143" s="2"/>
      <c r="CZ143" s="2"/>
      <c r="DA143" s="2">
        <v>0</v>
      </c>
      <c r="DB143" s="2" t="e">
        <v>#NUM!</v>
      </c>
      <c r="DC143" s="2">
        <v>0</v>
      </c>
      <c r="DD143" s="2" t="e">
        <v>#NUM!</v>
      </c>
      <c r="DE143" s="2"/>
      <c r="DF143" s="2"/>
      <c r="DG143" s="2">
        <v>0</v>
      </c>
      <c r="DH143" s="2" t="e">
        <v>#NUM!</v>
      </c>
      <c r="DI143" s="2">
        <v>0</v>
      </c>
      <c r="DJ143" s="2" t="e">
        <v>#NUM!</v>
      </c>
      <c r="DK143" s="2"/>
      <c r="DL143" s="2"/>
      <c r="DM143" s="2">
        <v>0</v>
      </c>
      <c r="DN143" s="2" t="e">
        <v>#NUM!</v>
      </c>
      <c r="DO143" s="2">
        <v>0</v>
      </c>
      <c r="DP143" s="2" t="e">
        <v>#NUM!</v>
      </c>
      <c r="DQ143" s="2"/>
      <c r="DR143" s="2"/>
      <c r="DS143" s="2">
        <v>0</v>
      </c>
      <c r="DT143" s="2" t="e">
        <v>#NUM!</v>
      </c>
      <c r="DU143" s="2">
        <v>0</v>
      </c>
      <c r="DV143" s="2" t="e">
        <v>#NUM!</v>
      </c>
      <c r="DW143" s="2"/>
      <c r="DX143" s="2"/>
      <c r="DY143" s="2">
        <v>0</v>
      </c>
      <c r="DZ143" s="2" t="e">
        <v>#NUM!</v>
      </c>
      <c r="EA143" s="2">
        <v>0</v>
      </c>
      <c r="EB143" s="23" t="e">
        <v>#NUM!</v>
      </c>
    </row>
    <row r="144" spans="1:132" x14ac:dyDescent="0.2">
      <c r="A144">
        <v>2</v>
      </c>
      <c r="B144" s="20">
        <v>6</v>
      </c>
      <c r="C144" s="7">
        <v>2</v>
      </c>
      <c r="D144" s="7">
        <v>1</v>
      </c>
      <c r="E144" s="9" t="s">
        <v>276</v>
      </c>
      <c r="F144" s="7">
        <v>0</v>
      </c>
      <c r="G144" s="7"/>
      <c r="I144" s="7"/>
      <c r="J144" s="7"/>
      <c r="U144" s="24"/>
      <c r="V144" s="7"/>
      <c r="W144" s="7"/>
      <c r="X144" s="7"/>
      <c r="Y144">
        <v>4.8</v>
      </c>
      <c r="Z144">
        <v>4.82</v>
      </c>
      <c r="AA144">
        <v>0</v>
      </c>
      <c r="AB144" t="e">
        <v>#NUM!</v>
      </c>
      <c r="AC144">
        <v>0</v>
      </c>
      <c r="AD144" t="e">
        <v>#NUM!</v>
      </c>
      <c r="AK144">
        <v>4.8099999999999996</v>
      </c>
      <c r="AL144">
        <v>4.84</v>
      </c>
      <c r="AM144">
        <v>0</v>
      </c>
      <c r="AN144" t="e">
        <v>#NUM!</v>
      </c>
      <c r="AO144">
        <v>1000</v>
      </c>
      <c r="AP144">
        <v>5</v>
      </c>
      <c r="AW144">
        <v>4.68</v>
      </c>
      <c r="AX144">
        <v>4.74</v>
      </c>
      <c r="AY144">
        <v>0</v>
      </c>
      <c r="AZ144" t="e">
        <v>#NUM!</v>
      </c>
      <c r="BA144">
        <v>1000</v>
      </c>
      <c r="BB144">
        <v>5</v>
      </c>
      <c r="EB144" s="24"/>
    </row>
    <row r="145" spans="1:132" x14ac:dyDescent="0.2">
      <c r="A145">
        <v>2</v>
      </c>
      <c r="B145" s="20">
        <v>6</v>
      </c>
      <c r="C145" s="7">
        <v>2</v>
      </c>
      <c r="D145" s="7">
        <v>1</v>
      </c>
      <c r="E145" s="9" t="s">
        <v>277</v>
      </c>
      <c r="F145" s="7">
        <v>1</v>
      </c>
      <c r="G145" s="7">
        <v>45</v>
      </c>
      <c r="H145" s="7">
        <v>1008.5</v>
      </c>
      <c r="I145" s="7">
        <f t="shared" si="10"/>
        <v>963.5</v>
      </c>
      <c r="J145" s="7">
        <f t="shared" si="15"/>
        <v>9987</v>
      </c>
      <c r="K145" t="s">
        <v>203</v>
      </c>
      <c r="L145" s="7">
        <v>1</v>
      </c>
      <c r="M145" s="7">
        <v>3</v>
      </c>
      <c r="N145" s="7">
        <v>1</v>
      </c>
      <c r="O145" s="7">
        <v>2</v>
      </c>
      <c r="P145" s="7">
        <v>1</v>
      </c>
      <c r="Q145" s="7">
        <v>1</v>
      </c>
      <c r="R145" s="7">
        <v>1</v>
      </c>
      <c r="S145" s="7">
        <v>1</v>
      </c>
      <c r="T145" s="7">
        <v>1</v>
      </c>
      <c r="U145" s="26">
        <v>1</v>
      </c>
      <c r="V145" s="7">
        <v>72</v>
      </c>
      <c r="W145" s="7">
        <v>72</v>
      </c>
      <c r="X145" s="7">
        <v>2</v>
      </c>
      <c r="Y145">
        <v>4.92</v>
      </c>
      <c r="Z145">
        <v>4.95</v>
      </c>
      <c r="AA145">
        <v>0</v>
      </c>
      <c r="AB145" t="e">
        <v>#NUM!</v>
      </c>
      <c r="AC145">
        <v>100</v>
      </c>
      <c r="AD145">
        <v>4</v>
      </c>
      <c r="AK145">
        <v>4.93</v>
      </c>
      <c r="AL145">
        <v>4.95</v>
      </c>
      <c r="AM145">
        <v>0</v>
      </c>
      <c r="AN145" t="e">
        <v>#NUM!</v>
      </c>
      <c r="AO145">
        <v>1000</v>
      </c>
      <c r="AP145">
        <v>5</v>
      </c>
      <c r="AW145">
        <v>4.68</v>
      </c>
      <c r="AX145">
        <v>4.78</v>
      </c>
      <c r="AY145">
        <v>0</v>
      </c>
      <c r="AZ145" t="e">
        <v>#NUM!</v>
      </c>
      <c r="BA145">
        <v>10000</v>
      </c>
      <c r="BB145">
        <v>6</v>
      </c>
      <c r="BC145">
        <v>4.47</v>
      </c>
      <c r="BD145">
        <v>4.6100000000000003</v>
      </c>
      <c r="BE145">
        <v>0</v>
      </c>
      <c r="BF145" t="e">
        <v>#NUM!</v>
      </c>
      <c r="BG145">
        <v>10000</v>
      </c>
      <c r="BH145">
        <v>6</v>
      </c>
      <c r="BI145">
        <v>4.6100000000000003</v>
      </c>
      <c r="BJ145">
        <v>4.74</v>
      </c>
      <c r="BK145">
        <v>0</v>
      </c>
      <c r="BL145" t="e">
        <v>#NUM!</v>
      </c>
      <c r="BM145">
        <v>100</v>
      </c>
      <c r="BN145">
        <v>4</v>
      </c>
      <c r="BO145">
        <v>4.68</v>
      </c>
      <c r="BP145">
        <v>4.72</v>
      </c>
      <c r="BQ145">
        <v>0.1</v>
      </c>
      <c r="BR145">
        <v>1</v>
      </c>
      <c r="BS145">
        <v>10000</v>
      </c>
      <c r="BT145">
        <v>6</v>
      </c>
      <c r="BU145">
        <v>4.43</v>
      </c>
      <c r="BV145">
        <v>4.53</v>
      </c>
      <c r="BW145">
        <v>0.1</v>
      </c>
      <c r="BX145">
        <v>1</v>
      </c>
      <c r="BY145">
        <v>1000</v>
      </c>
      <c r="BZ145">
        <v>5</v>
      </c>
      <c r="CA145">
        <v>4.58</v>
      </c>
      <c r="CB145">
        <v>4.66</v>
      </c>
      <c r="CC145">
        <v>10</v>
      </c>
      <c r="CD145">
        <v>3</v>
      </c>
      <c r="CE145">
        <v>1000</v>
      </c>
      <c r="CF145">
        <v>5</v>
      </c>
      <c r="CG145">
        <v>4.45</v>
      </c>
      <c r="CH145">
        <v>4.51</v>
      </c>
      <c r="CI145">
        <v>1</v>
      </c>
      <c r="CJ145">
        <v>2</v>
      </c>
      <c r="CK145">
        <v>1000</v>
      </c>
      <c r="CL145">
        <v>5</v>
      </c>
      <c r="CM145">
        <v>4.4400000000000004</v>
      </c>
      <c r="CN145">
        <v>4.5199999999999996</v>
      </c>
      <c r="CO145">
        <v>100</v>
      </c>
      <c r="CP145">
        <v>4</v>
      </c>
      <c r="CQ145">
        <v>10000</v>
      </c>
      <c r="CR145">
        <v>6</v>
      </c>
      <c r="CS145">
        <v>4.63</v>
      </c>
      <c r="CT145">
        <v>4.68</v>
      </c>
      <c r="CU145">
        <v>10</v>
      </c>
      <c r="CV145">
        <v>3</v>
      </c>
      <c r="CW145">
        <v>1000</v>
      </c>
      <c r="CX145">
        <v>5</v>
      </c>
      <c r="CY145">
        <v>4.6100000000000003</v>
      </c>
      <c r="CZ145">
        <v>4.7</v>
      </c>
      <c r="DA145">
        <v>0.1</v>
      </c>
      <c r="DB145">
        <v>1</v>
      </c>
      <c r="DC145">
        <v>1000</v>
      </c>
      <c r="DD145">
        <v>5</v>
      </c>
      <c r="DE145">
        <v>4.5</v>
      </c>
      <c r="DF145">
        <v>4.57</v>
      </c>
      <c r="DG145">
        <v>10</v>
      </c>
      <c r="DH145">
        <v>3</v>
      </c>
      <c r="DI145">
        <v>1000</v>
      </c>
      <c r="DJ145">
        <v>5</v>
      </c>
      <c r="DK145">
        <v>4.5999999999999996</v>
      </c>
      <c r="DL145">
        <v>4.68</v>
      </c>
      <c r="DM145">
        <v>10</v>
      </c>
      <c r="DN145">
        <v>3</v>
      </c>
      <c r="DO145">
        <v>100</v>
      </c>
      <c r="DP145">
        <v>4</v>
      </c>
      <c r="DQ145">
        <v>4.8099999999999996</v>
      </c>
      <c r="DR145">
        <v>4.88</v>
      </c>
      <c r="DS145">
        <v>1</v>
      </c>
      <c r="DT145">
        <v>2</v>
      </c>
      <c r="DU145">
        <v>1000</v>
      </c>
      <c r="DV145">
        <v>5</v>
      </c>
      <c r="DW145">
        <v>0.43</v>
      </c>
      <c r="DX145">
        <v>4.62</v>
      </c>
      <c r="DY145">
        <v>100</v>
      </c>
      <c r="DZ145">
        <v>4</v>
      </c>
      <c r="EA145">
        <v>10000</v>
      </c>
      <c r="EB145" s="24">
        <v>6</v>
      </c>
    </row>
    <row r="146" spans="1:132" x14ac:dyDescent="0.2">
      <c r="A146">
        <v>2</v>
      </c>
      <c r="B146" s="20">
        <v>6</v>
      </c>
      <c r="C146" s="7">
        <v>2</v>
      </c>
      <c r="D146" s="7">
        <v>1</v>
      </c>
      <c r="E146" s="9" t="s">
        <v>278</v>
      </c>
      <c r="F146" s="7">
        <v>2</v>
      </c>
      <c r="G146" s="7">
        <v>49</v>
      </c>
      <c r="H146" s="7">
        <v>1061.5</v>
      </c>
      <c r="I146" s="7">
        <f t="shared" si="10"/>
        <v>1012.5</v>
      </c>
      <c r="J146" s="7">
        <f t="shared" si="15"/>
        <v>9987</v>
      </c>
      <c r="K146" t="s">
        <v>203</v>
      </c>
      <c r="L146" s="7">
        <v>1</v>
      </c>
      <c r="M146" s="7">
        <v>3</v>
      </c>
      <c r="N146" s="7">
        <v>1</v>
      </c>
      <c r="O146" s="7">
        <v>3</v>
      </c>
      <c r="P146" s="7">
        <v>1</v>
      </c>
      <c r="Q146" s="7">
        <v>1</v>
      </c>
      <c r="R146" s="7">
        <v>1</v>
      </c>
      <c r="S146" s="7">
        <v>1</v>
      </c>
      <c r="T146" s="7">
        <v>1</v>
      </c>
      <c r="U146" s="26">
        <v>1</v>
      </c>
      <c r="V146" s="7">
        <v>72</v>
      </c>
      <c r="W146" s="7">
        <v>72</v>
      </c>
      <c r="X146" s="7">
        <v>2</v>
      </c>
      <c r="Y146">
        <v>4.83</v>
      </c>
      <c r="Z146">
        <v>4.8499999999999996</v>
      </c>
      <c r="AA146">
        <v>0</v>
      </c>
      <c r="AB146" t="e">
        <v>#NUM!</v>
      </c>
      <c r="AC146">
        <v>1000</v>
      </c>
      <c r="AD146">
        <v>5</v>
      </c>
      <c r="AK146">
        <v>4.87</v>
      </c>
      <c r="AL146">
        <v>4.88</v>
      </c>
      <c r="AM146">
        <v>0</v>
      </c>
      <c r="AN146" t="e">
        <v>#NUM!</v>
      </c>
      <c r="AO146">
        <v>100</v>
      </c>
      <c r="AP146">
        <v>4</v>
      </c>
      <c r="AW146">
        <v>4.7300000000000004</v>
      </c>
      <c r="AX146">
        <v>4.84</v>
      </c>
      <c r="AY146">
        <v>0</v>
      </c>
      <c r="AZ146" t="e">
        <v>#NUM!</v>
      </c>
      <c r="BA146">
        <v>10000</v>
      </c>
      <c r="BB146">
        <v>6</v>
      </c>
      <c r="BC146">
        <v>4.46</v>
      </c>
      <c r="BD146">
        <v>4.6399999999999997</v>
      </c>
      <c r="BE146">
        <v>0</v>
      </c>
      <c r="BF146" t="e">
        <v>#NUM!</v>
      </c>
      <c r="BG146">
        <v>1000</v>
      </c>
      <c r="BH146">
        <v>5</v>
      </c>
      <c r="BI146">
        <v>4.66</v>
      </c>
      <c r="BJ146">
        <v>4.76</v>
      </c>
      <c r="BK146">
        <v>0</v>
      </c>
      <c r="BL146" t="e">
        <v>#NUM!</v>
      </c>
      <c r="BM146">
        <v>10000</v>
      </c>
      <c r="BN146">
        <v>6</v>
      </c>
      <c r="BO146">
        <v>4.74</v>
      </c>
      <c r="BP146">
        <v>4.83</v>
      </c>
      <c r="BQ146">
        <v>0.1</v>
      </c>
      <c r="BR146">
        <v>1</v>
      </c>
      <c r="BS146">
        <v>10000</v>
      </c>
      <c r="BT146">
        <v>6</v>
      </c>
      <c r="BU146">
        <v>4.45</v>
      </c>
      <c r="BV146">
        <v>4.54</v>
      </c>
      <c r="BW146">
        <v>0.1</v>
      </c>
      <c r="BX146">
        <v>1</v>
      </c>
      <c r="BY146">
        <v>100</v>
      </c>
      <c r="BZ146">
        <v>4</v>
      </c>
      <c r="CA146">
        <v>4.5999999999999996</v>
      </c>
      <c r="CB146">
        <v>4.68</v>
      </c>
      <c r="CC146">
        <v>0.1</v>
      </c>
      <c r="CD146">
        <v>1</v>
      </c>
      <c r="CE146">
        <v>1000</v>
      </c>
      <c r="CF146">
        <v>5</v>
      </c>
      <c r="CG146">
        <v>4.46</v>
      </c>
      <c r="CH146">
        <v>4.5</v>
      </c>
      <c r="CI146">
        <v>1</v>
      </c>
      <c r="CJ146">
        <v>2</v>
      </c>
      <c r="CK146">
        <v>10000</v>
      </c>
      <c r="CL146">
        <v>6</v>
      </c>
      <c r="CM146">
        <v>4.6399999999999997</v>
      </c>
      <c r="CN146">
        <v>4.71</v>
      </c>
      <c r="CO146">
        <v>1</v>
      </c>
      <c r="CP146">
        <v>2</v>
      </c>
      <c r="CQ146">
        <v>100</v>
      </c>
      <c r="CR146">
        <v>4</v>
      </c>
      <c r="CS146">
        <v>4.46</v>
      </c>
      <c r="CT146">
        <v>4.5599999999999996</v>
      </c>
      <c r="CU146">
        <v>1</v>
      </c>
      <c r="CV146">
        <v>2</v>
      </c>
      <c r="CW146">
        <v>1000</v>
      </c>
      <c r="CX146">
        <v>5</v>
      </c>
      <c r="CY146">
        <v>4.4800000000000004</v>
      </c>
      <c r="CZ146">
        <v>4.57</v>
      </c>
      <c r="DA146">
        <v>10</v>
      </c>
      <c r="DB146">
        <v>3</v>
      </c>
      <c r="DC146">
        <v>1000</v>
      </c>
      <c r="DD146">
        <v>5</v>
      </c>
      <c r="DE146">
        <v>4.59</v>
      </c>
      <c r="DF146">
        <v>4.67</v>
      </c>
      <c r="DG146">
        <v>1</v>
      </c>
      <c r="DH146">
        <v>2</v>
      </c>
      <c r="DI146">
        <v>1000</v>
      </c>
      <c r="DJ146">
        <v>5</v>
      </c>
      <c r="DK146">
        <v>4.4400000000000004</v>
      </c>
      <c r="DL146">
        <v>4.53</v>
      </c>
      <c r="DM146">
        <v>10</v>
      </c>
      <c r="DN146">
        <v>3</v>
      </c>
      <c r="DO146">
        <v>1000</v>
      </c>
      <c r="DP146">
        <v>5</v>
      </c>
      <c r="DQ146">
        <v>4.6900000000000004</v>
      </c>
      <c r="DR146">
        <v>4.8499999999999996</v>
      </c>
      <c r="DS146">
        <v>10</v>
      </c>
      <c r="DT146">
        <v>3</v>
      </c>
      <c r="DU146">
        <v>100</v>
      </c>
      <c r="DV146">
        <v>4</v>
      </c>
      <c r="DW146">
        <v>0.33</v>
      </c>
      <c r="DX146">
        <v>4.0999999999999996</v>
      </c>
      <c r="DY146">
        <v>100</v>
      </c>
      <c r="DZ146">
        <v>4</v>
      </c>
      <c r="EA146">
        <v>100000</v>
      </c>
      <c r="EB146" s="24">
        <v>7</v>
      </c>
    </row>
    <row r="147" spans="1:132" x14ac:dyDescent="0.2">
      <c r="A147">
        <v>2</v>
      </c>
      <c r="B147" s="20">
        <v>6</v>
      </c>
      <c r="C147" s="7">
        <v>2</v>
      </c>
      <c r="D147" s="7">
        <v>1</v>
      </c>
      <c r="E147" s="9" t="s">
        <v>279</v>
      </c>
      <c r="F147" s="7">
        <v>1</v>
      </c>
      <c r="G147" s="7">
        <v>47</v>
      </c>
      <c r="H147" s="7">
        <v>1054.5</v>
      </c>
      <c r="I147" s="7">
        <f t="shared" si="10"/>
        <v>1007.5</v>
      </c>
      <c r="J147" s="7">
        <f t="shared" si="15"/>
        <v>9987</v>
      </c>
      <c r="K147" t="s">
        <v>203</v>
      </c>
      <c r="L147" s="7">
        <v>1</v>
      </c>
      <c r="M147" s="7">
        <v>3</v>
      </c>
      <c r="N147" s="7">
        <v>1</v>
      </c>
      <c r="O147" s="7">
        <v>3</v>
      </c>
      <c r="P147" s="7">
        <v>1</v>
      </c>
      <c r="Q147" s="7">
        <v>1</v>
      </c>
      <c r="R147" s="7">
        <v>1</v>
      </c>
      <c r="S147" s="7">
        <v>1</v>
      </c>
      <c r="T147" s="7">
        <v>1</v>
      </c>
      <c r="U147" s="26">
        <v>1</v>
      </c>
      <c r="V147" s="7">
        <v>24</v>
      </c>
      <c r="W147" s="7">
        <v>24</v>
      </c>
      <c r="X147" s="7">
        <v>2</v>
      </c>
      <c r="Y147">
        <v>4.92</v>
      </c>
      <c r="Z147">
        <v>4.9400000000000004</v>
      </c>
      <c r="AA147">
        <v>0</v>
      </c>
      <c r="AB147" t="e">
        <v>#NUM!</v>
      </c>
      <c r="AC147">
        <v>1</v>
      </c>
      <c r="AD147">
        <v>2</v>
      </c>
      <c r="AK147">
        <v>4.8600000000000003</v>
      </c>
      <c r="AL147">
        <v>4.9000000000000004</v>
      </c>
      <c r="AM147">
        <v>0</v>
      </c>
      <c r="AN147" t="e">
        <v>#NUM!</v>
      </c>
      <c r="AO147">
        <v>100</v>
      </c>
      <c r="AP147">
        <v>4</v>
      </c>
      <c r="AW147">
        <v>4.8099999999999996</v>
      </c>
      <c r="AX147">
        <v>4.83</v>
      </c>
      <c r="AY147">
        <v>0</v>
      </c>
      <c r="AZ147" t="e">
        <v>#NUM!</v>
      </c>
      <c r="BA147">
        <v>10000</v>
      </c>
      <c r="BB147">
        <v>6</v>
      </c>
      <c r="BC147">
        <v>4.4800000000000004</v>
      </c>
      <c r="BD147">
        <v>4.6399999999999997</v>
      </c>
      <c r="BE147">
        <v>0.1</v>
      </c>
      <c r="BF147">
        <v>1</v>
      </c>
      <c r="BG147">
        <v>100</v>
      </c>
      <c r="BH147">
        <v>4</v>
      </c>
      <c r="BI147">
        <v>4.47</v>
      </c>
      <c r="BJ147">
        <v>4.59</v>
      </c>
      <c r="BK147">
        <v>0.1</v>
      </c>
      <c r="BL147">
        <v>1</v>
      </c>
      <c r="BM147">
        <v>100</v>
      </c>
      <c r="BN147">
        <v>4</v>
      </c>
      <c r="BO147">
        <v>4.7</v>
      </c>
      <c r="BP147">
        <v>4.83</v>
      </c>
      <c r="BQ147">
        <v>1</v>
      </c>
      <c r="BR147">
        <v>2</v>
      </c>
      <c r="BS147">
        <v>1000</v>
      </c>
      <c r="BT147">
        <v>5</v>
      </c>
      <c r="BU147">
        <v>4.68</v>
      </c>
      <c r="BV147">
        <v>4.8</v>
      </c>
      <c r="BW147">
        <v>10</v>
      </c>
      <c r="BX147">
        <v>3</v>
      </c>
      <c r="BY147">
        <v>100</v>
      </c>
      <c r="BZ147">
        <v>4</v>
      </c>
      <c r="CA147">
        <v>4.62</v>
      </c>
      <c r="CB147">
        <v>4.71</v>
      </c>
      <c r="CC147">
        <v>100</v>
      </c>
      <c r="CD147">
        <v>4</v>
      </c>
      <c r="CE147">
        <v>100</v>
      </c>
      <c r="CF147">
        <v>4</v>
      </c>
      <c r="CG147">
        <v>4.4400000000000004</v>
      </c>
      <c r="CH147">
        <v>4.49</v>
      </c>
      <c r="CI147">
        <v>100</v>
      </c>
      <c r="CJ147">
        <v>4</v>
      </c>
      <c r="CK147">
        <v>1000</v>
      </c>
      <c r="CL147">
        <v>5</v>
      </c>
      <c r="CM147">
        <v>4.4400000000000004</v>
      </c>
      <c r="CN147">
        <v>4.49</v>
      </c>
      <c r="CO147">
        <v>1</v>
      </c>
      <c r="CP147">
        <v>2</v>
      </c>
      <c r="CQ147">
        <v>1000</v>
      </c>
      <c r="CR147">
        <v>5</v>
      </c>
      <c r="CS147">
        <v>4.63</v>
      </c>
      <c r="CT147">
        <v>4.78</v>
      </c>
      <c r="CU147">
        <v>1</v>
      </c>
      <c r="CV147">
        <v>2</v>
      </c>
      <c r="CW147">
        <v>1000</v>
      </c>
      <c r="CX147">
        <v>5</v>
      </c>
      <c r="CY147">
        <v>4.6100000000000003</v>
      </c>
      <c r="CZ147">
        <v>4.7300000000000004</v>
      </c>
      <c r="DA147">
        <v>1</v>
      </c>
      <c r="DB147">
        <v>2</v>
      </c>
      <c r="DC147">
        <v>100</v>
      </c>
      <c r="DD147">
        <v>4</v>
      </c>
      <c r="DE147">
        <v>4.63</v>
      </c>
      <c r="DF147">
        <v>4.72</v>
      </c>
      <c r="DG147">
        <v>100</v>
      </c>
      <c r="DH147">
        <v>4</v>
      </c>
      <c r="DI147">
        <v>1000</v>
      </c>
      <c r="DJ147">
        <v>5</v>
      </c>
      <c r="DK147">
        <v>4.62</v>
      </c>
      <c r="DL147">
        <v>4.72</v>
      </c>
      <c r="DM147">
        <v>10</v>
      </c>
      <c r="DN147">
        <v>3</v>
      </c>
      <c r="DO147">
        <v>1000</v>
      </c>
      <c r="DP147">
        <v>5</v>
      </c>
      <c r="DQ147">
        <v>4.7300000000000004</v>
      </c>
      <c r="DR147">
        <v>4.8499999999999996</v>
      </c>
      <c r="DS147">
        <v>100</v>
      </c>
      <c r="DT147">
        <v>4</v>
      </c>
      <c r="DU147">
        <v>1000</v>
      </c>
      <c r="DV147">
        <v>5</v>
      </c>
      <c r="DW147">
        <v>0.49</v>
      </c>
      <c r="DX147">
        <v>5.07</v>
      </c>
      <c r="DY147">
        <v>1</v>
      </c>
      <c r="DZ147">
        <v>2</v>
      </c>
      <c r="EA147">
        <v>1000</v>
      </c>
      <c r="EB147" s="24">
        <v>5</v>
      </c>
    </row>
    <row r="148" spans="1:132" x14ac:dyDescent="0.2">
      <c r="A148">
        <v>2</v>
      </c>
      <c r="B148" s="20">
        <v>6</v>
      </c>
      <c r="C148" s="7">
        <v>2</v>
      </c>
      <c r="D148" s="7">
        <v>1</v>
      </c>
      <c r="E148" s="9" t="s">
        <v>280</v>
      </c>
      <c r="F148" s="7">
        <v>1</v>
      </c>
      <c r="G148" s="7">
        <v>54</v>
      </c>
      <c r="H148" s="7">
        <v>1174.5</v>
      </c>
      <c r="I148" s="7">
        <f t="shared" si="10"/>
        <v>1120.5</v>
      </c>
      <c r="J148" s="7">
        <f t="shared" si="15"/>
        <v>9987</v>
      </c>
      <c r="K148" t="s">
        <v>206</v>
      </c>
      <c r="L148" s="7">
        <v>1</v>
      </c>
      <c r="M148">
        <v>3</v>
      </c>
      <c r="N148">
        <v>1</v>
      </c>
      <c r="O148" s="7">
        <v>3</v>
      </c>
      <c r="P148" s="7">
        <v>1</v>
      </c>
      <c r="Q148" s="7">
        <v>1</v>
      </c>
      <c r="R148" s="7">
        <v>1</v>
      </c>
      <c r="S148" s="7">
        <v>1</v>
      </c>
      <c r="T148" s="7">
        <v>1</v>
      </c>
      <c r="U148" s="26">
        <v>1</v>
      </c>
      <c r="V148" s="7">
        <v>72</v>
      </c>
      <c r="W148" s="7">
        <v>48</v>
      </c>
      <c r="X148" s="7">
        <v>2</v>
      </c>
      <c r="Y148">
        <v>4.82</v>
      </c>
      <c r="Z148">
        <v>4.84</v>
      </c>
      <c r="AA148">
        <v>0</v>
      </c>
      <c r="AB148" t="e">
        <v>#NUM!</v>
      </c>
      <c r="AC148">
        <v>1000</v>
      </c>
      <c r="AD148">
        <v>5</v>
      </c>
      <c r="AK148">
        <v>4.8499999999999996</v>
      </c>
      <c r="AL148">
        <v>4.87</v>
      </c>
      <c r="AM148">
        <v>0</v>
      </c>
      <c r="AN148" t="e">
        <v>#NUM!</v>
      </c>
      <c r="AO148">
        <v>10000</v>
      </c>
      <c r="AP148">
        <v>6</v>
      </c>
      <c r="AW148">
        <v>4.66</v>
      </c>
      <c r="AX148">
        <v>4.6900000000000004</v>
      </c>
      <c r="AY148">
        <v>0</v>
      </c>
      <c r="AZ148" t="e">
        <v>#NUM!</v>
      </c>
      <c r="BA148">
        <v>100</v>
      </c>
      <c r="BB148">
        <v>4</v>
      </c>
      <c r="BC148">
        <v>4.47</v>
      </c>
      <c r="BD148">
        <v>4.67</v>
      </c>
      <c r="BE148">
        <v>0</v>
      </c>
      <c r="BF148" t="e">
        <v>#NUM!</v>
      </c>
      <c r="BG148">
        <v>10000</v>
      </c>
      <c r="BH148">
        <v>6</v>
      </c>
      <c r="BI148">
        <v>4.59</v>
      </c>
      <c r="BJ148">
        <v>4.7</v>
      </c>
      <c r="BK148">
        <v>0.1</v>
      </c>
      <c r="BL148">
        <v>1</v>
      </c>
      <c r="BM148">
        <v>100</v>
      </c>
      <c r="BN148">
        <v>4</v>
      </c>
      <c r="BO148">
        <v>4.68</v>
      </c>
      <c r="BP148">
        <v>4.78</v>
      </c>
      <c r="BQ148">
        <v>0.1</v>
      </c>
      <c r="BR148">
        <v>1</v>
      </c>
      <c r="BS148">
        <v>100000</v>
      </c>
      <c r="BT148">
        <v>7</v>
      </c>
      <c r="BU148">
        <v>4.46</v>
      </c>
      <c r="BV148">
        <v>4.58</v>
      </c>
      <c r="BW148">
        <v>0.1</v>
      </c>
      <c r="BX148">
        <v>1</v>
      </c>
      <c r="BY148">
        <v>1000</v>
      </c>
      <c r="BZ148">
        <v>5</v>
      </c>
      <c r="CA148">
        <v>4.46</v>
      </c>
      <c r="CB148">
        <v>4.5199999999999996</v>
      </c>
      <c r="CC148">
        <v>1</v>
      </c>
      <c r="CD148">
        <v>2</v>
      </c>
      <c r="CE148">
        <v>100</v>
      </c>
      <c r="CF148">
        <v>4</v>
      </c>
      <c r="CG148">
        <v>4.42</v>
      </c>
      <c r="CH148">
        <v>4.49</v>
      </c>
      <c r="CI148">
        <v>10</v>
      </c>
      <c r="CJ148">
        <v>3</v>
      </c>
      <c r="CK148">
        <v>1000</v>
      </c>
      <c r="CL148">
        <v>5</v>
      </c>
      <c r="CM148">
        <v>4.6399999999999997</v>
      </c>
      <c r="CN148">
        <v>4.71</v>
      </c>
      <c r="CO148">
        <v>100</v>
      </c>
      <c r="CP148">
        <v>4</v>
      </c>
      <c r="CQ148">
        <v>10000</v>
      </c>
      <c r="CR148">
        <v>6</v>
      </c>
      <c r="CS148">
        <v>4.5999999999999996</v>
      </c>
      <c r="CT148">
        <v>4.7</v>
      </c>
      <c r="CU148">
        <v>10</v>
      </c>
      <c r="CV148">
        <v>3</v>
      </c>
      <c r="CW148">
        <v>1000</v>
      </c>
      <c r="CX148">
        <v>5</v>
      </c>
      <c r="CY148">
        <v>4.4800000000000004</v>
      </c>
      <c r="CZ148">
        <v>4.5599999999999996</v>
      </c>
      <c r="DA148">
        <v>0.1</v>
      </c>
      <c r="DB148">
        <v>1</v>
      </c>
      <c r="DC148">
        <v>100</v>
      </c>
      <c r="DD148">
        <v>4</v>
      </c>
      <c r="DE148">
        <v>4.6100000000000003</v>
      </c>
      <c r="DF148">
        <v>4.68</v>
      </c>
      <c r="DG148">
        <v>0.1</v>
      </c>
      <c r="DH148">
        <v>1</v>
      </c>
      <c r="DI148">
        <v>1000</v>
      </c>
      <c r="DJ148">
        <v>5</v>
      </c>
      <c r="DK148">
        <v>4.6399999999999997</v>
      </c>
      <c r="DL148">
        <v>4.7300000000000004</v>
      </c>
      <c r="DM148">
        <v>0.1</v>
      </c>
      <c r="DN148">
        <v>1</v>
      </c>
      <c r="DO148">
        <v>100</v>
      </c>
      <c r="DP148">
        <v>4</v>
      </c>
      <c r="DQ148">
        <v>4.6900000000000004</v>
      </c>
      <c r="DR148">
        <v>4.8099999999999996</v>
      </c>
      <c r="DS148">
        <v>1</v>
      </c>
      <c r="DT148">
        <v>2</v>
      </c>
      <c r="DU148">
        <v>10000</v>
      </c>
      <c r="DV148">
        <v>6</v>
      </c>
      <c r="DW148">
        <v>0.3</v>
      </c>
      <c r="DX148">
        <v>3.38</v>
      </c>
      <c r="DY148">
        <v>10</v>
      </c>
      <c r="DZ148">
        <v>3</v>
      </c>
      <c r="EA148">
        <v>1000</v>
      </c>
      <c r="EB148" s="24">
        <v>5</v>
      </c>
    </row>
    <row r="149" spans="1:132" x14ac:dyDescent="0.2">
      <c r="A149">
        <v>2</v>
      </c>
      <c r="B149" s="20">
        <v>6</v>
      </c>
      <c r="C149" s="7">
        <v>2</v>
      </c>
      <c r="D149" s="7">
        <v>1</v>
      </c>
      <c r="E149" s="9" t="s">
        <v>281</v>
      </c>
      <c r="F149" s="7">
        <v>2</v>
      </c>
      <c r="G149" s="7">
        <v>47</v>
      </c>
      <c r="H149" s="7">
        <v>1091.5</v>
      </c>
      <c r="I149" s="7">
        <f t="shared" si="10"/>
        <v>1044.5</v>
      </c>
      <c r="J149" s="7">
        <f t="shared" si="15"/>
        <v>9987</v>
      </c>
      <c r="K149" t="s">
        <v>203</v>
      </c>
      <c r="L149">
        <v>1</v>
      </c>
      <c r="M149" s="7">
        <v>3</v>
      </c>
      <c r="N149">
        <v>1</v>
      </c>
      <c r="O149" s="7">
        <v>3</v>
      </c>
      <c r="P149">
        <v>1</v>
      </c>
      <c r="Q149" s="7">
        <v>3</v>
      </c>
      <c r="R149">
        <v>2</v>
      </c>
      <c r="S149" s="7">
        <v>1</v>
      </c>
      <c r="T149">
        <v>1</v>
      </c>
      <c r="U149" s="26">
        <v>1</v>
      </c>
      <c r="V149" s="7">
        <v>72</v>
      </c>
      <c r="W149" s="7">
        <v>72</v>
      </c>
      <c r="X149" s="7">
        <v>2</v>
      </c>
      <c r="Y149">
        <v>4.8899999999999997</v>
      </c>
      <c r="Z149">
        <v>4.91</v>
      </c>
      <c r="AA149">
        <v>0</v>
      </c>
      <c r="AB149" t="e">
        <v>#NUM!</v>
      </c>
      <c r="AC149">
        <v>0</v>
      </c>
      <c r="AD149" t="e">
        <v>#NUM!</v>
      </c>
      <c r="AK149">
        <v>4.8899999999999997</v>
      </c>
      <c r="AL149">
        <v>4.92</v>
      </c>
      <c r="AM149">
        <v>0</v>
      </c>
      <c r="AN149" t="e">
        <v>#NUM!</v>
      </c>
      <c r="AO149">
        <v>10</v>
      </c>
      <c r="AP149">
        <v>3</v>
      </c>
      <c r="AW149">
        <v>4.7699999999999996</v>
      </c>
      <c r="AX149">
        <v>4.8600000000000003</v>
      </c>
      <c r="AY149">
        <v>0</v>
      </c>
      <c r="AZ149" t="e">
        <v>#NUM!</v>
      </c>
      <c r="BA149">
        <v>100</v>
      </c>
      <c r="BB149">
        <v>4</v>
      </c>
      <c r="BC149">
        <v>4.46</v>
      </c>
      <c r="BD149">
        <v>4.59</v>
      </c>
      <c r="BE149">
        <v>0</v>
      </c>
      <c r="BF149" t="e">
        <v>#NUM!</v>
      </c>
      <c r="BG149">
        <v>1000</v>
      </c>
      <c r="BH149">
        <v>5</v>
      </c>
      <c r="BI149">
        <v>4.59</v>
      </c>
      <c r="BJ149">
        <v>4.71</v>
      </c>
      <c r="BK149">
        <v>0</v>
      </c>
      <c r="BL149" t="e">
        <v>#NUM!</v>
      </c>
      <c r="BM149">
        <v>1000</v>
      </c>
      <c r="BN149">
        <v>5</v>
      </c>
      <c r="BO149">
        <v>4.68</v>
      </c>
      <c r="BP149">
        <v>4.74</v>
      </c>
      <c r="BQ149">
        <v>0.1</v>
      </c>
      <c r="BR149">
        <v>1</v>
      </c>
      <c r="BS149">
        <v>1000</v>
      </c>
      <c r="BT149">
        <v>5</v>
      </c>
      <c r="BU149">
        <v>4.4400000000000004</v>
      </c>
      <c r="BV149">
        <v>4.5199999999999996</v>
      </c>
      <c r="BW149">
        <v>0.1</v>
      </c>
      <c r="BX149">
        <v>1</v>
      </c>
      <c r="BY149">
        <v>1000</v>
      </c>
      <c r="BZ149">
        <v>5</v>
      </c>
      <c r="CA149">
        <v>4.46</v>
      </c>
      <c r="CB149">
        <v>4.5599999999999996</v>
      </c>
      <c r="CC149">
        <v>0.1</v>
      </c>
      <c r="CD149">
        <v>1</v>
      </c>
      <c r="CE149">
        <v>100</v>
      </c>
      <c r="CF149">
        <v>4</v>
      </c>
      <c r="CG149">
        <v>4.6399999999999997</v>
      </c>
      <c r="CH149">
        <v>4.7</v>
      </c>
      <c r="CI149">
        <v>1</v>
      </c>
      <c r="CJ149">
        <v>2</v>
      </c>
      <c r="CK149">
        <v>10000</v>
      </c>
      <c r="CL149">
        <v>6</v>
      </c>
      <c r="CM149">
        <v>4.5999999999999996</v>
      </c>
      <c r="CN149">
        <v>4.67</v>
      </c>
      <c r="CO149">
        <v>100</v>
      </c>
      <c r="CP149">
        <v>4</v>
      </c>
      <c r="CQ149">
        <v>1000</v>
      </c>
      <c r="CR149">
        <v>5</v>
      </c>
      <c r="CS149">
        <v>4.63</v>
      </c>
      <c r="CT149">
        <v>4.68</v>
      </c>
      <c r="CU149">
        <v>10</v>
      </c>
      <c r="CV149">
        <v>3</v>
      </c>
      <c r="CW149">
        <v>10</v>
      </c>
      <c r="CX149">
        <v>3</v>
      </c>
      <c r="CY149">
        <v>4.67</v>
      </c>
      <c r="CZ149">
        <v>4.75</v>
      </c>
      <c r="DA149">
        <v>1000</v>
      </c>
      <c r="DB149">
        <v>5</v>
      </c>
      <c r="DC149">
        <v>10000</v>
      </c>
      <c r="DD149">
        <v>6</v>
      </c>
      <c r="DE149">
        <v>4.47</v>
      </c>
      <c r="DF149">
        <v>4.55</v>
      </c>
      <c r="DG149">
        <v>1</v>
      </c>
      <c r="DH149">
        <v>2</v>
      </c>
      <c r="DI149">
        <v>1000</v>
      </c>
      <c r="DJ149">
        <v>5</v>
      </c>
      <c r="DK149">
        <v>4.59</v>
      </c>
      <c r="DL149">
        <v>4.6900000000000004</v>
      </c>
      <c r="DM149">
        <v>10</v>
      </c>
      <c r="DN149">
        <v>3</v>
      </c>
      <c r="DO149">
        <v>100</v>
      </c>
      <c r="DP149">
        <v>4</v>
      </c>
      <c r="DQ149">
        <v>4.7</v>
      </c>
      <c r="DR149">
        <v>4.76</v>
      </c>
      <c r="DS149">
        <v>100</v>
      </c>
      <c r="DT149">
        <v>4</v>
      </c>
      <c r="DU149">
        <v>1000</v>
      </c>
      <c r="DV149">
        <v>5</v>
      </c>
      <c r="DW149">
        <v>0.35</v>
      </c>
      <c r="DX149">
        <v>3.66</v>
      </c>
      <c r="DY149">
        <v>10</v>
      </c>
      <c r="DZ149">
        <v>3</v>
      </c>
      <c r="EA149">
        <v>1000</v>
      </c>
      <c r="EB149" s="24">
        <v>5</v>
      </c>
    </row>
    <row r="150" spans="1:132" x14ac:dyDescent="0.2">
      <c r="A150">
        <v>2</v>
      </c>
      <c r="B150" s="20">
        <v>6</v>
      </c>
      <c r="C150" s="7">
        <v>2</v>
      </c>
      <c r="D150" s="7">
        <v>1</v>
      </c>
      <c r="E150" s="9" t="s">
        <v>282</v>
      </c>
      <c r="F150" s="7">
        <v>2</v>
      </c>
      <c r="G150" s="7">
        <v>45</v>
      </c>
      <c r="H150" s="7">
        <v>1170</v>
      </c>
      <c r="I150" s="7">
        <f t="shared" si="10"/>
        <v>1125</v>
      </c>
      <c r="J150" s="7">
        <f t="shared" si="15"/>
        <v>9987</v>
      </c>
      <c r="K150" t="s">
        <v>206</v>
      </c>
      <c r="L150">
        <v>1</v>
      </c>
      <c r="M150" s="7">
        <v>3</v>
      </c>
      <c r="N150">
        <v>1</v>
      </c>
      <c r="O150" s="7">
        <v>3</v>
      </c>
      <c r="P150">
        <v>1</v>
      </c>
      <c r="Q150" s="7">
        <v>2</v>
      </c>
      <c r="R150">
        <v>1</v>
      </c>
      <c r="S150" s="7">
        <v>1</v>
      </c>
      <c r="T150">
        <v>1</v>
      </c>
      <c r="U150" s="26">
        <v>1</v>
      </c>
      <c r="V150" s="7">
        <v>72</v>
      </c>
      <c r="W150" s="7">
        <v>72</v>
      </c>
      <c r="X150" s="7">
        <v>2</v>
      </c>
      <c r="Y150">
        <v>4.84</v>
      </c>
      <c r="Z150">
        <v>4.8600000000000003</v>
      </c>
      <c r="AA150">
        <v>0</v>
      </c>
      <c r="AB150" t="e">
        <v>#NUM!</v>
      </c>
      <c r="AC150">
        <v>1000</v>
      </c>
      <c r="AD150">
        <v>5</v>
      </c>
      <c r="AK150">
        <v>4.9000000000000004</v>
      </c>
      <c r="AL150">
        <v>4.9400000000000004</v>
      </c>
      <c r="AM150">
        <v>0</v>
      </c>
      <c r="AN150" t="e">
        <v>#NUM!</v>
      </c>
      <c r="AO150">
        <v>100</v>
      </c>
      <c r="AP150">
        <v>4</v>
      </c>
      <c r="AW150">
        <v>4.74</v>
      </c>
      <c r="AX150">
        <v>4.7699999999999996</v>
      </c>
      <c r="AY150">
        <v>0</v>
      </c>
      <c r="AZ150" t="e">
        <v>#NUM!</v>
      </c>
      <c r="BA150">
        <v>10000</v>
      </c>
      <c r="BB150">
        <v>6</v>
      </c>
      <c r="BC150">
        <v>4.45</v>
      </c>
      <c r="BD150">
        <v>4.59</v>
      </c>
      <c r="BE150">
        <v>0</v>
      </c>
      <c r="BF150" t="e">
        <v>#NUM!</v>
      </c>
      <c r="BG150">
        <v>10000</v>
      </c>
      <c r="BH150">
        <v>6</v>
      </c>
      <c r="BI150">
        <v>4.51</v>
      </c>
      <c r="BJ150">
        <v>4.6100000000000003</v>
      </c>
      <c r="BK150">
        <v>0</v>
      </c>
      <c r="BL150" t="e">
        <v>#NUM!</v>
      </c>
      <c r="BM150">
        <v>100</v>
      </c>
      <c r="BN150">
        <v>4</v>
      </c>
      <c r="BO150">
        <v>4.72</v>
      </c>
      <c r="BP150">
        <v>4.79</v>
      </c>
      <c r="BQ150">
        <v>0.1</v>
      </c>
      <c r="BR150">
        <v>1</v>
      </c>
      <c r="BS150">
        <v>100</v>
      </c>
      <c r="BT150">
        <v>4</v>
      </c>
      <c r="BU150">
        <v>4.63</v>
      </c>
      <c r="BV150">
        <v>4.75</v>
      </c>
      <c r="BW150">
        <v>0.1</v>
      </c>
      <c r="BX150">
        <v>1</v>
      </c>
      <c r="BY150">
        <v>1000</v>
      </c>
      <c r="BZ150">
        <v>5</v>
      </c>
      <c r="CA150">
        <v>4.46</v>
      </c>
      <c r="CB150">
        <v>4.58</v>
      </c>
      <c r="CC150">
        <v>1</v>
      </c>
      <c r="CD150">
        <v>2</v>
      </c>
      <c r="CE150">
        <v>100</v>
      </c>
      <c r="CF150">
        <v>4</v>
      </c>
      <c r="CG150">
        <v>4.47</v>
      </c>
      <c r="CH150">
        <v>4.54</v>
      </c>
      <c r="CI150">
        <v>1</v>
      </c>
      <c r="CJ150">
        <v>2</v>
      </c>
      <c r="CK150">
        <v>1000</v>
      </c>
      <c r="CL150">
        <v>5</v>
      </c>
      <c r="CM150">
        <v>4.59</v>
      </c>
      <c r="CN150">
        <v>4.67</v>
      </c>
      <c r="CO150">
        <v>0.1</v>
      </c>
      <c r="CP150">
        <v>1</v>
      </c>
      <c r="CQ150">
        <v>100</v>
      </c>
      <c r="CR150">
        <v>4</v>
      </c>
      <c r="CS150">
        <v>4.47</v>
      </c>
      <c r="CT150">
        <v>4.8099999999999996</v>
      </c>
      <c r="CU150">
        <v>10</v>
      </c>
      <c r="CV150">
        <v>3</v>
      </c>
      <c r="CW150">
        <v>1000</v>
      </c>
      <c r="CX150">
        <v>5</v>
      </c>
      <c r="CY150">
        <v>4.6399999999999997</v>
      </c>
      <c r="CZ150">
        <v>4.82</v>
      </c>
      <c r="DA150">
        <v>1</v>
      </c>
      <c r="DB150">
        <v>2</v>
      </c>
      <c r="DC150">
        <v>1000</v>
      </c>
      <c r="DD150">
        <v>5</v>
      </c>
      <c r="DE150">
        <v>4.59</v>
      </c>
      <c r="DF150">
        <v>4.67</v>
      </c>
      <c r="DG150">
        <v>1</v>
      </c>
      <c r="DH150">
        <v>2</v>
      </c>
      <c r="DI150">
        <v>100</v>
      </c>
      <c r="DJ150">
        <v>4</v>
      </c>
      <c r="DK150">
        <v>4.46</v>
      </c>
      <c r="DL150">
        <v>4.5599999999999996</v>
      </c>
      <c r="DM150">
        <v>1</v>
      </c>
      <c r="DN150">
        <v>2</v>
      </c>
      <c r="DO150">
        <v>10</v>
      </c>
      <c r="DP150">
        <v>3</v>
      </c>
      <c r="DQ150">
        <v>4.72</v>
      </c>
      <c r="DR150">
        <v>4.92</v>
      </c>
      <c r="DS150">
        <v>1</v>
      </c>
      <c r="DT150">
        <v>2</v>
      </c>
      <c r="DU150">
        <v>1000</v>
      </c>
      <c r="DV150">
        <v>5</v>
      </c>
      <c r="DW150">
        <v>0.5</v>
      </c>
      <c r="DX150">
        <v>5.19</v>
      </c>
      <c r="DY150">
        <v>10</v>
      </c>
      <c r="DZ150">
        <v>3</v>
      </c>
      <c r="EA150">
        <v>10000</v>
      </c>
      <c r="EB150" s="24">
        <v>6</v>
      </c>
    </row>
    <row r="151" spans="1:132" x14ac:dyDescent="0.2">
      <c r="A151">
        <v>2</v>
      </c>
      <c r="B151" s="20">
        <v>6</v>
      </c>
      <c r="C151" s="7">
        <v>2</v>
      </c>
      <c r="D151" s="7">
        <v>1</v>
      </c>
      <c r="E151" s="9" t="s">
        <v>283</v>
      </c>
      <c r="F151" s="7">
        <v>0</v>
      </c>
      <c r="G151" s="7"/>
      <c r="H151" s="7"/>
      <c r="I151" s="7"/>
      <c r="J151" s="7"/>
      <c r="M151" s="7"/>
      <c r="O151" s="7"/>
      <c r="Q151" s="7"/>
      <c r="S151" s="7"/>
      <c r="U151" s="26"/>
      <c r="V151" s="7"/>
      <c r="W151" s="7"/>
      <c r="X151" s="7"/>
      <c r="Y151">
        <v>4.8600000000000003</v>
      </c>
      <c r="Z151">
        <v>4.88</v>
      </c>
      <c r="AA151">
        <v>0</v>
      </c>
      <c r="AB151" t="e">
        <v>#NUM!</v>
      </c>
      <c r="AC151">
        <v>0</v>
      </c>
      <c r="AD151" t="e">
        <v>#NUM!</v>
      </c>
      <c r="AK151">
        <v>4.8499999999999996</v>
      </c>
      <c r="AL151">
        <v>4.93</v>
      </c>
      <c r="AM151">
        <v>0</v>
      </c>
      <c r="AN151" t="e">
        <v>#NUM!</v>
      </c>
      <c r="AO151">
        <v>1000</v>
      </c>
      <c r="AP151">
        <v>5</v>
      </c>
      <c r="AW151">
        <v>4.76</v>
      </c>
      <c r="AX151">
        <v>4.8099999999999996</v>
      </c>
      <c r="AY151">
        <v>0</v>
      </c>
      <c r="AZ151" t="e">
        <v>#NUM!</v>
      </c>
      <c r="BA151">
        <v>1000</v>
      </c>
      <c r="BB151">
        <v>5</v>
      </c>
      <c r="EB151" s="24"/>
    </row>
    <row r="152" spans="1:132" x14ac:dyDescent="0.2">
      <c r="A152">
        <v>2</v>
      </c>
      <c r="B152" s="20">
        <v>6</v>
      </c>
      <c r="C152" s="7">
        <v>2</v>
      </c>
      <c r="D152" s="7">
        <v>1</v>
      </c>
      <c r="E152" s="9" t="s">
        <v>284</v>
      </c>
      <c r="F152" s="7">
        <v>1</v>
      </c>
      <c r="G152" s="7">
        <v>43</v>
      </c>
      <c r="H152" s="7">
        <v>927</v>
      </c>
      <c r="I152" s="7">
        <f t="shared" si="10"/>
        <v>884</v>
      </c>
      <c r="J152" s="7">
        <f t="shared" si="15"/>
        <v>9987</v>
      </c>
      <c r="K152" t="s">
        <v>206</v>
      </c>
      <c r="L152">
        <v>1</v>
      </c>
      <c r="M152" s="7">
        <v>3</v>
      </c>
      <c r="N152">
        <v>1</v>
      </c>
      <c r="O152" s="7">
        <v>3</v>
      </c>
      <c r="P152">
        <v>1</v>
      </c>
      <c r="Q152" s="7">
        <v>1</v>
      </c>
      <c r="R152">
        <v>1</v>
      </c>
      <c r="S152" s="7">
        <v>1</v>
      </c>
      <c r="T152">
        <v>1</v>
      </c>
      <c r="U152" s="26">
        <v>1</v>
      </c>
      <c r="V152" s="7">
        <v>56</v>
      </c>
      <c r="W152" s="7">
        <v>56</v>
      </c>
      <c r="X152" s="7">
        <v>2</v>
      </c>
      <c r="Y152">
        <v>4.75</v>
      </c>
      <c r="Z152">
        <v>4.79</v>
      </c>
      <c r="AA152">
        <v>0</v>
      </c>
      <c r="AB152" t="e">
        <v>#NUM!</v>
      </c>
      <c r="AC152">
        <v>0</v>
      </c>
      <c r="AD152" t="e">
        <v>#NUM!</v>
      </c>
      <c r="AK152">
        <v>4.88</v>
      </c>
      <c r="AL152">
        <v>4.91</v>
      </c>
      <c r="AM152">
        <v>0</v>
      </c>
      <c r="AN152" t="e">
        <v>#NUM!</v>
      </c>
      <c r="AO152">
        <v>1000</v>
      </c>
      <c r="AP152">
        <v>5</v>
      </c>
      <c r="AW152">
        <v>4.72</v>
      </c>
      <c r="AX152">
        <v>4.8099999999999996</v>
      </c>
      <c r="AY152">
        <v>0</v>
      </c>
      <c r="AZ152" t="e">
        <v>#NUM!</v>
      </c>
      <c r="BA152">
        <v>10000</v>
      </c>
      <c r="BB152">
        <v>6</v>
      </c>
      <c r="BC152">
        <v>4.4400000000000004</v>
      </c>
      <c r="BD152">
        <v>4.63</v>
      </c>
      <c r="BE152">
        <v>0</v>
      </c>
      <c r="BF152" t="e">
        <v>#NUM!</v>
      </c>
      <c r="BG152">
        <v>1000</v>
      </c>
      <c r="BH152">
        <v>5</v>
      </c>
      <c r="BI152">
        <v>4.5999999999999996</v>
      </c>
      <c r="BJ152">
        <v>4.68</v>
      </c>
      <c r="BK152">
        <v>0</v>
      </c>
      <c r="BL152" t="e">
        <v>#NUM!</v>
      </c>
      <c r="BM152">
        <v>10000</v>
      </c>
      <c r="BN152">
        <v>6</v>
      </c>
      <c r="BO152">
        <v>4.71</v>
      </c>
      <c r="BP152">
        <v>4.82</v>
      </c>
      <c r="BQ152">
        <v>0.1</v>
      </c>
      <c r="BR152">
        <v>1</v>
      </c>
      <c r="BS152">
        <v>10000</v>
      </c>
      <c r="BT152">
        <v>6</v>
      </c>
      <c r="BU152">
        <v>4.45</v>
      </c>
      <c r="BV152">
        <v>4.53</v>
      </c>
      <c r="BW152">
        <v>0.1</v>
      </c>
      <c r="BX152">
        <v>1</v>
      </c>
      <c r="BY152">
        <v>10000</v>
      </c>
      <c r="BZ152">
        <v>6</v>
      </c>
      <c r="CA152">
        <v>4.43</v>
      </c>
      <c r="CB152">
        <v>4.5</v>
      </c>
      <c r="CC152">
        <v>0.1</v>
      </c>
      <c r="CD152">
        <v>1</v>
      </c>
      <c r="CE152">
        <v>1000</v>
      </c>
      <c r="CF152">
        <v>5</v>
      </c>
      <c r="CG152">
        <v>4.5999999999999996</v>
      </c>
      <c r="CH152">
        <v>4.6900000000000004</v>
      </c>
      <c r="CI152">
        <v>0.1</v>
      </c>
      <c r="CJ152">
        <v>1</v>
      </c>
      <c r="CK152">
        <v>10000</v>
      </c>
      <c r="CL152">
        <v>6</v>
      </c>
      <c r="CM152">
        <v>4.4800000000000004</v>
      </c>
      <c r="CN152">
        <v>4.55</v>
      </c>
      <c r="CO152">
        <v>1</v>
      </c>
      <c r="CP152">
        <v>2</v>
      </c>
      <c r="CQ152">
        <v>10000</v>
      </c>
      <c r="CR152">
        <v>6</v>
      </c>
      <c r="CS152">
        <v>4.6399999999999997</v>
      </c>
      <c r="CT152">
        <v>4.7</v>
      </c>
      <c r="CU152">
        <v>0.1</v>
      </c>
      <c r="CV152">
        <v>1</v>
      </c>
      <c r="CW152">
        <v>10</v>
      </c>
      <c r="CX152">
        <v>3</v>
      </c>
      <c r="CY152">
        <v>4.5999999999999996</v>
      </c>
      <c r="CZ152">
        <v>4.71</v>
      </c>
      <c r="DA152">
        <v>1</v>
      </c>
      <c r="DB152">
        <v>2</v>
      </c>
      <c r="DC152">
        <v>100</v>
      </c>
      <c r="DD152">
        <v>4</v>
      </c>
      <c r="DE152">
        <v>4.6100000000000003</v>
      </c>
      <c r="DF152">
        <v>4.71</v>
      </c>
      <c r="DG152">
        <v>0.1</v>
      </c>
      <c r="DH152">
        <v>1</v>
      </c>
      <c r="DI152">
        <v>100</v>
      </c>
      <c r="DJ152">
        <v>4</v>
      </c>
      <c r="DK152">
        <v>4.49</v>
      </c>
      <c r="DL152">
        <v>4.57</v>
      </c>
      <c r="DM152">
        <v>0.1</v>
      </c>
      <c r="DN152">
        <v>1</v>
      </c>
      <c r="DO152">
        <v>10</v>
      </c>
      <c r="DP152">
        <v>3</v>
      </c>
      <c r="DQ152">
        <v>4.5599999999999996</v>
      </c>
      <c r="DR152">
        <v>4.66</v>
      </c>
      <c r="DS152">
        <v>0.1</v>
      </c>
      <c r="DT152">
        <v>1</v>
      </c>
      <c r="DU152">
        <v>100</v>
      </c>
      <c r="DV152">
        <v>4</v>
      </c>
      <c r="DW152">
        <v>0.46</v>
      </c>
      <c r="DX152">
        <v>4.8499999999999996</v>
      </c>
      <c r="DY152">
        <v>10</v>
      </c>
      <c r="DZ152">
        <v>3</v>
      </c>
      <c r="EA152">
        <v>10000</v>
      </c>
      <c r="EB152" s="24">
        <v>6</v>
      </c>
    </row>
    <row r="153" spans="1:132" x14ac:dyDescent="0.2">
      <c r="A153">
        <v>2</v>
      </c>
      <c r="B153" s="20">
        <v>6</v>
      </c>
      <c r="C153" s="7">
        <v>2</v>
      </c>
      <c r="D153" s="7">
        <v>1</v>
      </c>
      <c r="E153" s="9" t="s">
        <v>285</v>
      </c>
      <c r="F153" s="7">
        <v>2</v>
      </c>
      <c r="G153" s="7">
        <v>47</v>
      </c>
      <c r="H153" s="7">
        <v>1148.5</v>
      </c>
      <c r="I153" s="7">
        <f t="shared" si="10"/>
        <v>1101.5</v>
      </c>
      <c r="J153" s="7">
        <f t="shared" si="15"/>
        <v>9987</v>
      </c>
      <c r="K153" t="s">
        <v>203</v>
      </c>
      <c r="L153">
        <v>1</v>
      </c>
      <c r="M153" s="7">
        <v>1</v>
      </c>
      <c r="N153">
        <v>1</v>
      </c>
      <c r="O153" s="7">
        <v>2</v>
      </c>
      <c r="P153">
        <v>1</v>
      </c>
      <c r="Q153" s="7">
        <v>3</v>
      </c>
      <c r="R153">
        <v>2</v>
      </c>
      <c r="S153" s="7">
        <v>1</v>
      </c>
      <c r="T153">
        <v>1</v>
      </c>
      <c r="U153" s="26">
        <v>1</v>
      </c>
      <c r="V153" s="7">
        <v>56</v>
      </c>
      <c r="W153" s="7">
        <v>8</v>
      </c>
      <c r="X153" s="7">
        <v>2</v>
      </c>
      <c r="Y153">
        <v>4.87</v>
      </c>
      <c r="Z153">
        <v>4.88</v>
      </c>
      <c r="AA153">
        <v>0</v>
      </c>
      <c r="AB153" t="e">
        <v>#NUM!</v>
      </c>
      <c r="AC153">
        <v>1</v>
      </c>
      <c r="AD153">
        <v>2</v>
      </c>
      <c r="AK153">
        <v>4.84</v>
      </c>
      <c r="AL153">
        <v>4.8600000000000003</v>
      </c>
      <c r="AM153">
        <v>0</v>
      </c>
      <c r="AN153" t="e">
        <v>#NUM!</v>
      </c>
      <c r="AO153">
        <v>10000</v>
      </c>
      <c r="AP153">
        <v>6</v>
      </c>
      <c r="AW153">
        <v>4.68</v>
      </c>
      <c r="AX153">
        <v>4.76</v>
      </c>
      <c r="AY153">
        <v>0</v>
      </c>
      <c r="AZ153" t="e">
        <v>#NUM!</v>
      </c>
      <c r="BA153">
        <v>1000</v>
      </c>
      <c r="BB153">
        <v>5</v>
      </c>
      <c r="BC153">
        <v>4.4800000000000004</v>
      </c>
      <c r="BD153">
        <v>4.63</v>
      </c>
      <c r="BE153">
        <v>0</v>
      </c>
      <c r="BF153" t="e">
        <v>#NUM!</v>
      </c>
      <c r="BG153">
        <v>10000</v>
      </c>
      <c r="BH153">
        <v>6</v>
      </c>
      <c r="BI153">
        <v>4.4400000000000004</v>
      </c>
      <c r="BJ153">
        <v>4.55</v>
      </c>
      <c r="BK153">
        <v>0</v>
      </c>
      <c r="BL153" t="e">
        <v>#NUM!</v>
      </c>
      <c r="BM153">
        <v>1000</v>
      </c>
      <c r="BN153">
        <v>5</v>
      </c>
      <c r="BO153">
        <v>4.66</v>
      </c>
      <c r="BP153">
        <v>4.75</v>
      </c>
      <c r="BQ153">
        <v>0.1</v>
      </c>
      <c r="BR153">
        <v>1</v>
      </c>
      <c r="BS153">
        <v>10000</v>
      </c>
      <c r="BT153">
        <v>6</v>
      </c>
      <c r="BU153">
        <v>4.7</v>
      </c>
      <c r="BV153">
        <v>4.79</v>
      </c>
      <c r="BW153">
        <v>0.1</v>
      </c>
      <c r="BX153">
        <v>1</v>
      </c>
      <c r="BY153">
        <v>1000</v>
      </c>
      <c r="BZ153">
        <v>5</v>
      </c>
      <c r="CA153">
        <v>4.42</v>
      </c>
      <c r="CB153">
        <v>4.5199999999999996</v>
      </c>
      <c r="CC153">
        <v>1</v>
      </c>
      <c r="CD153">
        <v>2</v>
      </c>
      <c r="CE153">
        <v>1000</v>
      </c>
      <c r="CF153">
        <v>5</v>
      </c>
      <c r="CG153">
        <v>4.46</v>
      </c>
      <c r="CH153">
        <v>4.55</v>
      </c>
      <c r="CI153">
        <v>10</v>
      </c>
      <c r="CJ153">
        <v>3</v>
      </c>
      <c r="CK153">
        <v>1000</v>
      </c>
      <c r="CL153">
        <v>5</v>
      </c>
      <c r="CM153">
        <v>4.5</v>
      </c>
      <c r="CN153">
        <v>4.6100000000000003</v>
      </c>
      <c r="CO153">
        <v>100</v>
      </c>
      <c r="CP153">
        <v>4</v>
      </c>
      <c r="CQ153">
        <v>1000</v>
      </c>
      <c r="CR153">
        <v>5</v>
      </c>
      <c r="CS153">
        <v>4.4800000000000004</v>
      </c>
      <c r="CT153">
        <v>4.54</v>
      </c>
      <c r="CU153">
        <v>0.1</v>
      </c>
      <c r="CV153">
        <v>1</v>
      </c>
      <c r="CW153">
        <v>100</v>
      </c>
      <c r="CX153">
        <v>4</v>
      </c>
      <c r="CY153">
        <v>4.5999999999999996</v>
      </c>
      <c r="CZ153">
        <v>4.6500000000000004</v>
      </c>
      <c r="DA153">
        <v>1</v>
      </c>
      <c r="DB153">
        <v>2</v>
      </c>
      <c r="DC153">
        <v>1000</v>
      </c>
      <c r="DD153">
        <v>5</v>
      </c>
      <c r="DE153">
        <v>4.62</v>
      </c>
      <c r="DF153">
        <v>4.71</v>
      </c>
      <c r="DG153">
        <v>100</v>
      </c>
      <c r="DH153">
        <v>4</v>
      </c>
      <c r="DI153">
        <v>1000</v>
      </c>
      <c r="DJ153">
        <v>5</v>
      </c>
      <c r="DK153">
        <v>4.58</v>
      </c>
      <c r="DL153">
        <v>4.68</v>
      </c>
      <c r="DM153">
        <v>100</v>
      </c>
      <c r="DN153">
        <v>4</v>
      </c>
      <c r="DO153">
        <v>10000</v>
      </c>
      <c r="DP153">
        <v>6</v>
      </c>
      <c r="DQ153">
        <v>4.71</v>
      </c>
      <c r="DR153">
        <v>4.79</v>
      </c>
      <c r="DS153">
        <v>100</v>
      </c>
      <c r="DT153">
        <v>4</v>
      </c>
      <c r="DU153">
        <v>1000</v>
      </c>
      <c r="DV153">
        <v>5</v>
      </c>
      <c r="DW153">
        <v>0.37</v>
      </c>
      <c r="DX153">
        <v>4.25</v>
      </c>
      <c r="DY153">
        <v>100</v>
      </c>
      <c r="DZ153">
        <v>4</v>
      </c>
      <c r="EA153">
        <v>10000</v>
      </c>
      <c r="EB153" s="24">
        <v>6</v>
      </c>
    </row>
    <row r="154" spans="1:132" x14ac:dyDescent="0.2">
      <c r="A154">
        <v>2</v>
      </c>
      <c r="B154" s="20">
        <v>6</v>
      </c>
      <c r="C154" s="7">
        <v>2</v>
      </c>
      <c r="D154" s="7">
        <v>1</v>
      </c>
      <c r="E154" s="9" t="s">
        <v>286</v>
      </c>
      <c r="F154" s="7">
        <v>0</v>
      </c>
      <c r="G154" s="7"/>
      <c r="H154" s="7"/>
      <c r="I154" s="7"/>
      <c r="J154" s="7"/>
      <c r="M154" s="7"/>
      <c r="O154" s="7"/>
      <c r="Q154" s="7"/>
      <c r="S154" s="7"/>
      <c r="U154" s="26"/>
      <c r="V154" s="7"/>
      <c r="W154" s="7"/>
      <c r="X154" s="7"/>
      <c r="Y154">
        <v>4.8499999999999996</v>
      </c>
      <c r="Z154">
        <v>4.88</v>
      </c>
      <c r="AA154">
        <v>0</v>
      </c>
      <c r="AB154" t="e">
        <v>#NUM!</v>
      </c>
      <c r="AC154">
        <v>100</v>
      </c>
      <c r="AD154">
        <v>4</v>
      </c>
      <c r="AK154">
        <v>4.87</v>
      </c>
      <c r="AL154">
        <v>4.9000000000000004</v>
      </c>
      <c r="AM154">
        <v>0</v>
      </c>
      <c r="AN154" t="e">
        <v>#NUM!</v>
      </c>
      <c r="AO154">
        <v>100</v>
      </c>
      <c r="AP154">
        <v>4</v>
      </c>
      <c r="AW154">
        <v>4.78</v>
      </c>
      <c r="AX154">
        <v>4.8899999999999997</v>
      </c>
      <c r="AY154">
        <v>0</v>
      </c>
      <c r="AZ154" t="e">
        <v>#NUM!</v>
      </c>
      <c r="BA154">
        <v>1000</v>
      </c>
      <c r="BB154">
        <v>5</v>
      </c>
      <c r="EB154" s="24"/>
    </row>
    <row r="155" spans="1:132" x14ac:dyDescent="0.2">
      <c r="A155">
        <v>2</v>
      </c>
      <c r="B155" s="20">
        <v>6</v>
      </c>
      <c r="C155" s="7">
        <v>2</v>
      </c>
      <c r="D155" s="7">
        <v>1</v>
      </c>
      <c r="E155" s="9" t="s">
        <v>287</v>
      </c>
      <c r="F155" s="7">
        <v>1</v>
      </c>
      <c r="G155" s="7">
        <v>46</v>
      </c>
      <c r="H155">
        <v>1032.5</v>
      </c>
      <c r="I155" s="7">
        <f t="shared" si="10"/>
        <v>986.5</v>
      </c>
      <c r="J155" s="7">
        <f t="shared" si="15"/>
        <v>9987</v>
      </c>
      <c r="K155" t="s">
        <v>203</v>
      </c>
      <c r="L155">
        <v>2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 s="24">
        <v>1</v>
      </c>
      <c r="V155" s="7">
        <v>72</v>
      </c>
      <c r="W155" s="7">
        <v>72</v>
      </c>
      <c r="X155" s="7">
        <v>2</v>
      </c>
      <c r="Y155">
        <v>4.8099999999999996</v>
      </c>
      <c r="Z155">
        <v>4.83</v>
      </c>
      <c r="AA155">
        <v>0</v>
      </c>
      <c r="AB155" t="e">
        <v>#NUM!</v>
      </c>
      <c r="AC155">
        <v>1000</v>
      </c>
      <c r="AD155">
        <v>5</v>
      </c>
      <c r="AK155">
        <v>4.87</v>
      </c>
      <c r="AL155">
        <v>4.8899999999999997</v>
      </c>
      <c r="AM155">
        <v>0</v>
      </c>
      <c r="AN155" t="e">
        <v>#NUM!</v>
      </c>
      <c r="AO155">
        <v>100</v>
      </c>
      <c r="AP155">
        <v>4</v>
      </c>
      <c r="AW155">
        <v>4.8</v>
      </c>
      <c r="AX155">
        <v>4.8899999999999997</v>
      </c>
      <c r="AY155">
        <v>0</v>
      </c>
      <c r="AZ155" t="e">
        <v>#NUM!</v>
      </c>
      <c r="BA155">
        <v>10000</v>
      </c>
      <c r="BB155">
        <v>6</v>
      </c>
      <c r="BC155">
        <v>4.46</v>
      </c>
      <c r="BD155">
        <v>4.71</v>
      </c>
      <c r="BE155">
        <v>0</v>
      </c>
      <c r="BF155" t="e">
        <v>#NUM!</v>
      </c>
      <c r="BG155">
        <v>100</v>
      </c>
      <c r="BH155">
        <v>4</v>
      </c>
      <c r="BI155">
        <v>4.4400000000000004</v>
      </c>
      <c r="BJ155">
        <v>4.5599999999999996</v>
      </c>
      <c r="BK155">
        <v>0</v>
      </c>
      <c r="BL155" t="e">
        <v>#NUM!</v>
      </c>
      <c r="BM155">
        <v>100</v>
      </c>
      <c r="BN155">
        <v>4</v>
      </c>
      <c r="BO155">
        <v>4.68</v>
      </c>
      <c r="BP155">
        <v>4.79</v>
      </c>
      <c r="BQ155">
        <v>0.1</v>
      </c>
      <c r="BR155">
        <v>1</v>
      </c>
      <c r="BS155">
        <v>10</v>
      </c>
      <c r="BT155">
        <v>3</v>
      </c>
      <c r="BU155">
        <v>4.67</v>
      </c>
      <c r="BV155">
        <v>4.8</v>
      </c>
      <c r="BW155">
        <v>0.1</v>
      </c>
      <c r="BX155">
        <v>1</v>
      </c>
      <c r="BY155">
        <v>10000</v>
      </c>
      <c r="BZ155">
        <v>6</v>
      </c>
      <c r="CA155">
        <v>4.46</v>
      </c>
      <c r="CB155">
        <v>4.54</v>
      </c>
      <c r="CC155">
        <v>0.1</v>
      </c>
      <c r="CD155">
        <v>1</v>
      </c>
      <c r="CE155">
        <v>100</v>
      </c>
      <c r="CF155">
        <v>4</v>
      </c>
      <c r="CG155">
        <v>4.43</v>
      </c>
      <c r="CH155">
        <v>4.53</v>
      </c>
      <c r="CI155">
        <v>0.1</v>
      </c>
      <c r="CJ155">
        <v>1</v>
      </c>
      <c r="CK155">
        <v>10000</v>
      </c>
      <c r="CL155">
        <v>6</v>
      </c>
      <c r="CM155">
        <v>4.6399999999999997</v>
      </c>
      <c r="CN155">
        <v>4.7300000000000004</v>
      </c>
      <c r="CO155">
        <v>1</v>
      </c>
      <c r="CP155">
        <v>2</v>
      </c>
      <c r="CQ155">
        <v>1000</v>
      </c>
      <c r="CR155">
        <v>5</v>
      </c>
      <c r="CS155">
        <v>4.5</v>
      </c>
      <c r="CT155">
        <v>4.59</v>
      </c>
      <c r="CU155">
        <v>0.1</v>
      </c>
      <c r="CV155">
        <v>1</v>
      </c>
      <c r="CW155">
        <v>100</v>
      </c>
      <c r="CX155">
        <v>4</v>
      </c>
      <c r="CY155">
        <v>4.45</v>
      </c>
      <c r="CZ155">
        <v>4.5199999999999996</v>
      </c>
      <c r="DA155">
        <v>0.1</v>
      </c>
      <c r="DB155">
        <v>1</v>
      </c>
      <c r="DC155">
        <v>10</v>
      </c>
      <c r="DD155">
        <v>3</v>
      </c>
      <c r="DE155">
        <v>4.5999999999999996</v>
      </c>
      <c r="DF155">
        <v>4.7</v>
      </c>
      <c r="DG155">
        <v>0.1</v>
      </c>
      <c r="DH155">
        <v>1</v>
      </c>
      <c r="DI155">
        <v>100</v>
      </c>
      <c r="DJ155">
        <v>4</v>
      </c>
      <c r="DK155">
        <v>4.6100000000000003</v>
      </c>
      <c r="DL155">
        <v>4.68</v>
      </c>
      <c r="DM155">
        <v>1</v>
      </c>
      <c r="DN155">
        <v>2</v>
      </c>
      <c r="DO155">
        <v>1000</v>
      </c>
      <c r="DP155">
        <v>5</v>
      </c>
      <c r="DQ155">
        <v>4.59</v>
      </c>
      <c r="DR155">
        <v>4.7300000000000004</v>
      </c>
      <c r="DS155">
        <v>1</v>
      </c>
      <c r="DT155">
        <v>2</v>
      </c>
      <c r="DU155">
        <v>1000</v>
      </c>
      <c r="DV155">
        <v>5</v>
      </c>
      <c r="DW155">
        <v>0.65</v>
      </c>
      <c r="DX155">
        <v>7.03</v>
      </c>
      <c r="DY155">
        <v>1</v>
      </c>
      <c r="DZ155">
        <v>2</v>
      </c>
      <c r="EA155">
        <v>10000</v>
      </c>
      <c r="EB155" s="24">
        <v>6</v>
      </c>
    </row>
    <row r="156" spans="1:132" x14ac:dyDescent="0.2">
      <c r="A156">
        <v>2</v>
      </c>
      <c r="B156" s="22">
        <v>6</v>
      </c>
      <c r="C156" s="12">
        <v>2</v>
      </c>
      <c r="D156" s="12">
        <v>1</v>
      </c>
      <c r="E156" s="11" t="s">
        <v>288</v>
      </c>
      <c r="F156" s="7">
        <v>0</v>
      </c>
      <c r="G156" s="12"/>
      <c r="H156" s="13"/>
      <c r="I156" s="12"/>
      <c r="J156" s="1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5"/>
      <c r="V156" s="12"/>
      <c r="W156" s="12"/>
      <c r="X156" s="12"/>
      <c r="Y156" s="13">
        <v>4.8899999999999997</v>
      </c>
      <c r="Z156" s="13">
        <v>4.92</v>
      </c>
      <c r="AA156" s="13">
        <v>0</v>
      </c>
      <c r="AB156" s="13" t="e">
        <v>#NUM!</v>
      </c>
      <c r="AC156" s="13">
        <v>10</v>
      </c>
      <c r="AD156" s="13">
        <v>3</v>
      </c>
      <c r="AE156" s="13"/>
      <c r="AF156" s="13"/>
      <c r="AG156" s="13"/>
      <c r="AH156" s="13"/>
      <c r="AI156" s="13"/>
      <c r="AJ156" s="13"/>
      <c r="AK156" s="13">
        <v>4.83</v>
      </c>
      <c r="AL156" s="13">
        <v>4.8600000000000003</v>
      </c>
      <c r="AM156" s="13">
        <v>0</v>
      </c>
      <c r="AN156" s="13" t="e">
        <v>#NUM!</v>
      </c>
      <c r="AO156" s="13">
        <v>1000</v>
      </c>
      <c r="AP156" s="13">
        <v>5</v>
      </c>
      <c r="AQ156" s="13"/>
      <c r="AR156" s="13"/>
      <c r="AS156" s="13"/>
      <c r="AT156" s="13"/>
      <c r="AU156" s="13"/>
      <c r="AV156" s="13"/>
      <c r="AW156" s="13">
        <v>4.8</v>
      </c>
      <c r="AX156" s="13">
        <v>4.84</v>
      </c>
      <c r="AY156" s="13">
        <v>0</v>
      </c>
      <c r="AZ156" s="13" t="e">
        <v>#NUM!</v>
      </c>
      <c r="BA156" s="13">
        <v>1000</v>
      </c>
      <c r="BB156" s="13">
        <v>5</v>
      </c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25"/>
    </row>
    <row r="157" spans="1:132" x14ac:dyDescent="0.2">
      <c r="A157">
        <v>2</v>
      </c>
      <c r="B157" s="21">
        <v>7</v>
      </c>
      <c r="C157" s="3">
        <v>2</v>
      </c>
      <c r="D157" s="3">
        <v>1</v>
      </c>
      <c r="E157" s="6" t="s">
        <v>289</v>
      </c>
      <c r="F157" s="2">
        <v>1</v>
      </c>
      <c r="G157" s="3">
        <v>39</v>
      </c>
      <c r="H157" s="2">
        <v>1091</v>
      </c>
      <c r="I157" s="3">
        <f t="shared" si="10"/>
        <v>1052</v>
      </c>
      <c r="J157" s="3">
        <f t="shared" ref="J157:J170" si="16">12500-1092</f>
        <v>11408</v>
      </c>
      <c r="K157" t="s">
        <v>203</v>
      </c>
      <c r="L157" s="2">
        <v>1</v>
      </c>
      <c r="M157" s="2">
        <v>3</v>
      </c>
      <c r="N157" s="2">
        <v>1</v>
      </c>
      <c r="O157" s="2">
        <v>3</v>
      </c>
      <c r="P157" s="2">
        <v>1</v>
      </c>
      <c r="Q157" s="2">
        <v>2</v>
      </c>
      <c r="R157" s="2">
        <v>1</v>
      </c>
      <c r="S157" s="2">
        <v>1</v>
      </c>
      <c r="T157" s="2">
        <v>1</v>
      </c>
      <c r="U157" s="23">
        <v>1</v>
      </c>
      <c r="V157" s="3">
        <v>24</v>
      </c>
      <c r="W157" s="3">
        <v>24</v>
      </c>
      <c r="X157" s="3">
        <v>2</v>
      </c>
      <c r="Y157" s="2">
        <v>4.88</v>
      </c>
      <c r="Z157" s="2">
        <v>4.9000000000000004</v>
      </c>
      <c r="AA157" s="2">
        <v>0</v>
      </c>
      <c r="AB157" s="2" t="e">
        <v>#NUM!</v>
      </c>
      <c r="AC157" s="2">
        <v>10000</v>
      </c>
      <c r="AD157" s="2">
        <v>6</v>
      </c>
      <c r="AE157" s="2"/>
      <c r="AF157" s="2"/>
      <c r="AG157" s="2"/>
      <c r="AH157" s="2"/>
      <c r="AI157" s="2"/>
      <c r="AJ157" s="2"/>
      <c r="AK157" s="2">
        <v>4.75</v>
      </c>
      <c r="AL157" s="2">
        <v>4.79</v>
      </c>
      <c r="AM157" s="2">
        <v>0</v>
      </c>
      <c r="AN157" s="2" t="e">
        <v>#NUM!</v>
      </c>
      <c r="AO157" s="2">
        <v>100</v>
      </c>
      <c r="AP157" s="2">
        <v>4</v>
      </c>
      <c r="AQ157" s="2"/>
      <c r="AR157" s="2"/>
      <c r="AS157" s="2"/>
      <c r="AT157" s="2"/>
      <c r="AU157" s="2"/>
      <c r="AV157" s="2"/>
      <c r="AW157" s="2">
        <v>4.7</v>
      </c>
      <c r="AX157" s="2">
        <v>4.78</v>
      </c>
      <c r="AY157" s="2">
        <v>0</v>
      </c>
      <c r="AZ157" s="2" t="e">
        <v>#NUM!</v>
      </c>
      <c r="BA157" s="2">
        <v>10000</v>
      </c>
      <c r="BB157" s="2">
        <v>6</v>
      </c>
      <c r="BC157" s="2">
        <v>4.45</v>
      </c>
      <c r="BD157" s="2">
        <v>4.5</v>
      </c>
      <c r="BE157" s="2">
        <v>0.1</v>
      </c>
      <c r="BF157" s="2">
        <v>1</v>
      </c>
      <c r="BG157" s="2">
        <v>100000</v>
      </c>
      <c r="BH157" s="2">
        <v>7</v>
      </c>
      <c r="BI157" s="2">
        <v>4.6100000000000003</v>
      </c>
      <c r="BJ157" s="2">
        <v>4.68</v>
      </c>
      <c r="BK157" s="2">
        <v>1</v>
      </c>
      <c r="BL157" s="2">
        <v>2</v>
      </c>
      <c r="BM157" s="2">
        <v>1000</v>
      </c>
      <c r="BN157" s="2">
        <v>5</v>
      </c>
      <c r="BO157" s="2">
        <v>4.6900000000000004</v>
      </c>
      <c r="BP157" s="2">
        <v>4.7699999999999996</v>
      </c>
      <c r="BQ157" s="2">
        <v>0.1</v>
      </c>
      <c r="BR157" s="2">
        <v>1</v>
      </c>
      <c r="BS157" s="2">
        <v>1000</v>
      </c>
      <c r="BT157" s="2">
        <v>5</v>
      </c>
      <c r="BU157" s="2">
        <v>4.46</v>
      </c>
      <c r="BV157" s="2">
        <v>4.55</v>
      </c>
      <c r="BW157" s="2">
        <v>0.1</v>
      </c>
      <c r="BX157" s="2">
        <v>1</v>
      </c>
      <c r="BY157" s="2">
        <v>1000</v>
      </c>
      <c r="BZ157" s="2">
        <v>5</v>
      </c>
      <c r="CA157" s="2">
        <v>4.45</v>
      </c>
      <c r="CB157" s="2">
        <v>4.53</v>
      </c>
      <c r="CC157" s="2">
        <v>1</v>
      </c>
      <c r="CD157" s="2">
        <v>2</v>
      </c>
      <c r="CE157" s="2">
        <v>1000</v>
      </c>
      <c r="CF157" s="2">
        <v>5</v>
      </c>
      <c r="CG157" s="2">
        <v>4.47</v>
      </c>
      <c r="CH157" s="2">
        <v>4.54</v>
      </c>
      <c r="CI157" s="2">
        <v>10</v>
      </c>
      <c r="CJ157" s="2">
        <v>3</v>
      </c>
      <c r="CK157" s="2">
        <v>100</v>
      </c>
      <c r="CL157" s="2">
        <v>4</v>
      </c>
      <c r="CM157" s="2">
        <v>4.4800000000000004</v>
      </c>
      <c r="CN157" s="2">
        <v>4.54</v>
      </c>
      <c r="CO157" s="2">
        <v>1</v>
      </c>
      <c r="CP157" s="2">
        <v>2</v>
      </c>
      <c r="CQ157" s="2">
        <v>1000</v>
      </c>
      <c r="CR157" s="2">
        <v>5</v>
      </c>
      <c r="CS157" s="2">
        <v>4.45</v>
      </c>
      <c r="CT157" s="2">
        <v>4.5199999999999996</v>
      </c>
      <c r="CU157" s="2">
        <v>1</v>
      </c>
      <c r="CV157" s="2">
        <v>2</v>
      </c>
      <c r="CW157" s="2">
        <v>1000</v>
      </c>
      <c r="CX157" s="2">
        <v>5</v>
      </c>
      <c r="CY157" s="2">
        <v>4.63</v>
      </c>
      <c r="CZ157" s="2">
        <v>4.67</v>
      </c>
      <c r="DA157" s="2">
        <v>100</v>
      </c>
      <c r="DB157" s="2">
        <v>4</v>
      </c>
      <c r="DC157" s="2">
        <v>1000</v>
      </c>
      <c r="DD157" s="2">
        <v>5</v>
      </c>
      <c r="DE157" s="2">
        <v>4.6100000000000003</v>
      </c>
      <c r="DF157" s="2">
        <v>4.66</v>
      </c>
      <c r="DG157" s="2">
        <v>10</v>
      </c>
      <c r="DH157" s="2">
        <v>3</v>
      </c>
      <c r="DI157" s="2">
        <v>1000</v>
      </c>
      <c r="DJ157" s="2">
        <v>5</v>
      </c>
      <c r="DK157" s="2">
        <v>4.62</v>
      </c>
      <c r="DL157" s="2">
        <v>4.7</v>
      </c>
      <c r="DM157" s="2">
        <v>10</v>
      </c>
      <c r="DN157" s="2">
        <v>3</v>
      </c>
      <c r="DO157" s="2">
        <v>10000</v>
      </c>
      <c r="DP157" s="2">
        <v>6</v>
      </c>
      <c r="DQ157" s="2">
        <v>4.67</v>
      </c>
      <c r="DR157" s="2">
        <v>4.8099999999999996</v>
      </c>
      <c r="DS157" s="2">
        <v>10</v>
      </c>
      <c r="DT157" s="2">
        <v>3</v>
      </c>
      <c r="DU157" s="2">
        <v>1000</v>
      </c>
      <c r="DV157" s="2">
        <v>5</v>
      </c>
      <c r="DW157" s="2">
        <v>0.33</v>
      </c>
      <c r="DX157" s="2">
        <v>4.22</v>
      </c>
      <c r="DY157" s="2">
        <v>100</v>
      </c>
      <c r="DZ157" s="2">
        <v>4</v>
      </c>
      <c r="EA157" s="2">
        <v>10000</v>
      </c>
      <c r="EB157" s="23">
        <v>6</v>
      </c>
    </row>
    <row r="158" spans="1:132" x14ac:dyDescent="0.2">
      <c r="A158">
        <v>2</v>
      </c>
      <c r="B158" s="20">
        <v>7</v>
      </c>
      <c r="C158" s="7">
        <v>2</v>
      </c>
      <c r="D158" s="7">
        <v>1</v>
      </c>
      <c r="E158" s="9" t="s">
        <v>290</v>
      </c>
      <c r="F158" s="7">
        <v>2</v>
      </c>
      <c r="G158" s="7">
        <v>52</v>
      </c>
      <c r="H158" s="7">
        <v>1109</v>
      </c>
      <c r="I158" s="7">
        <f t="shared" si="10"/>
        <v>1057</v>
      </c>
      <c r="J158" s="7">
        <f t="shared" si="16"/>
        <v>11408</v>
      </c>
      <c r="K158" t="s">
        <v>206</v>
      </c>
      <c r="L158">
        <v>1</v>
      </c>
      <c r="M158" s="7">
        <v>3</v>
      </c>
      <c r="N158">
        <v>1</v>
      </c>
      <c r="O158" s="7">
        <v>3</v>
      </c>
      <c r="P158">
        <v>1</v>
      </c>
      <c r="Q158" s="7">
        <v>3</v>
      </c>
      <c r="R158">
        <v>2</v>
      </c>
      <c r="S158" s="7">
        <v>1</v>
      </c>
      <c r="T158">
        <v>1</v>
      </c>
      <c r="U158" s="26">
        <v>1</v>
      </c>
      <c r="V158" s="7">
        <v>96</v>
      </c>
      <c r="W158" s="7">
        <v>96</v>
      </c>
      <c r="X158" s="7">
        <v>2</v>
      </c>
      <c r="Y158">
        <v>4.83</v>
      </c>
      <c r="Z158">
        <v>4.8499999999999996</v>
      </c>
      <c r="AA158">
        <v>0</v>
      </c>
      <c r="AB158" t="e">
        <v>#NUM!</v>
      </c>
      <c r="AC158">
        <v>10</v>
      </c>
      <c r="AD158">
        <v>3</v>
      </c>
      <c r="AK158">
        <v>4.8099999999999996</v>
      </c>
      <c r="AL158">
        <v>4.8600000000000003</v>
      </c>
      <c r="AM158">
        <v>0</v>
      </c>
      <c r="AN158" t="e">
        <v>#NUM!</v>
      </c>
      <c r="AO158">
        <v>100</v>
      </c>
      <c r="AP158">
        <v>4</v>
      </c>
      <c r="AW158">
        <v>4.6900000000000004</v>
      </c>
      <c r="AX158">
        <v>4.74</v>
      </c>
      <c r="AY158">
        <v>0</v>
      </c>
      <c r="AZ158" t="e">
        <v>#NUM!</v>
      </c>
      <c r="BA158">
        <v>10000</v>
      </c>
      <c r="BB158">
        <v>6</v>
      </c>
      <c r="BC158">
        <v>4.43</v>
      </c>
      <c r="BD158">
        <v>4.51</v>
      </c>
      <c r="BE158">
        <v>0</v>
      </c>
      <c r="BF158" t="e">
        <v>#NUM!</v>
      </c>
      <c r="BG158">
        <v>10000</v>
      </c>
      <c r="BH158">
        <v>6</v>
      </c>
      <c r="BI158">
        <v>4.6399999999999997</v>
      </c>
      <c r="BJ158">
        <v>4.72</v>
      </c>
      <c r="BK158">
        <v>0</v>
      </c>
      <c r="BL158" t="e">
        <v>#NUM!</v>
      </c>
      <c r="BM158">
        <v>10</v>
      </c>
      <c r="BN158">
        <v>3</v>
      </c>
      <c r="BO158">
        <v>4.78</v>
      </c>
      <c r="BP158">
        <v>4.8499999999999996</v>
      </c>
      <c r="BQ158">
        <v>0</v>
      </c>
      <c r="BR158" t="e">
        <v>#NUM!</v>
      </c>
      <c r="BS158">
        <v>1000</v>
      </c>
      <c r="BT158">
        <v>5</v>
      </c>
      <c r="BU158">
        <v>4.5999999999999996</v>
      </c>
      <c r="BV158">
        <v>4.71</v>
      </c>
      <c r="BW158">
        <v>1</v>
      </c>
      <c r="BX158">
        <v>2</v>
      </c>
      <c r="BY158">
        <v>10000</v>
      </c>
      <c r="BZ158">
        <v>6</v>
      </c>
      <c r="CA158">
        <v>4.47</v>
      </c>
      <c r="CB158">
        <v>4.54</v>
      </c>
      <c r="CC158">
        <v>1</v>
      </c>
      <c r="CD158">
        <v>2</v>
      </c>
      <c r="CE158">
        <v>100</v>
      </c>
      <c r="CF158">
        <v>4</v>
      </c>
      <c r="CG158">
        <v>4.43</v>
      </c>
      <c r="CH158">
        <v>4.5</v>
      </c>
      <c r="CI158">
        <v>10</v>
      </c>
      <c r="CJ158">
        <v>3</v>
      </c>
      <c r="CK158">
        <v>100</v>
      </c>
      <c r="CL158">
        <v>4</v>
      </c>
      <c r="CM158">
        <v>4.4800000000000004</v>
      </c>
      <c r="CN158">
        <v>4.55</v>
      </c>
      <c r="CO158">
        <v>10</v>
      </c>
      <c r="CP158">
        <v>3</v>
      </c>
      <c r="CQ158">
        <v>100</v>
      </c>
      <c r="CR158">
        <v>4</v>
      </c>
      <c r="CS158">
        <v>4.45</v>
      </c>
      <c r="CT158">
        <v>4.58</v>
      </c>
      <c r="CU158">
        <v>10</v>
      </c>
      <c r="CV158">
        <v>3</v>
      </c>
      <c r="CW158">
        <v>1000</v>
      </c>
      <c r="CX158">
        <v>5</v>
      </c>
      <c r="CY158">
        <v>4.6100000000000003</v>
      </c>
      <c r="CZ158">
        <v>4.6900000000000004</v>
      </c>
      <c r="DA158">
        <v>1</v>
      </c>
      <c r="DB158">
        <v>2</v>
      </c>
      <c r="DC158">
        <v>100</v>
      </c>
      <c r="DD158">
        <v>4</v>
      </c>
      <c r="DE158">
        <v>4.47</v>
      </c>
      <c r="DF158">
        <v>4.57</v>
      </c>
      <c r="DG158">
        <v>1</v>
      </c>
      <c r="DH158">
        <v>2</v>
      </c>
      <c r="DI158">
        <v>100</v>
      </c>
      <c r="DJ158">
        <v>4</v>
      </c>
      <c r="DK158">
        <v>4.74</v>
      </c>
      <c r="DL158">
        <v>4.82</v>
      </c>
      <c r="DM158">
        <v>10</v>
      </c>
      <c r="DN158">
        <v>3</v>
      </c>
      <c r="DO158">
        <v>10000</v>
      </c>
      <c r="DP158">
        <v>6</v>
      </c>
      <c r="DQ158">
        <v>4.7699999999999996</v>
      </c>
      <c r="DR158">
        <v>4.93</v>
      </c>
      <c r="DS158">
        <v>10</v>
      </c>
      <c r="DT158">
        <v>3</v>
      </c>
      <c r="DU158">
        <v>1000</v>
      </c>
      <c r="DV158">
        <v>5</v>
      </c>
      <c r="DW158">
        <v>0.93</v>
      </c>
      <c r="DX158">
        <v>9.34</v>
      </c>
      <c r="DY158">
        <v>10</v>
      </c>
      <c r="DZ158">
        <v>3</v>
      </c>
      <c r="EA158">
        <v>100000</v>
      </c>
      <c r="EB158" s="24">
        <v>7</v>
      </c>
    </row>
    <row r="159" spans="1:132" x14ac:dyDescent="0.2">
      <c r="A159">
        <v>2</v>
      </c>
      <c r="B159" s="20">
        <v>7</v>
      </c>
      <c r="C159" s="7">
        <v>2</v>
      </c>
      <c r="D159" s="7">
        <v>1</v>
      </c>
      <c r="E159" s="9" t="s">
        <v>291</v>
      </c>
      <c r="F159" s="7">
        <v>0</v>
      </c>
      <c r="G159" s="7"/>
      <c r="H159" s="7"/>
      <c r="I159" s="7"/>
      <c r="J159" s="7"/>
      <c r="M159" s="7"/>
      <c r="O159" s="7"/>
      <c r="Q159" s="7"/>
      <c r="S159" s="7"/>
      <c r="U159" s="26"/>
      <c r="V159" s="7"/>
      <c r="W159" s="7"/>
      <c r="X159" s="7"/>
      <c r="Y159">
        <v>4.84</v>
      </c>
      <c r="Z159">
        <v>4.88</v>
      </c>
      <c r="AA159">
        <v>0</v>
      </c>
      <c r="AB159" t="e">
        <v>#NUM!</v>
      </c>
      <c r="AC159">
        <v>10000</v>
      </c>
      <c r="AD159">
        <v>6</v>
      </c>
      <c r="AK159">
        <v>4.8899999999999997</v>
      </c>
      <c r="AL159">
        <v>4.92</v>
      </c>
      <c r="AM159">
        <v>0</v>
      </c>
      <c r="AN159" t="e">
        <v>#NUM!</v>
      </c>
      <c r="AO159">
        <v>1000</v>
      </c>
      <c r="AP159">
        <v>5</v>
      </c>
      <c r="AW159">
        <v>4.72</v>
      </c>
      <c r="AX159">
        <v>4.76</v>
      </c>
      <c r="AY159">
        <v>0</v>
      </c>
      <c r="AZ159" t="e">
        <v>#NUM!</v>
      </c>
      <c r="BA159">
        <v>10000</v>
      </c>
      <c r="BB159">
        <v>6</v>
      </c>
      <c r="EB159" s="24"/>
    </row>
    <row r="160" spans="1:132" x14ac:dyDescent="0.2">
      <c r="A160">
        <v>2</v>
      </c>
      <c r="B160" s="20">
        <v>7</v>
      </c>
      <c r="C160" s="7">
        <v>2</v>
      </c>
      <c r="D160" s="7">
        <v>1</v>
      </c>
      <c r="E160" s="9" t="s">
        <v>292</v>
      </c>
      <c r="F160" s="7">
        <v>0</v>
      </c>
      <c r="G160" s="7"/>
      <c r="H160" s="7"/>
      <c r="I160" s="7"/>
      <c r="J160" s="7"/>
      <c r="M160" s="7"/>
      <c r="O160" s="7"/>
      <c r="Q160" s="7"/>
      <c r="S160" s="7"/>
      <c r="U160" s="26"/>
      <c r="V160" s="7"/>
      <c r="W160" s="7"/>
      <c r="X160" s="7"/>
      <c r="Y160">
        <v>4.8600000000000003</v>
      </c>
      <c r="Z160">
        <v>4.8899999999999997</v>
      </c>
      <c r="AA160">
        <v>0</v>
      </c>
      <c r="AB160" t="e">
        <v>#NUM!</v>
      </c>
      <c r="AC160">
        <v>1</v>
      </c>
      <c r="AD160">
        <v>2</v>
      </c>
      <c r="AK160">
        <v>4.8600000000000003</v>
      </c>
      <c r="AL160">
        <v>4.8899999999999997</v>
      </c>
      <c r="AM160">
        <v>0</v>
      </c>
      <c r="AN160" t="e">
        <v>#NUM!</v>
      </c>
      <c r="AO160">
        <v>10000</v>
      </c>
      <c r="AP160">
        <v>6</v>
      </c>
      <c r="AW160">
        <v>4.71</v>
      </c>
      <c r="AX160">
        <v>4.75</v>
      </c>
      <c r="AY160">
        <v>0</v>
      </c>
      <c r="AZ160" t="e">
        <v>#NUM!</v>
      </c>
      <c r="BA160">
        <v>10000</v>
      </c>
      <c r="BB160">
        <v>6</v>
      </c>
      <c r="EB160" s="24"/>
    </row>
    <row r="161" spans="1:132" x14ac:dyDescent="0.2">
      <c r="A161">
        <v>2</v>
      </c>
      <c r="B161" s="20">
        <v>7</v>
      </c>
      <c r="C161" s="7">
        <v>2</v>
      </c>
      <c r="D161" s="7">
        <v>1</v>
      </c>
      <c r="E161" s="9" t="s">
        <v>293</v>
      </c>
      <c r="F161" s="7">
        <v>2</v>
      </c>
      <c r="G161" s="7">
        <v>48</v>
      </c>
      <c r="H161" s="7">
        <v>1138</v>
      </c>
      <c r="I161" s="7">
        <f t="shared" si="10"/>
        <v>1090</v>
      </c>
      <c r="J161" s="7">
        <f t="shared" si="16"/>
        <v>11408</v>
      </c>
      <c r="K161" t="s">
        <v>203</v>
      </c>
      <c r="L161">
        <v>2</v>
      </c>
      <c r="M161" s="7">
        <v>3</v>
      </c>
      <c r="N161">
        <v>1</v>
      </c>
      <c r="O161" s="7">
        <v>3</v>
      </c>
      <c r="P161">
        <v>1</v>
      </c>
      <c r="Q161" s="7">
        <v>3</v>
      </c>
      <c r="R161">
        <v>1</v>
      </c>
      <c r="S161" s="7">
        <v>1</v>
      </c>
      <c r="T161">
        <v>1</v>
      </c>
      <c r="U161" s="26">
        <v>1</v>
      </c>
      <c r="V161" s="7">
        <v>96</v>
      </c>
      <c r="W161" s="7">
        <v>96</v>
      </c>
      <c r="X161" s="7">
        <v>2</v>
      </c>
      <c r="Y161">
        <v>4.8899999999999997</v>
      </c>
      <c r="Z161">
        <v>4.9400000000000004</v>
      </c>
      <c r="AA161">
        <v>0</v>
      </c>
      <c r="AB161" t="e">
        <v>#NUM!</v>
      </c>
      <c r="AC161">
        <v>1000</v>
      </c>
      <c r="AD161">
        <v>5</v>
      </c>
      <c r="AK161">
        <v>4.8499999999999996</v>
      </c>
      <c r="AL161">
        <v>4.87</v>
      </c>
      <c r="AM161">
        <v>0</v>
      </c>
      <c r="AN161" t="e">
        <v>#NUM!</v>
      </c>
      <c r="AO161">
        <v>100000</v>
      </c>
      <c r="AP161">
        <v>7</v>
      </c>
      <c r="AW161">
        <v>4.6900000000000004</v>
      </c>
      <c r="AX161">
        <v>4.7699999999999996</v>
      </c>
      <c r="AY161">
        <v>0</v>
      </c>
      <c r="AZ161" t="e">
        <v>#NUM!</v>
      </c>
      <c r="BA161">
        <v>10000</v>
      </c>
      <c r="BB161">
        <v>6</v>
      </c>
      <c r="BC161">
        <v>4.47</v>
      </c>
      <c r="BD161">
        <v>4.51</v>
      </c>
      <c r="BE161">
        <v>0</v>
      </c>
      <c r="BF161" t="e">
        <v>#NUM!</v>
      </c>
      <c r="BG161">
        <v>10000</v>
      </c>
      <c r="BH161">
        <v>6</v>
      </c>
      <c r="BI161">
        <v>4.45</v>
      </c>
      <c r="BJ161">
        <v>4.55</v>
      </c>
      <c r="BK161">
        <v>0</v>
      </c>
      <c r="BL161" t="e">
        <v>#NUM!</v>
      </c>
      <c r="BM161">
        <v>10000</v>
      </c>
      <c r="BN161">
        <v>6</v>
      </c>
      <c r="BO161">
        <v>4.8099999999999996</v>
      </c>
      <c r="BP161">
        <v>4.8899999999999997</v>
      </c>
      <c r="BQ161">
        <v>0</v>
      </c>
      <c r="BR161" t="e">
        <v>#NUM!</v>
      </c>
      <c r="BS161">
        <v>10000</v>
      </c>
      <c r="BT161">
        <v>6</v>
      </c>
      <c r="BU161">
        <v>4.45</v>
      </c>
      <c r="BV161">
        <v>4.55</v>
      </c>
      <c r="BW161">
        <v>0.1</v>
      </c>
      <c r="BX161">
        <v>1</v>
      </c>
      <c r="BY161">
        <v>10000</v>
      </c>
      <c r="BZ161">
        <v>6</v>
      </c>
      <c r="CA161">
        <v>4.63</v>
      </c>
      <c r="CB161">
        <v>4.68</v>
      </c>
      <c r="CC161">
        <v>0.1</v>
      </c>
      <c r="CD161">
        <v>1</v>
      </c>
      <c r="CE161">
        <v>1000</v>
      </c>
      <c r="CF161">
        <v>5</v>
      </c>
      <c r="CG161">
        <v>4.62</v>
      </c>
      <c r="CH161">
        <v>4.66</v>
      </c>
      <c r="CI161">
        <v>0.1</v>
      </c>
      <c r="CJ161">
        <v>1</v>
      </c>
      <c r="CK161">
        <v>100</v>
      </c>
      <c r="CL161">
        <v>4</v>
      </c>
      <c r="CM161">
        <v>4.4800000000000004</v>
      </c>
      <c r="CN161">
        <v>4.5199999999999996</v>
      </c>
      <c r="CO161">
        <v>0.1</v>
      </c>
      <c r="CP161">
        <v>1</v>
      </c>
      <c r="CQ161">
        <v>1000</v>
      </c>
      <c r="CR161">
        <v>5</v>
      </c>
      <c r="CS161">
        <v>4.4400000000000004</v>
      </c>
      <c r="CT161">
        <v>4.54</v>
      </c>
      <c r="CU161">
        <v>0.1</v>
      </c>
      <c r="CV161">
        <v>1</v>
      </c>
      <c r="CW161">
        <v>10000</v>
      </c>
      <c r="CX161">
        <v>6</v>
      </c>
      <c r="CY161">
        <v>4.46</v>
      </c>
      <c r="CZ161">
        <v>4.54</v>
      </c>
      <c r="DA161">
        <v>1</v>
      </c>
      <c r="DB161">
        <v>2</v>
      </c>
      <c r="DC161">
        <v>1000</v>
      </c>
      <c r="DD161">
        <v>5</v>
      </c>
      <c r="DE161">
        <v>4.4800000000000004</v>
      </c>
      <c r="DF161">
        <v>4.57</v>
      </c>
      <c r="DG161">
        <v>1</v>
      </c>
      <c r="DH161">
        <v>2</v>
      </c>
      <c r="DI161">
        <v>1000</v>
      </c>
      <c r="DJ161">
        <v>5</v>
      </c>
      <c r="DK161">
        <v>4.5599999999999996</v>
      </c>
      <c r="DL161">
        <v>4.66</v>
      </c>
      <c r="DM161">
        <v>10</v>
      </c>
      <c r="DN161">
        <v>3</v>
      </c>
      <c r="DO161">
        <v>10000</v>
      </c>
      <c r="DP161">
        <v>6</v>
      </c>
      <c r="DQ161">
        <v>4.8</v>
      </c>
      <c r="DR161">
        <v>4.91</v>
      </c>
      <c r="DS161">
        <v>10</v>
      </c>
      <c r="DT161">
        <v>3</v>
      </c>
      <c r="DU161">
        <v>1000</v>
      </c>
      <c r="DV161">
        <v>5</v>
      </c>
      <c r="DW161">
        <v>0.74</v>
      </c>
      <c r="DX161">
        <v>7.65</v>
      </c>
      <c r="DY161">
        <v>100</v>
      </c>
      <c r="DZ161">
        <v>4</v>
      </c>
      <c r="EA161">
        <v>100000</v>
      </c>
      <c r="EB161" s="24">
        <v>7</v>
      </c>
    </row>
    <row r="162" spans="1:132" x14ac:dyDescent="0.2">
      <c r="A162">
        <v>2</v>
      </c>
      <c r="B162" s="20">
        <v>7</v>
      </c>
      <c r="C162" s="7">
        <v>2</v>
      </c>
      <c r="D162" s="7">
        <v>1</v>
      </c>
      <c r="E162" s="9" t="s">
        <v>294</v>
      </c>
      <c r="F162" s="7">
        <v>1</v>
      </c>
      <c r="G162" s="7">
        <v>43</v>
      </c>
      <c r="H162" s="7">
        <v>1117</v>
      </c>
      <c r="I162" s="7">
        <f t="shared" si="10"/>
        <v>1074</v>
      </c>
      <c r="J162" s="7">
        <f t="shared" si="16"/>
        <v>11408</v>
      </c>
      <c r="K162" t="s">
        <v>203</v>
      </c>
      <c r="L162">
        <v>1</v>
      </c>
      <c r="M162" s="7">
        <v>3</v>
      </c>
      <c r="N162">
        <v>1</v>
      </c>
      <c r="O162" s="7">
        <v>3</v>
      </c>
      <c r="P162">
        <v>2</v>
      </c>
      <c r="Q162" s="7">
        <v>1</v>
      </c>
      <c r="R162">
        <v>1</v>
      </c>
      <c r="S162" s="7">
        <v>1</v>
      </c>
      <c r="T162">
        <v>1</v>
      </c>
      <c r="U162" s="26">
        <v>1</v>
      </c>
      <c r="V162" s="7">
        <v>120</v>
      </c>
      <c r="W162" s="7">
        <v>8</v>
      </c>
      <c r="X162" s="7">
        <v>2</v>
      </c>
      <c r="Y162">
        <v>4.88</v>
      </c>
      <c r="Z162">
        <v>4.91</v>
      </c>
      <c r="AA162">
        <v>0</v>
      </c>
      <c r="AB162" t="e">
        <v>#NUM!</v>
      </c>
      <c r="AC162">
        <v>1</v>
      </c>
      <c r="AD162">
        <v>2</v>
      </c>
      <c r="AK162">
        <v>4.93</v>
      </c>
      <c r="AL162">
        <v>4.96</v>
      </c>
      <c r="AM162">
        <v>0</v>
      </c>
      <c r="AN162" t="e">
        <v>#NUM!</v>
      </c>
      <c r="AO162">
        <v>10000</v>
      </c>
      <c r="AP162">
        <v>6</v>
      </c>
      <c r="AW162">
        <v>4.71</v>
      </c>
      <c r="AX162">
        <v>4.78</v>
      </c>
      <c r="AY162">
        <v>0</v>
      </c>
      <c r="AZ162" t="e">
        <v>#NUM!</v>
      </c>
      <c r="BA162">
        <v>100000</v>
      </c>
      <c r="BB162">
        <v>7</v>
      </c>
      <c r="BC162">
        <v>4.47</v>
      </c>
      <c r="BD162">
        <v>4.53</v>
      </c>
      <c r="BE162">
        <v>0</v>
      </c>
      <c r="BF162" t="e">
        <v>#NUM!</v>
      </c>
      <c r="BG162">
        <v>10000</v>
      </c>
      <c r="BH162">
        <v>6</v>
      </c>
      <c r="BI162">
        <v>4.47</v>
      </c>
      <c r="BJ162">
        <v>4.54</v>
      </c>
      <c r="BK162">
        <v>0</v>
      </c>
      <c r="BL162" t="e">
        <v>#NUM!</v>
      </c>
      <c r="BM162">
        <v>1000</v>
      </c>
      <c r="BN162">
        <v>5</v>
      </c>
      <c r="BO162">
        <v>4.68</v>
      </c>
      <c r="BP162">
        <v>4.75</v>
      </c>
      <c r="BQ162">
        <v>0</v>
      </c>
      <c r="BR162" t="e">
        <v>#NUM!</v>
      </c>
      <c r="BS162">
        <v>10000</v>
      </c>
      <c r="BT162">
        <v>6</v>
      </c>
      <c r="BU162">
        <v>4.63</v>
      </c>
      <c r="BV162">
        <v>4.7</v>
      </c>
      <c r="BW162">
        <v>0</v>
      </c>
      <c r="BX162" t="e">
        <v>#NUM!</v>
      </c>
      <c r="BY162">
        <v>10000</v>
      </c>
      <c r="BZ162">
        <v>6</v>
      </c>
      <c r="CA162">
        <v>4.45</v>
      </c>
      <c r="CB162">
        <v>4.4800000000000004</v>
      </c>
      <c r="CC162">
        <v>1</v>
      </c>
      <c r="CD162">
        <v>2</v>
      </c>
      <c r="CE162">
        <v>100000</v>
      </c>
      <c r="CF162">
        <v>7</v>
      </c>
      <c r="CG162">
        <v>4.46</v>
      </c>
      <c r="CH162">
        <v>4.51</v>
      </c>
      <c r="CI162">
        <v>0.1</v>
      </c>
      <c r="CJ162">
        <v>1</v>
      </c>
      <c r="CK162">
        <v>1000</v>
      </c>
      <c r="CL162">
        <v>5</v>
      </c>
      <c r="CM162">
        <v>4.45</v>
      </c>
      <c r="CN162">
        <v>4.5</v>
      </c>
      <c r="CO162">
        <v>1</v>
      </c>
      <c r="CP162">
        <v>2</v>
      </c>
      <c r="CQ162">
        <v>100</v>
      </c>
      <c r="CR162">
        <v>4</v>
      </c>
      <c r="CS162">
        <v>4.46</v>
      </c>
      <c r="CT162">
        <v>4.53</v>
      </c>
      <c r="CU162">
        <v>10</v>
      </c>
      <c r="CV162">
        <v>3</v>
      </c>
      <c r="CW162">
        <v>1000</v>
      </c>
      <c r="CX162">
        <v>5</v>
      </c>
      <c r="CY162">
        <v>4.6399999999999997</v>
      </c>
      <c r="CZ162">
        <v>4.71</v>
      </c>
      <c r="DA162">
        <v>1</v>
      </c>
      <c r="DB162">
        <v>2</v>
      </c>
      <c r="DC162">
        <v>1000</v>
      </c>
      <c r="DD162">
        <v>5</v>
      </c>
      <c r="DE162">
        <v>4.67</v>
      </c>
      <c r="DF162">
        <v>4.7</v>
      </c>
      <c r="DG162">
        <v>10</v>
      </c>
      <c r="DH162">
        <v>3</v>
      </c>
      <c r="DI162">
        <v>100</v>
      </c>
      <c r="DJ162">
        <v>4</v>
      </c>
      <c r="DK162">
        <v>4.57</v>
      </c>
      <c r="DL162">
        <v>4.7</v>
      </c>
      <c r="DM162">
        <v>10</v>
      </c>
      <c r="DN162">
        <v>3</v>
      </c>
      <c r="DO162">
        <v>100</v>
      </c>
      <c r="DP162">
        <v>4</v>
      </c>
      <c r="DQ162">
        <v>4.7300000000000004</v>
      </c>
      <c r="DR162">
        <v>4.84</v>
      </c>
      <c r="DS162">
        <v>1</v>
      </c>
      <c r="DT162">
        <v>2</v>
      </c>
      <c r="DU162">
        <v>10000</v>
      </c>
      <c r="DV162">
        <v>6</v>
      </c>
      <c r="DW162">
        <v>0.42</v>
      </c>
      <c r="DX162">
        <v>4.45</v>
      </c>
      <c r="DY162">
        <v>100</v>
      </c>
      <c r="DZ162">
        <v>4</v>
      </c>
      <c r="EA162">
        <v>100000</v>
      </c>
      <c r="EB162" s="24">
        <v>7</v>
      </c>
    </row>
    <row r="163" spans="1:132" x14ac:dyDescent="0.2">
      <c r="A163">
        <v>2</v>
      </c>
      <c r="B163" s="20">
        <v>7</v>
      </c>
      <c r="C163" s="7">
        <v>2</v>
      </c>
      <c r="D163" s="7">
        <v>1</v>
      </c>
      <c r="E163" s="9" t="s">
        <v>295</v>
      </c>
      <c r="F163" s="7">
        <v>0</v>
      </c>
      <c r="G163" s="7"/>
      <c r="H163" s="7"/>
      <c r="I163" s="7"/>
      <c r="J163" s="7"/>
      <c r="M163" s="7"/>
      <c r="O163" s="7"/>
      <c r="Q163" s="7"/>
      <c r="S163" s="7"/>
      <c r="U163" s="26"/>
      <c r="V163" s="7"/>
      <c r="W163" s="7"/>
      <c r="X163" s="7"/>
      <c r="Y163">
        <v>4.87</v>
      </c>
      <c r="Z163">
        <v>4.9000000000000004</v>
      </c>
      <c r="AA163">
        <v>0</v>
      </c>
      <c r="AB163" t="e">
        <v>#NUM!</v>
      </c>
      <c r="AC163">
        <v>100</v>
      </c>
      <c r="AD163">
        <v>4</v>
      </c>
      <c r="AK163">
        <v>4.8899999999999997</v>
      </c>
      <c r="AL163">
        <v>4.92</v>
      </c>
      <c r="AM163">
        <v>0</v>
      </c>
      <c r="AN163" t="e">
        <v>#NUM!</v>
      </c>
      <c r="AO163">
        <v>100</v>
      </c>
      <c r="AP163">
        <v>4</v>
      </c>
      <c r="AW163">
        <v>4.8099999999999996</v>
      </c>
      <c r="AX163">
        <v>4.8600000000000003</v>
      </c>
      <c r="AY163">
        <v>0</v>
      </c>
      <c r="AZ163" t="e">
        <v>#NUM!</v>
      </c>
      <c r="BA163">
        <v>10000</v>
      </c>
      <c r="BB163">
        <v>6</v>
      </c>
      <c r="EB163" s="24"/>
    </row>
    <row r="164" spans="1:132" x14ac:dyDescent="0.2">
      <c r="A164">
        <v>2</v>
      </c>
      <c r="B164" s="20">
        <v>7</v>
      </c>
      <c r="C164" s="7">
        <v>2</v>
      </c>
      <c r="D164" s="7">
        <v>1</v>
      </c>
      <c r="E164" s="9" t="s">
        <v>296</v>
      </c>
      <c r="F164" s="7">
        <v>2</v>
      </c>
      <c r="G164" s="7">
        <v>47</v>
      </c>
      <c r="H164" s="7">
        <v>1117</v>
      </c>
      <c r="I164" s="7">
        <f t="shared" si="10"/>
        <v>1070</v>
      </c>
      <c r="J164" s="7">
        <f t="shared" si="16"/>
        <v>11408</v>
      </c>
      <c r="K164" t="s">
        <v>206</v>
      </c>
      <c r="L164">
        <v>2</v>
      </c>
      <c r="M164" s="7">
        <v>1</v>
      </c>
      <c r="N164">
        <v>1</v>
      </c>
      <c r="O164" s="7">
        <v>2</v>
      </c>
      <c r="P164">
        <v>1</v>
      </c>
      <c r="Q164" s="7">
        <v>1</v>
      </c>
      <c r="R164">
        <v>2</v>
      </c>
      <c r="S164" s="7">
        <v>1</v>
      </c>
      <c r="T164">
        <v>1</v>
      </c>
      <c r="U164" s="26">
        <v>1</v>
      </c>
      <c r="V164" s="7">
        <v>96</v>
      </c>
      <c r="W164" s="7">
        <v>96</v>
      </c>
      <c r="X164" s="7">
        <v>2</v>
      </c>
      <c r="Y164">
        <v>4.83</v>
      </c>
      <c r="Z164">
        <v>4.84</v>
      </c>
      <c r="AA164">
        <v>0</v>
      </c>
      <c r="AB164" t="e">
        <v>#NUM!</v>
      </c>
      <c r="AC164">
        <v>100</v>
      </c>
      <c r="AD164">
        <v>4</v>
      </c>
      <c r="AK164">
        <v>4.8600000000000003</v>
      </c>
      <c r="AL164">
        <v>4.8899999999999997</v>
      </c>
      <c r="AM164">
        <v>0</v>
      </c>
      <c r="AN164" t="e">
        <v>#NUM!</v>
      </c>
      <c r="AO164">
        <v>10000</v>
      </c>
      <c r="AP164">
        <v>6</v>
      </c>
      <c r="AW164">
        <v>4.71</v>
      </c>
      <c r="AX164">
        <v>4.7300000000000004</v>
      </c>
      <c r="AY164">
        <v>0</v>
      </c>
      <c r="AZ164" t="e">
        <v>#NUM!</v>
      </c>
      <c r="BA164">
        <v>100</v>
      </c>
      <c r="BB164">
        <v>4</v>
      </c>
      <c r="BC164">
        <v>4.45</v>
      </c>
      <c r="BD164">
        <v>4.53</v>
      </c>
      <c r="BE164">
        <v>0</v>
      </c>
      <c r="BF164" t="e">
        <v>#NUM!</v>
      </c>
      <c r="BG164">
        <v>1000</v>
      </c>
      <c r="BH164">
        <v>5</v>
      </c>
      <c r="BI164">
        <v>4.4800000000000004</v>
      </c>
      <c r="BJ164">
        <v>4.58</v>
      </c>
      <c r="BK164">
        <v>0</v>
      </c>
      <c r="BL164" t="e">
        <v>#NUM!</v>
      </c>
      <c r="BM164">
        <v>100</v>
      </c>
      <c r="BN164">
        <v>4</v>
      </c>
      <c r="BO164">
        <v>4.72</v>
      </c>
      <c r="BP164">
        <v>4.8099999999999996</v>
      </c>
      <c r="BQ164">
        <v>0</v>
      </c>
      <c r="BR164" t="e">
        <v>#NUM!</v>
      </c>
      <c r="BS164">
        <v>1000</v>
      </c>
      <c r="BT164">
        <v>5</v>
      </c>
      <c r="BU164">
        <v>4.6100000000000003</v>
      </c>
      <c r="BV164">
        <v>4.71</v>
      </c>
      <c r="BW164">
        <v>0.1</v>
      </c>
      <c r="BX164">
        <v>1</v>
      </c>
      <c r="BY164">
        <v>1000</v>
      </c>
      <c r="BZ164">
        <v>5</v>
      </c>
      <c r="CA164">
        <v>4.46</v>
      </c>
      <c r="CB164">
        <v>4.53</v>
      </c>
      <c r="CC164">
        <v>0.1</v>
      </c>
      <c r="CD164">
        <v>1</v>
      </c>
      <c r="CE164">
        <v>100</v>
      </c>
      <c r="CF164">
        <v>4</v>
      </c>
      <c r="CG164">
        <v>4.4800000000000004</v>
      </c>
      <c r="CH164">
        <v>4.57</v>
      </c>
      <c r="CI164">
        <v>0.1</v>
      </c>
      <c r="CJ164">
        <v>1</v>
      </c>
      <c r="CK164">
        <v>10000</v>
      </c>
      <c r="CL164">
        <v>6</v>
      </c>
      <c r="CM164">
        <v>4.6500000000000004</v>
      </c>
      <c r="CN164">
        <v>4.72</v>
      </c>
      <c r="CO164">
        <v>1</v>
      </c>
      <c r="CP164">
        <v>2</v>
      </c>
      <c r="CQ164">
        <v>1000</v>
      </c>
      <c r="CR164">
        <v>5</v>
      </c>
      <c r="CS164">
        <v>4.46</v>
      </c>
      <c r="CT164">
        <v>4.55</v>
      </c>
      <c r="CU164">
        <v>1</v>
      </c>
      <c r="CV164">
        <v>2</v>
      </c>
      <c r="CW164">
        <v>1000</v>
      </c>
      <c r="CX164">
        <v>5</v>
      </c>
      <c r="CY164">
        <v>4.46</v>
      </c>
      <c r="CZ164">
        <v>4.6100000000000003</v>
      </c>
      <c r="DA164">
        <v>0.1</v>
      </c>
      <c r="DB164">
        <v>1</v>
      </c>
      <c r="DC164">
        <v>1000</v>
      </c>
      <c r="DD164">
        <v>5</v>
      </c>
      <c r="DE164">
        <v>4.5999999999999996</v>
      </c>
      <c r="DF164">
        <v>4.6900000000000004</v>
      </c>
      <c r="DG164">
        <v>10</v>
      </c>
      <c r="DH164">
        <v>3</v>
      </c>
      <c r="DI164">
        <v>1000</v>
      </c>
      <c r="DJ164">
        <v>5</v>
      </c>
      <c r="DK164">
        <v>4.6100000000000003</v>
      </c>
      <c r="DL164">
        <v>4.72</v>
      </c>
      <c r="DM164">
        <v>10</v>
      </c>
      <c r="DN164">
        <v>3</v>
      </c>
      <c r="DO164">
        <v>10000</v>
      </c>
      <c r="DP164">
        <v>6</v>
      </c>
      <c r="DQ164">
        <v>4.7</v>
      </c>
      <c r="DR164">
        <v>4.87</v>
      </c>
      <c r="DS164">
        <v>100</v>
      </c>
      <c r="DT164">
        <v>4</v>
      </c>
      <c r="DU164">
        <v>10000</v>
      </c>
      <c r="DV164">
        <v>6</v>
      </c>
      <c r="DW164">
        <v>0.57999999999999996</v>
      </c>
      <c r="DX164">
        <v>6.46</v>
      </c>
      <c r="DY164">
        <v>100</v>
      </c>
      <c r="DZ164">
        <v>4</v>
      </c>
      <c r="EA164">
        <v>1000</v>
      </c>
      <c r="EB164" s="24">
        <v>5</v>
      </c>
    </row>
    <row r="165" spans="1:132" x14ac:dyDescent="0.2">
      <c r="A165">
        <v>2</v>
      </c>
      <c r="B165" s="20">
        <v>7</v>
      </c>
      <c r="C165" s="7">
        <v>2</v>
      </c>
      <c r="D165" s="7">
        <v>1</v>
      </c>
      <c r="E165" s="9" t="s">
        <v>297</v>
      </c>
      <c r="F165" s="7">
        <v>2</v>
      </c>
      <c r="G165" s="7">
        <v>49</v>
      </c>
      <c r="H165" s="7">
        <v>1206</v>
      </c>
      <c r="I165" s="7">
        <f t="shared" si="10"/>
        <v>1157</v>
      </c>
      <c r="J165" s="7">
        <f t="shared" si="16"/>
        <v>11408</v>
      </c>
      <c r="K165" t="s">
        <v>206</v>
      </c>
      <c r="L165">
        <v>1</v>
      </c>
      <c r="M165" s="7">
        <v>3</v>
      </c>
      <c r="N165">
        <v>1</v>
      </c>
      <c r="O165" s="7">
        <v>3</v>
      </c>
      <c r="P165">
        <v>1</v>
      </c>
      <c r="Q165" s="7">
        <v>1</v>
      </c>
      <c r="R165">
        <v>1</v>
      </c>
      <c r="S165" s="7">
        <v>1</v>
      </c>
      <c r="T165">
        <v>1</v>
      </c>
      <c r="U165" s="26">
        <v>1</v>
      </c>
      <c r="V165" s="7">
        <v>96</v>
      </c>
      <c r="W165" s="7">
        <v>96</v>
      </c>
      <c r="X165" s="7">
        <v>2</v>
      </c>
      <c r="Y165">
        <v>4.84</v>
      </c>
      <c r="Z165">
        <v>4.8499999999999996</v>
      </c>
      <c r="AA165">
        <v>0</v>
      </c>
      <c r="AB165" t="e">
        <v>#NUM!</v>
      </c>
      <c r="AC165">
        <v>10</v>
      </c>
      <c r="AD165">
        <v>3</v>
      </c>
      <c r="AK165">
        <v>4.8899999999999997</v>
      </c>
      <c r="AL165">
        <v>4.91</v>
      </c>
      <c r="AM165">
        <v>0</v>
      </c>
      <c r="AN165" t="e">
        <v>#NUM!</v>
      </c>
      <c r="AO165">
        <v>100</v>
      </c>
      <c r="AP165">
        <v>4</v>
      </c>
      <c r="AW165">
        <v>4.7</v>
      </c>
      <c r="AX165">
        <v>4.79</v>
      </c>
      <c r="AY165">
        <v>0</v>
      </c>
      <c r="AZ165" t="e">
        <v>#NUM!</v>
      </c>
      <c r="BA165">
        <v>100</v>
      </c>
      <c r="BB165">
        <v>4</v>
      </c>
      <c r="BC165">
        <v>4.4400000000000004</v>
      </c>
      <c r="BD165">
        <v>4.5199999999999996</v>
      </c>
      <c r="BE165">
        <v>0</v>
      </c>
      <c r="BF165" t="e">
        <v>#NUM!</v>
      </c>
      <c r="BG165">
        <v>1000</v>
      </c>
      <c r="BH165">
        <v>5</v>
      </c>
      <c r="BI165">
        <v>4.4800000000000004</v>
      </c>
      <c r="BJ165">
        <v>4.5599999999999996</v>
      </c>
      <c r="BK165">
        <v>0</v>
      </c>
      <c r="BL165" t="e">
        <v>#NUM!</v>
      </c>
      <c r="BM165">
        <v>1000</v>
      </c>
      <c r="BN165">
        <v>5</v>
      </c>
      <c r="BO165">
        <v>4.72</v>
      </c>
      <c r="BP165">
        <v>4.78</v>
      </c>
      <c r="BQ165">
        <v>0</v>
      </c>
      <c r="BR165" t="e">
        <v>#NUM!</v>
      </c>
      <c r="BS165">
        <v>10</v>
      </c>
      <c r="BT165">
        <v>3</v>
      </c>
      <c r="BU165">
        <v>4.45</v>
      </c>
      <c r="BV165">
        <v>4.53</v>
      </c>
      <c r="BW165">
        <v>0.1</v>
      </c>
      <c r="BX165">
        <v>1</v>
      </c>
      <c r="BY165">
        <v>100</v>
      </c>
      <c r="BZ165">
        <v>4</v>
      </c>
      <c r="CA165">
        <v>4.45</v>
      </c>
      <c r="CB165">
        <v>4.54</v>
      </c>
      <c r="CC165">
        <v>0.1</v>
      </c>
      <c r="CD165">
        <v>1</v>
      </c>
      <c r="CE165">
        <v>100</v>
      </c>
      <c r="CF165">
        <v>4</v>
      </c>
      <c r="CG165">
        <v>4.4400000000000004</v>
      </c>
      <c r="CH165">
        <v>4.5</v>
      </c>
      <c r="CI165">
        <v>0.1</v>
      </c>
      <c r="CJ165">
        <v>1</v>
      </c>
      <c r="CK165">
        <v>1000</v>
      </c>
      <c r="CL165">
        <v>5</v>
      </c>
      <c r="CM165">
        <v>4.63</v>
      </c>
      <c r="CN165">
        <v>4.7699999999999996</v>
      </c>
      <c r="CO165">
        <v>10</v>
      </c>
      <c r="CP165">
        <v>3</v>
      </c>
      <c r="CQ165">
        <v>1000</v>
      </c>
      <c r="CR165">
        <v>5</v>
      </c>
      <c r="CS165">
        <v>4.62</v>
      </c>
      <c r="CT165">
        <v>4.7699999999999996</v>
      </c>
      <c r="CU165">
        <v>1</v>
      </c>
      <c r="CV165">
        <v>2</v>
      </c>
      <c r="CW165">
        <v>100</v>
      </c>
      <c r="CX165">
        <v>4</v>
      </c>
      <c r="CY165">
        <v>4.6399999999999997</v>
      </c>
      <c r="CZ165">
        <v>4.7699999999999996</v>
      </c>
      <c r="DA165">
        <v>1</v>
      </c>
      <c r="DB165">
        <v>2</v>
      </c>
      <c r="DC165">
        <v>10000</v>
      </c>
      <c r="DD165">
        <v>6</v>
      </c>
      <c r="DE165">
        <v>4.4800000000000004</v>
      </c>
      <c r="DF165">
        <v>4.54</v>
      </c>
      <c r="DG165">
        <v>1</v>
      </c>
      <c r="DH165">
        <v>2</v>
      </c>
      <c r="DI165">
        <v>100</v>
      </c>
      <c r="DJ165">
        <v>4</v>
      </c>
      <c r="DK165">
        <v>4.5999999999999996</v>
      </c>
      <c r="DL165">
        <v>4.71</v>
      </c>
      <c r="DM165">
        <v>0.1</v>
      </c>
      <c r="DN165">
        <v>1</v>
      </c>
      <c r="DO165">
        <v>100</v>
      </c>
      <c r="DP165">
        <v>4</v>
      </c>
      <c r="DQ165">
        <v>4.68</v>
      </c>
      <c r="DR165">
        <v>4.8</v>
      </c>
      <c r="DS165">
        <v>0.1</v>
      </c>
      <c r="DT165">
        <v>1</v>
      </c>
      <c r="DU165">
        <v>10000</v>
      </c>
      <c r="DV165">
        <v>6</v>
      </c>
      <c r="DW165">
        <v>0.75</v>
      </c>
      <c r="DX165">
        <v>7.47</v>
      </c>
      <c r="DY165">
        <v>10</v>
      </c>
      <c r="DZ165">
        <v>3</v>
      </c>
      <c r="EA165">
        <v>10000</v>
      </c>
      <c r="EB165" s="24">
        <v>6</v>
      </c>
    </row>
    <row r="166" spans="1:132" x14ac:dyDescent="0.2">
      <c r="A166">
        <v>2</v>
      </c>
      <c r="B166" s="20">
        <v>7</v>
      </c>
      <c r="C166" s="7">
        <v>2</v>
      </c>
      <c r="D166" s="7">
        <v>1</v>
      </c>
      <c r="E166" s="9" t="s">
        <v>298</v>
      </c>
      <c r="F166" s="7">
        <v>0</v>
      </c>
      <c r="G166" s="7"/>
      <c r="H166" s="7"/>
      <c r="I166" s="7"/>
      <c r="J166" s="7"/>
      <c r="M166" s="7"/>
      <c r="O166" s="7"/>
      <c r="Q166" s="7"/>
      <c r="S166" s="7"/>
      <c r="U166" s="26"/>
      <c r="V166" s="7"/>
      <c r="W166" s="7"/>
      <c r="X166" s="7"/>
      <c r="Y166">
        <v>4.83</v>
      </c>
      <c r="Z166">
        <v>4.8600000000000003</v>
      </c>
      <c r="AA166">
        <v>0</v>
      </c>
      <c r="AB166" t="e">
        <v>#NUM!</v>
      </c>
      <c r="AC166">
        <v>10</v>
      </c>
      <c r="AD166">
        <v>3</v>
      </c>
      <c r="AK166">
        <v>4.74</v>
      </c>
      <c r="AL166">
        <v>4.78</v>
      </c>
      <c r="AM166">
        <v>0</v>
      </c>
      <c r="AN166" t="e">
        <v>#NUM!</v>
      </c>
      <c r="AO166">
        <v>100</v>
      </c>
      <c r="AP166">
        <v>4</v>
      </c>
      <c r="AW166">
        <v>4.71</v>
      </c>
      <c r="AX166">
        <v>4.78</v>
      </c>
      <c r="AY166">
        <v>0</v>
      </c>
      <c r="AZ166" t="e">
        <v>#NUM!</v>
      </c>
      <c r="BA166">
        <v>1000</v>
      </c>
      <c r="BB166">
        <v>5</v>
      </c>
      <c r="EB166" s="24"/>
    </row>
    <row r="167" spans="1:132" x14ac:dyDescent="0.2">
      <c r="A167">
        <v>2</v>
      </c>
      <c r="B167" s="20">
        <v>7</v>
      </c>
      <c r="C167" s="7">
        <v>2</v>
      </c>
      <c r="D167" s="7">
        <v>1</v>
      </c>
      <c r="E167" s="9" t="s">
        <v>299</v>
      </c>
      <c r="F167" s="7">
        <v>1</v>
      </c>
      <c r="G167" s="7">
        <v>48</v>
      </c>
      <c r="H167" s="7">
        <v>1162</v>
      </c>
      <c r="I167" s="7">
        <f t="shared" ref="I167:I170" si="17">H167-G167</f>
        <v>1114</v>
      </c>
      <c r="J167" s="7">
        <f t="shared" si="16"/>
        <v>11408</v>
      </c>
      <c r="K167" t="s">
        <v>203</v>
      </c>
      <c r="L167">
        <v>1</v>
      </c>
      <c r="M167" s="7">
        <v>3</v>
      </c>
      <c r="N167">
        <v>1</v>
      </c>
      <c r="O167" s="7">
        <v>3</v>
      </c>
      <c r="P167">
        <v>1</v>
      </c>
      <c r="Q167" s="7">
        <v>1</v>
      </c>
      <c r="R167">
        <v>1</v>
      </c>
      <c r="S167" s="7">
        <v>1</v>
      </c>
      <c r="T167">
        <v>1</v>
      </c>
      <c r="U167" s="26">
        <v>1</v>
      </c>
      <c r="V167" s="7">
        <v>144</v>
      </c>
      <c r="W167" s="7">
        <v>144</v>
      </c>
      <c r="X167" s="7">
        <v>2</v>
      </c>
      <c r="Y167">
        <v>4.87</v>
      </c>
      <c r="Z167">
        <v>4.9000000000000004</v>
      </c>
      <c r="AA167">
        <v>0</v>
      </c>
      <c r="AB167" t="e">
        <v>#NUM!</v>
      </c>
      <c r="AC167">
        <v>10</v>
      </c>
      <c r="AD167">
        <v>3</v>
      </c>
      <c r="AK167">
        <v>4.88</v>
      </c>
      <c r="AL167">
        <v>4.93</v>
      </c>
      <c r="AM167">
        <v>0</v>
      </c>
      <c r="AN167" t="e">
        <v>#NUM!</v>
      </c>
      <c r="AO167">
        <v>100</v>
      </c>
      <c r="AP167">
        <v>4</v>
      </c>
      <c r="AW167">
        <v>4.78</v>
      </c>
      <c r="AX167">
        <v>4.87</v>
      </c>
      <c r="AY167">
        <v>0</v>
      </c>
      <c r="AZ167" t="e">
        <v>#NUM!</v>
      </c>
      <c r="BA167">
        <v>100000</v>
      </c>
      <c r="BB167">
        <v>7</v>
      </c>
      <c r="BC167">
        <v>4.47</v>
      </c>
      <c r="BD167">
        <v>4.5</v>
      </c>
      <c r="BE167">
        <v>0</v>
      </c>
      <c r="BF167" t="e">
        <v>#NUM!</v>
      </c>
      <c r="BG167">
        <v>10000</v>
      </c>
      <c r="BH167">
        <v>6</v>
      </c>
      <c r="BI167">
        <v>4.6399999999999997</v>
      </c>
      <c r="BJ167">
        <v>4.72</v>
      </c>
      <c r="BK167">
        <v>0</v>
      </c>
      <c r="BL167" t="e">
        <v>#NUM!</v>
      </c>
      <c r="BM167">
        <v>10000</v>
      </c>
      <c r="BN167">
        <v>6</v>
      </c>
      <c r="BO167">
        <v>4.6900000000000004</v>
      </c>
      <c r="BP167">
        <v>4.76</v>
      </c>
      <c r="BQ167">
        <v>0</v>
      </c>
      <c r="BR167" t="e">
        <v>#NUM!</v>
      </c>
      <c r="BS167">
        <v>100</v>
      </c>
      <c r="BT167">
        <v>4</v>
      </c>
      <c r="BU167">
        <v>4.45</v>
      </c>
      <c r="BV167">
        <v>4.5599999999999996</v>
      </c>
      <c r="BW167">
        <v>0</v>
      </c>
      <c r="BX167" t="e">
        <v>#NUM!</v>
      </c>
      <c r="BY167">
        <v>1000</v>
      </c>
      <c r="BZ167">
        <v>5</v>
      </c>
      <c r="CA167">
        <v>4.6100000000000003</v>
      </c>
      <c r="CB167">
        <v>4.6900000000000004</v>
      </c>
      <c r="CC167">
        <v>0</v>
      </c>
      <c r="CD167" t="e">
        <v>#NUM!</v>
      </c>
      <c r="CE167">
        <v>100</v>
      </c>
      <c r="CF167">
        <v>4</v>
      </c>
      <c r="CG167">
        <v>4.47</v>
      </c>
      <c r="CH167">
        <v>4.5199999999999996</v>
      </c>
      <c r="CI167">
        <v>0.1</v>
      </c>
      <c r="CJ167">
        <v>1</v>
      </c>
      <c r="CK167">
        <v>1000</v>
      </c>
      <c r="CL167">
        <v>5</v>
      </c>
      <c r="CM167">
        <v>4.66</v>
      </c>
      <c r="CN167">
        <v>4.72</v>
      </c>
      <c r="CO167">
        <v>0.1</v>
      </c>
      <c r="CP167">
        <v>1</v>
      </c>
      <c r="CQ167">
        <v>1000</v>
      </c>
      <c r="CR167">
        <v>5</v>
      </c>
      <c r="CS167">
        <v>4.4800000000000004</v>
      </c>
      <c r="CT167">
        <v>4.5599999999999996</v>
      </c>
      <c r="CU167">
        <v>0.1</v>
      </c>
      <c r="CV167">
        <v>1</v>
      </c>
      <c r="CW167">
        <v>100</v>
      </c>
      <c r="CX167">
        <v>4</v>
      </c>
      <c r="CY167">
        <v>4.6100000000000003</v>
      </c>
      <c r="CZ167">
        <v>4.68</v>
      </c>
      <c r="DA167">
        <v>1</v>
      </c>
      <c r="DB167">
        <v>2</v>
      </c>
      <c r="DC167">
        <v>1000</v>
      </c>
      <c r="DD167">
        <v>5</v>
      </c>
      <c r="DE167">
        <v>4.47</v>
      </c>
      <c r="DF167">
        <v>4.55</v>
      </c>
      <c r="DG167">
        <v>1</v>
      </c>
      <c r="DH167">
        <v>2</v>
      </c>
      <c r="DI167">
        <v>1000</v>
      </c>
      <c r="DJ167">
        <v>5</v>
      </c>
      <c r="DK167">
        <v>4.62</v>
      </c>
      <c r="DL167">
        <v>4.72</v>
      </c>
      <c r="DM167">
        <v>1</v>
      </c>
      <c r="DN167">
        <v>2</v>
      </c>
      <c r="DO167">
        <v>10000</v>
      </c>
      <c r="DP167">
        <v>6</v>
      </c>
      <c r="DQ167">
        <v>4.6900000000000004</v>
      </c>
      <c r="DR167">
        <v>4.84</v>
      </c>
      <c r="DS167">
        <v>10</v>
      </c>
      <c r="DT167">
        <v>3</v>
      </c>
      <c r="DU167">
        <v>1000</v>
      </c>
      <c r="DV167">
        <v>5</v>
      </c>
      <c r="DW167">
        <v>1.21</v>
      </c>
      <c r="DX167">
        <v>12.95</v>
      </c>
      <c r="DY167">
        <v>1</v>
      </c>
      <c r="DZ167">
        <v>2</v>
      </c>
      <c r="EA167">
        <v>1000</v>
      </c>
      <c r="EB167" s="24">
        <v>5</v>
      </c>
    </row>
    <row r="168" spans="1:132" x14ac:dyDescent="0.2">
      <c r="A168">
        <v>2</v>
      </c>
      <c r="B168" s="20">
        <v>7</v>
      </c>
      <c r="C168" s="7">
        <v>2</v>
      </c>
      <c r="D168" s="7">
        <v>1</v>
      </c>
      <c r="E168" s="9" t="s">
        <v>300</v>
      </c>
      <c r="F168" s="7">
        <v>2</v>
      </c>
      <c r="G168" s="7">
        <v>47</v>
      </c>
      <c r="H168" s="7">
        <v>1144</v>
      </c>
      <c r="I168" s="7">
        <f t="shared" si="17"/>
        <v>1097</v>
      </c>
      <c r="J168" s="7">
        <f t="shared" si="16"/>
        <v>11408</v>
      </c>
      <c r="K168" t="s">
        <v>206</v>
      </c>
      <c r="L168">
        <v>1</v>
      </c>
      <c r="M168" s="7">
        <v>3</v>
      </c>
      <c r="N168">
        <v>1</v>
      </c>
      <c r="O168" s="7">
        <v>3</v>
      </c>
      <c r="P168">
        <v>1</v>
      </c>
      <c r="Q168" s="7">
        <v>1</v>
      </c>
      <c r="R168">
        <v>2</v>
      </c>
      <c r="S168" s="7">
        <v>2</v>
      </c>
      <c r="T168">
        <v>1</v>
      </c>
      <c r="U168" s="26">
        <v>1</v>
      </c>
      <c r="V168" s="7">
        <v>120</v>
      </c>
      <c r="W168" s="7">
        <v>120</v>
      </c>
      <c r="X168" s="7">
        <v>2</v>
      </c>
      <c r="Y168">
        <v>4.91</v>
      </c>
      <c r="Z168">
        <v>4.96</v>
      </c>
      <c r="AA168">
        <v>0</v>
      </c>
      <c r="AB168" t="e">
        <v>#NUM!</v>
      </c>
      <c r="AC168">
        <v>1</v>
      </c>
      <c r="AD168">
        <v>2</v>
      </c>
      <c r="AK168">
        <v>4.82</v>
      </c>
      <c r="AL168">
        <v>4.87</v>
      </c>
      <c r="AM168">
        <v>0</v>
      </c>
      <c r="AN168" t="e">
        <v>#NUM!</v>
      </c>
      <c r="AO168">
        <v>1000</v>
      </c>
      <c r="AP168">
        <v>5</v>
      </c>
      <c r="AW168">
        <v>4.79</v>
      </c>
      <c r="AX168">
        <v>4.8899999999999997</v>
      </c>
      <c r="AY168">
        <v>0</v>
      </c>
      <c r="AZ168" t="e">
        <v>#NUM!</v>
      </c>
      <c r="BA168">
        <v>10000</v>
      </c>
      <c r="BB168">
        <v>6</v>
      </c>
      <c r="BC168">
        <v>4.4800000000000004</v>
      </c>
      <c r="BD168">
        <v>4.6500000000000004</v>
      </c>
      <c r="BE168">
        <v>0</v>
      </c>
      <c r="BF168" t="e">
        <v>#NUM!</v>
      </c>
      <c r="BG168">
        <v>1000</v>
      </c>
      <c r="BH168">
        <v>5</v>
      </c>
      <c r="BI168">
        <v>4.46</v>
      </c>
      <c r="BJ168">
        <v>4.51</v>
      </c>
      <c r="BK168">
        <v>0</v>
      </c>
      <c r="BL168" t="e">
        <v>#NUM!</v>
      </c>
      <c r="BM168">
        <v>10000</v>
      </c>
      <c r="BN168">
        <v>6</v>
      </c>
      <c r="BO168">
        <v>4.75</v>
      </c>
      <c r="BP168">
        <v>4.8099999999999996</v>
      </c>
      <c r="BQ168">
        <v>0</v>
      </c>
      <c r="BR168" t="e">
        <v>#NUM!</v>
      </c>
      <c r="BS168">
        <v>10000</v>
      </c>
      <c r="BT168">
        <v>6</v>
      </c>
      <c r="BU168">
        <v>4.46</v>
      </c>
      <c r="BV168">
        <v>4.54</v>
      </c>
      <c r="BW168">
        <v>0</v>
      </c>
      <c r="BX168" t="e">
        <v>#NUM!</v>
      </c>
      <c r="BY168">
        <v>100</v>
      </c>
      <c r="BZ168">
        <v>4</v>
      </c>
      <c r="CA168">
        <v>4.4400000000000004</v>
      </c>
      <c r="CB168">
        <v>4.51</v>
      </c>
      <c r="CC168">
        <v>0.1</v>
      </c>
      <c r="CD168">
        <v>1</v>
      </c>
      <c r="CE168">
        <v>100</v>
      </c>
      <c r="CF168">
        <v>4</v>
      </c>
      <c r="CG168">
        <v>4.47</v>
      </c>
      <c r="CH168">
        <v>4.57</v>
      </c>
      <c r="CI168">
        <v>1</v>
      </c>
      <c r="CJ168">
        <v>2</v>
      </c>
      <c r="CK168">
        <v>1000</v>
      </c>
      <c r="CL168">
        <v>5</v>
      </c>
      <c r="CM168">
        <v>4.5999999999999996</v>
      </c>
      <c r="CN168">
        <v>4.68</v>
      </c>
      <c r="CO168">
        <v>1</v>
      </c>
      <c r="CP168">
        <v>2</v>
      </c>
      <c r="CQ168">
        <v>10000</v>
      </c>
      <c r="CR168">
        <v>6</v>
      </c>
      <c r="CS168">
        <v>4.43</v>
      </c>
      <c r="CT168">
        <v>4.51</v>
      </c>
      <c r="CU168">
        <v>100</v>
      </c>
      <c r="CV168">
        <v>4</v>
      </c>
      <c r="CW168">
        <v>100000</v>
      </c>
      <c r="CX168">
        <v>7</v>
      </c>
      <c r="CY168">
        <v>4.47</v>
      </c>
      <c r="CZ168">
        <v>4.53</v>
      </c>
      <c r="DA168">
        <v>0.1</v>
      </c>
      <c r="DB168">
        <v>1</v>
      </c>
      <c r="DC168">
        <v>100</v>
      </c>
      <c r="DD168">
        <v>4</v>
      </c>
      <c r="DE168">
        <v>4.63</v>
      </c>
      <c r="DF168">
        <v>4.68</v>
      </c>
      <c r="DG168">
        <v>1</v>
      </c>
      <c r="DH168">
        <v>2</v>
      </c>
      <c r="DI168">
        <v>100</v>
      </c>
      <c r="DJ168">
        <v>4</v>
      </c>
      <c r="DK168">
        <v>4.63</v>
      </c>
      <c r="DL168">
        <v>4.67</v>
      </c>
      <c r="DM168">
        <v>1</v>
      </c>
      <c r="DN168">
        <v>2</v>
      </c>
      <c r="DO168">
        <v>1000</v>
      </c>
      <c r="DP168">
        <v>5</v>
      </c>
      <c r="DQ168">
        <v>4.75</v>
      </c>
      <c r="DR168">
        <v>4.92</v>
      </c>
      <c r="DS168">
        <v>1</v>
      </c>
      <c r="DT168">
        <v>2</v>
      </c>
      <c r="DU168">
        <v>1000</v>
      </c>
      <c r="DV168">
        <v>5</v>
      </c>
      <c r="DW168">
        <v>0.5</v>
      </c>
      <c r="DX168">
        <v>5.16</v>
      </c>
      <c r="DY168">
        <v>1000</v>
      </c>
      <c r="DZ168">
        <v>5</v>
      </c>
      <c r="EA168">
        <v>100000</v>
      </c>
      <c r="EB168" s="24">
        <v>7</v>
      </c>
    </row>
    <row r="169" spans="1:132" x14ac:dyDescent="0.2">
      <c r="A169">
        <v>2</v>
      </c>
      <c r="B169" s="20">
        <v>7</v>
      </c>
      <c r="C169" s="7">
        <v>2</v>
      </c>
      <c r="D169" s="7">
        <v>1</v>
      </c>
      <c r="E169" s="9" t="s">
        <v>301</v>
      </c>
      <c r="F169" s="7">
        <v>1</v>
      </c>
      <c r="G169" s="7">
        <v>51</v>
      </c>
      <c r="H169" s="7">
        <v>916</v>
      </c>
      <c r="I169" s="7">
        <f t="shared" si="17"/>
        <v>865</v>
      </c>
      <c r="J169" s="7">
        <f t="shared" si="16"/>
        <v>11408</v>
      </c>
      <c r="K169" t="s">
        <v>203</v>
      </c>
      <c r="L169">
        <v>2</v>
      </c>
      <c r="M169" s="7">
        <v>1</v>
      </c>
      <c r="N169">
        <v>1</v>
      </c>
      <c r="O169" s="7">
        <v>2</v>
      </c>
      <c r="P169">
        <v>1</v>
      </c>
      <c r="Q169" s="7">
        <v>1</v>
      </c>
      <c r="R169">
        <v>2</v>
      </c>
      <c r="S169" s="7">
        <v>1</v>
      </c>
      <c r="T169">
        <v>1</v>
      </c>
      <c r="U169" s="26">
        <v>1</v>
      </c>
      <c r="V169" s="7">
        <v>144</v>
      </c>
      <c r="W169" s="7">
        <v>144</v>
      </c>
      <c r="X169" s="7">
        <v>2</v>
      </c>
      <c r="Y169">
        <v>4.79</v>
      </c>
      <c r="Z169">
        <v>4.82</v>
      </c>
      <c r="AA169">
        <v>0</v>
      </c>
      <c r="AB169" t="e">
        <v>#NUM!</v>
      </c>
      <c r="AC169">
        <v>10000</v>
      </c>
      <c r="AD169">
        <v>6</v>
      </c>
      <c r="AK169">
        <v>4.8600000000000003</v>
      </c>
      <c r="AL169">
        <v>4.87</v>
      </c>
      <c r="AM169">
        <v>0</v>
      </c>
      <c r="AN169" t="e">
        <v>#NUM!</v>
      </c>
      <c r="AO169">
        <v>10</v>
      </c>
      <c r="AP169">
        <v>3</v>
      </c>
      <c r="AW169">
        <v>4.7300000000000004</v>
      </c>
      <c r="AX169">
        <v>4.83</v>
      </c>
      <c r="AY169">
        <v>0</v>
      </c>
      <c r="AZ169" t="e">
        <v>#NUM!</v>
      </c>
      <c r="BA169">
        <v>1000</v>
      </c>
      <c r="BB169">
        <v>5</v>
      </c>
      <c r="BC169">
        <v>4.46</v>
      </c>
      <c r="BD169">
        <v>4.54</v>
      </c>
      <c r="BE169">
        <v>0</v>
      </c>
      <c r="BF169" t="e">
        <v>#NUM!</v>
      </c>
      <c r="BG169">
        <v>100</v>
      </c>
      <c r="BH169">
        <v>4</v>
      </c>
      <c r="BI169">
        <v>4.5</v>
      </c>
      <c r="BJ169">
        <v>4.59</v>
      </c>
      <c r="BK169">
        <v>0</v>
      </c>
      <c r="BL169" t="e">
        <v>#NUM!</v>
      </c>
      <c r="BM169">
        <v>1000</v>
      </c>
      <c r="BN169">
        <v>5</v>
      </c>
      <c r="BO169">
        <v>4.71</v>
      </c>
      <c r="BP169">
        <v>4.76</v>
      </c>
      <c r="BQ169">
        <v>0</v>
      </c>
      <c r="BR169" t="e">
        <v>#NUM!</v>
      </c>
      <c r="BS169">
        <v>100</v>
      </c>
      <c r="BT169">
        <v>4</v>
      </c>
      <c r="BU169">
        <v>4.42</v>
      </c>
      <c r="BV169">
        <v>4.5</v>
      </c>
      <c r="BW169">
        <v>0</v>
      </c>
      <c r="BX169" t="e">
        <v>#NUM!</v>
      </c>
      <c r="BY169">
        <v>1000</v>
      </c>
      <c r="BZ169">
        <v>5</v>
      </c>
      <c r="CA169">
        <v>4.6100000000000003</v>
      </c>
      <c r="CB169">
        <v>4.7</v>
      </c>
      <c r="CC169">
        <v>0</v>
      </c>
      <c r="CD169" t="e">
        <v>#NUM!</v>
      </c>
      <c r="CE169">
        <v>100</v>
      </c>
      <c r="CF169">
        <v>4</v>
      </c>
      <c r="CG169">
        <v>4.5999999999999996</v>
      </c>
      <c r="CH169">
        <v>4.68</v>
      </c>
      <c r="CI169">
        <v>0.1</v>
      </c>
      <c r="CJ169">
        <v>1</v>
      </c>
      <c r="CK169">
        <v>100</v>
      </c>
      <c r="CL169">
        <v>4</v>
      </c>
      <c r="CM169">
        <v>4.63</v>
      </c>
      <c r="CN169">
        <v>4.68</v>
      </c>
      <c r="CO169">
        <v>0.1</v>
      </c>
      <c r="CP169">
        <v>1</v>
      </c>
      <c r="CQ169">
        <v>100</v>
      </c>
      <c r="CR169">
        <v>4</v>
      </c>
      <c r="CS169">
        <v>4.45</v>
      </c>
      <c r="CT169">
        <v>4.57</v>
      </c>
      <c r="CU169">
        <v>0.1</v>
      </c>
      <c r="CV169">
        <v>1</v>
      </c>
      <c r="CW169">
        <v>100</v>
      </c>
      <c r="CX169">
        <v>4</v>
      </c>
      <c r="CY169">
        <v>4.6399999999999997</v>
      </c>
      <c r="CZ169">
        <v>4.76</v>
      </c>
      <c r="DA169">
        <v>0.1</v>
      </c>
      <c r="DB169">
        <v>1</v>
      </c>
      <c r="DC169">
        <v>100</v>
      </c>
      <c r="DD169">
        <v>4</v>
      </c>
      <c r="DE169">
        <v>4.45</v>
      </c>
      <c r="DF169">
        <v>4.5199999999999996</v>
      </c>
      <c r="DG169">
        <v>1</v>
      </c>
      <c r="DH169">
        <v>2</v>
      </c>
      <c r="DI169">
        <v>1000</v>
      </c>
      <c r="DJ169">
        <v>5</v>
      </c>
      <c r="DK169">
        <v>4.58</v>
      </c>
      <c r="DL169">
        <v>4.6500000000000004</v>
      </c>
      <c r="DM169">
        <v>1</v>
      </c>
      <c r="DN169">
        <v>2</v>
      </c>
      <c r="DO169">
        <v>100</v>
      </c>
      <c r="DP169">
        <v>4</v>
      </c>
      <c r="DQ169">
        <v>4.7</v>
      </c>
      <c r="DR169">
        <v>4.84</v>
      </c>
      <c r="DS169">
        <v>10</v>
      </c>
      <c r="DT169">
        <v>3</v>
      </c>
      <c r="DU169">
        <v>10000</v>
      </c>
      <c r="DV169">
        <v>6</v>
      </c>
      <c r="DW169">
        <v>0.56999999999999995</v>
      </c>
      <c r="DX169">
        <v>5.72</v>
      </c>
      <c r="DY169">
        <v>100</v>
      </c>
      <c r="DZ169">
        <v>4</v>
      </c>
      <c r="EA169">
        <v>100000</v>
      </c>
      <c r="EB169" s="24">
        <v>7</v>
      </c>
    </row>
    <row r="170" spans="1:132" x14ac:dyDescent="0.2">
      <c r="A170">
        <v>2</v>
      </c>
      <c r="B170" s="22">
        <v>7</v>
      </c>
      <c r="C170" s="12">
        <v>2</v>
      </c>
      <c r="D170" s="12">
        <v>1</v>
      </c>
      <c r="E170" s="11" t="s">
        <v>302</v>
      </c>
      <c r="F170" s="13">
        <v>1</v>
      </c>
      <c r="G170" s="12">
        <v>51</v>
      </c>
      <c r="H170" s="12">
        <v>1005</v>
      </c>
      <c r="I170" s="12">
        <f t="shared" si="17"/>
        <v>954</v>
      </c>
      <c r="J170" s="12">
        <f t="shared" si="16"/>
        <v>11408</v>
      </c>
      <c r="K170" s="13" t="s">
        <v>203</v>
      </c>
      <c r="L170" s="13">
        <v>1</v>
      </c>
      <c r="M170" s="13">
        <v>1</v>
      </c>
      <c r="N170" s="13">
        <v>1</v>
      </c>
      <c r="O170" s="13">
        <v>3</v>
      </c>
      <c r="P170" s="13">
        <v>1</v>
      </c>
      <c r="Q170" s="13">
        <v>1</v>
      </c>
      <c r="R170" s="13">
        <v>1</v>
      </c>
      <c r="S170" s="13">
        <v>1</v>
      </c>
      <c r="T170" s="13">
        <v>1</v>
      </c>
      <c r="U170" s="25">
        <v>1</v>
      </c>
      <c r="V170" s="12">
        <v>144</v>
      </c>
      <c r="W170" s="12">
        <v>144</v>
      </c>
      <c r="X170" s="12">
        <v>2</v>
      </c>
      <c r="Y170" s="13">
        <v>4.92</v>
      </c>
      <c r="Z170" s="13">
        <v>4.9400000000000004</v>
      </c>
      <c r="AA170" s="13">
        <v>0</v>
      </c>
      <c r="AB170" s="13" t="e">
        <v>#NUM!</v>
      </c>
      <c r="AC170" s="13">
        <v>100000</v>
      </c>
      <c r="AD170" s="13">
        <v>7</v>
      </c>
      <c r="AE170" s="13"/>
      <c r="AF170" s="13"/>
      <c r="AG170" s="13"/>
      <c r="AH170" s="13"/>
      <c r="AI170" s="13"/>
      <c r="AJ170" s="13"/>
      <c r="AK170" s="13">
        <v>4.96</v>
      </c>
      <c r="AL170" s="13">
        <v>5</v>
      </c>
      <c r="AM170" s="13">
        <v>0</v>
      </c>
      <c r="AN170" s="13" t="e">
        <v>#NUM!</v>
      </c>
      <c r="AO170" s="13">
        <v>10</v>
      </c>
      <c r="AP170" s="13">
        <v>3</v>
      </c>
      <c r="AQ170" s="13"/>
      <c r="AR170" s="13"/>
      <c r="AS170" s="13"/>
      <c r="AT170" s="13"/>
      <c r="AU170" s="13"/>
      <c r="AV170" s="13"/>
      <c r="AW170" s="13">
        <v>4.72</v>
      </c>
      <c r="AX170" s="13">
        <v>4.79</v>
      </c>
      <c r="AY170" s="13">
        <v>0</v>
      </c>
      <c r="AZ170" s="13" t="e">
        <v>#NUM!</v>
      </c>
      <c r="BA170" s="13">
        <v>10000</v>
      </c>
      <c r="BB170" s="13">
        <v>6</v>
      </c>
      <c r="BC170" s="13">
        <v>4.4400000000000004</v>
      </c>
      <c r="BD170" s="13">
        <v>4.47</v>
      </c>
      <c r="BE170" s="13">
        <v>0</v>
      </c>
      <c r="BF170" s="13" t="e">
        <v>#NUM!</v>
      </c>
      <c r="BG170" s="13">
        <v>10000</v>
      </c>
      <c r="BH170" s="13">
        <v>6</v>
      </c>
      <c r="BI170" s="13">
        <v>4.62</v>
      </c>
      <c r="BJ170" s="13">
        <v>4.6900000000000004</v>
      </c>
      <c r="BK170" s="13">
        <v>0</v>
      </c>
      <c r="BL170" s="13" t="e">
        <v>#NUM!</v>
      </c>
      <c r="BM170" s="13">
        <v>100</v>
      </c>
      <c r="BN170" s="13">
        <v>4</v>
      </c>
      <c r="BO170" s="13">
        <v>4.71</v>
      </c>
      <c r="BP170" s="13">
        <v>4.79</v>
      </c>
      <c r="BQ170" s="13">
        <v>0</v>
      </c>
      <c r="BR170" s="13" t="e">
        <v>#NUM!</v>
      </c>
      <c r="BS170" s="13">
        <v>10000</v>
      </c>
      <c r="BT170" s="13">
        <v>6</v>
      </c>
      <c r="BU170" s="13">
        <v>4.47</v>
      </c>
      <c r="BV170" s="13">
        <v>4.5599999999999996</v>
      </c>
      <c r="BW170" s="13">
        <v>0</v>
      </c>
      <c r="BX170" s="13" t="e">
        <v>#NUM!</v>
      </c>
      <c r="BY170" s="13">
        <v>10000</v>
      </c>
      <c r="BZ170" s="13">
        <v>6</v>
      </c>
      <c r="CA170" s="13">
        <v>4.47</v>
      </c>
      <c r="CB170" s="13">
        <v>4.55</v>
      </c>
      <c r="CC170" s="13">
        <v>0</v>
      </c>
      <c r="CD170" s="13" t="e">
        <v>#NUM!</v>
      </c>
      <c r="CE170" s="13">
        <v>100</v>
      </c>
      <c r="CF170" s="13">
        <v>4</v>
      </c>
      <c r="CG170" s="13">
        <v>4.47</v>
      </c>
      <c r="CH170" s="13">
        <v>4.54</v>
      </c>
      <c r="CI170" s="13">
        <v>0.1</v>
      </c>
      <c r="CJ170" s="13">
        <v>1</v>
      </c>
      <c r="CK170" s="13">
        <v>100</v>
      </c>
      <c r="CL170" s="13">
        <v>4</v>
      </c>
      <c r="CM170" s="13">
        <v>4.4800000000000004</v>
      </c>
      <c r="CN170" s="13">
        <v>4.5599999999999996</v>
      </c>
      <c r="CO170" s="13">
        <v>100</v>
      </c>
      <c r="CP170" s="13">
        <v>4</v>
      </c>
      <c r="CQ170" s="13">
        <v>10000</v>
      </c>
      <c r="CR170" s="13">
        <v>6</v>
      </c>
      <c r="CS170" s="13">
        <v>4.63</v>
      </c>
      <c r="CT170" s="13">
        <v>4.67</v>
      </c>
      <c r="CU170" s="13">
        <v>10</v>
      </c>
      <c r="CV170" s="13">
        <v>3</v>
      </c>
      <c r="CW170" s="13">
        <v>1000</v>
      </c>
      <c r="CX170" s="13">
        <v>5</v>
      </c>
      <c r="CY170" s="13">
        <v>4.6399999999999997</v>
      </c>
      <c r="CZ170" s="13">
        <v>4.71</v>
      </c>
      <c r="DA170" s="13">
        <v>10</v>
      </c>
      <c r="DB170" s="13">
        <v>3</v>
      </c>
      <c r="DC170" s="13">
        <v>1000</v>
      </c>
      <c r="DD170" s="13">
        <v>5</v>
      </c>
      <c r="DE170" s="13">
        <v>4.4800000000000004</v>
      </c>
      <c r="DF170" s="13">
        <v>4.54</v>
      </c>
      <c r="DG170" s="13">
        <v>100</v>
      </c>
      <c r="DH170" s="13">
        <v>4</v>
      </c>
      <c r="DI170" s="13">
        <v>1000</v>
      </c>
      <c r="DJ170" s="13">
        <v>5</v>
      </c>
      <c r="DK170" s="13">
        <v>4.6100000000000003</v>
      </c>
      <c r="DL170" s="13">
        <v>4.68</v>
      </c>
      <c r="DM170" s="13">
        <v>1</v>
      </c>
      <c r="DN170" s="13">
        <v>2</v>
      </c>
      <c r="DO170" s="13">
        <v>100</v>
      </c>
      <c r="DP170" s="13">
        <v>4</v>
      </c>
      <c r="DQ170" s="13">
        <v>4.79</v>
      </c>
      <c r="DR170" s="13">
        <v>4.9000000000000004</v>
      </c>
      <c r="DS170" s="13">
        <v>10</v>
      </c>
      <c r="DT170" s="13">
        <v>3</v>
      </c>
      <c r="DU170" s="13">
        <v>1000</v>
      </c>
      <c r="DV170" s="13">
        <v>5</v>
      </c>
      <c r="DW170" s="13">
        <v>0.84</v>
      </c>
      <c r="DX170" s="13">
        <v>8.8699999999999992</v>
      </c>
      <c r="DY170" s="13">
        <v>10</v>
      </c>
      <c r="DZ170" s="13">
        <v>3</v>
      </c>
      <c r="EA170" s="13">
        <v>10000</v>
      </c>
      <c r="EB170" s="25">
        <v>6</v>
      </c>
    </row>
    <row r="171" spans="1:132" x14ac:dyDescent="0.2">
      <c r="A171">
        <v>3</v>
      </c>
      <c r="B171" s="1">
        <v>1</v>
      </c>
      <c r="C171" s="3">
        <v>0</v>
      </c>
      <c r="D171" s="3">
        <v>0</v>
      </c>
      <c r="E171" s="29" t="s">
        <v>303</v>
      </c>
      <c r="F171" s="3">
        <v>2</v>
      </c>
      <c r="G171" s="3">
        <v>52</v>
      </c>
      <c r="H171" s="3">
        <v>996</v>
      </c>
      <c r="I171" s="3">
        <f>H171-G171</f>
        <v>944</v>
      </c>
      <c r="J171" s="3">
        <f>(5*2500)-513.13</f>
        <v>11986.87</v>
      </c>
      <c r="K171">
        <v>2</v>
      </c>
      <c r="L171" s="3">
        <v>1</v>
      </c>
      <c r="M171" s="2">
        <v>1</v>
      </c>
      <c r="N171" s="2">
        <v>1</v>
      </c>
      <c r="O171" s="2">
        <v>2</v>
      </c>
      <c r="P171" s="2">
        <v>1</v>
      </c>
      <c r="Q171" s="2">
        <v>2</v>
      </c>
      <c r="R171" s="2">
        <v>1</v>
      </c>
      <c r="S171" s="2">
        <v>1</v>
      </c>
      <c r="T171" s="2">
        <v>1</v>
      </c>
      <c r="U171" s="23">
        <v>1</v>
      </c>
      <c r="V171" s="3">
        <v>384</v>
      </c>
      <c r="W171" s="3">
        <v>384</v>
      </c>
      <c r="X171" s="3">
        <v>1</v>
      </c>
      <c r="Y171" s="2">
        <v>4.74</v>
      </c>
      <c r="Z171" s="2">
        <v>4.7699999999999996</v>
      </c>
      <c r="AA171" s="2">
        <v>0</v>
      </c>
      <c r="AB171" s="2" t="e">
        <v>#NUM!</v>
      </c>
      <c r="AC171" s="2">
        <v>1000</v>
      </c>
      <c r="AD171" s="2">
        <v>5</v>
      </c>
      <c r="AE171" s="2"/>
      <c r="AF171" s="2"/>
      <c r="AG171" s="2"/>
      <c r="AH171" s="2"/>
      <c r="AI171" s="2"/>
      <c r="AJ171" s="2"/>
      <c r="AK171" s="2">
        <v>4.7699999999999996</v>
      </c>
      <c r="AL171" s="2">
        <v>4.8</v>
      </c>
      <c r="AM171" s="2">
        <v>0</v>
      </c>
      <c r="AN171" s="2" t="e">
        <v>#NUM!</v>
      </c>
      <c r="AO171" s="2">
        <v>10000</v>
      </c>
      <c r="AP171" s="2">
        <v>6</v>
      </c>
      <c r="AQ171" s="2"/>
      <c r="AR171" s="2"/>
      <c r="AS171" s="2"/>
      <c r="AT171" s="2"/>
      <c r="AU171" s="2"/>
      <c r="AV171" s="2"/>
      <c r="AW171" s="2">
        <v>4.67</v>
      </c>
      <c r="AX171" s="2">
        <v>4.78</v>
      </c>
      <c r="AY171" s="2">
        <v>0</v>
      </c>
      <c r="AZ171" s="2" t="e">
        <v>#NUM!</v>
      </c>
      <c r="BA171" s="2">
        <v>1000</v>
      </c>
      <c r="BB171" s="2">
        <v>5</v>
      </c>
      <c r="BC171" s="2">
        <v>4.5</v>
      </c>
      <c r="BD171" s="2">
        <v>4.58</v>
      </c>
      <c r="BE171" s="2">
        <v>0</v>
      </c>
      <c r="BF171" s="2" t="e">
        <v>#NUM!</v>
      </c>
      <c r="BG171" s="2">
        <v>1000</v>
      </c>
      <c r="BH171" s="2">
        <v>5</v>
      </c>
      <c r="BI171" s="2">
        <v>4.49</v>
      </c>
      <c r="BJ171" s="2">
        <v>4.5999999999999996</v>
      </c>
      <c r="BK171" s="2">
        <v>0</v>
      </c>
      <c r="BL171" s="2" t="e">
        <v>#NUM!</v>
      </c>
      <c r="BM171" s="2">
        <v>100</v>
      </c>
      <c r="BN171" s="2">
        <v>4</v>
      </c>
      <c r="BO171" s="2">
        <v>4.67</v>
      </c>
      <c r="BP171" s="2">
        <v>4.8899999999999997</v>
      </c>
      <c r="BQ171" s="2">
        <v>0</v>
      </c>
      <c r="BR171" s="2" t="e">
        <v>#NUM!</v>
      </c>
      <c r="BS171" s="2">
        <v>10000</v>
      </c>
      <c r="BT171" s="2">
        <v>6</v>
      </c>
      <c r="BU171" s="2">
        <v>4.5199999999999996</v>
      </c>
      <c r="BV171" s="2">
        <v>4.6100000000000003</v>
      </c>
      <c r="BW171" s="2">
        <v>0</v>
      </c>
      <c r="BX171" s="2" t="e">
        <v>#NUM!</v>
      </c>
      <c r="BY171" s="2">
        <v>100</v>
      </c>
      <c r="BZ171" s="2">
        <v>4</v>
      </c>
      <c r="CA171" s="2">
        <v>4.7300000000000004</v>
      </c>
      <c r="CB171" s="2">
        <v>4.84</v>
      </c>
      <c r="CC171" s="2">
        <v>0</v>
      </c>
      <c r="CD171" s="2" t="e">
        <v>#NUM!</v>
      </c>
      <c r="CE171" s="2">
        <v>1000</v>
      </c>
      <c r="CF171" s="2">
        <v>5</v>
      </c>
      <c r="CG171" s="2">
        <v>4.67</v>
      </c>
      <c r="CH171" s="2">
        <v>4.9000000000000004</v>
      </c>
      <c r="CI171" s="2">
        <v>0</v>
      </c>
      <c r="CJ171" s="2" t="e">
        <v>#NUM!</v>
      </c>
      <c r="CK171" s="2">
        <v>1000</v>
      </c>
      <c r="CL171" s="2">
        <v>5</v>
      </c>
      <c r="CM171" s="2">
        <v>4.58</v>
      </c>
      <c r="CN171" s="2">
        <v>4.74</v>
      </c>
      <c r="CO171" s="2">
        <v>0</v>
      </c>
      <c r="CP171" s="2" t="e">
        <v>#NUM!</v>
      </c>
      <c r="CQ171" s="2">
        <v>1000</v>
      </c>
      <c r="CR171" s="2">
        <v>5</v>
      </c>
      <c r="CS171" s="2">
        <v>4.6900000000000004</v>
      </c>
      <c r="CT171" s="2">
        <v>4.82</v>
      </c>
      <c r="CU171" s="2">
        <v>0</v>
      </c>
      <c r="CV171" s="2" t="e">
        <v>#NUM!</v>
      </c>
      <c r="CW171" s="2">
        <v>100</v>
      </c>
      <c r="CX171" s="2">
        <v>4</v>
      </c>
      <c r="CY171" s="2">
        <v>4.51</v>
      </c>
      <c r="CZ171" s="2">
        <v>4.7</v>
      </c>
      <c r="DA171" s="2">
        <v>0</v>
      </c>
      <c r="DB171" s="2" t="e">
        <v>#NUM!</v>
      </c>
      <c r="DC171" s="2">
        <v>1000</v>
      </c>
      <c r="DD171" s="2">
        <v>5</v>
      </c>
      <c r="DE171" s="2">
        <v>4.68</v>
      </c>
      <c r="DF171" s="2">
        <v>4.76</v>
      </c>
      <c r="DG171" s="2">
        <v>0</v>
      </c>
      <c r="DH171" s="2" t="e">
        <v>#NUM!</v>
      </c>
      <c r="DI171" s="2">
        <v>1000</v>
      </c>
      <c r="DJ171" s="2">
        <v>5</v>
      </c>
      <c r="DK171" s="2">
        <v>4.6900000000000004</v>
      </c>
      <c r="DL171" s="2">
        <v>4.83</v>
      </c>
      <c r="DM171" s="2">
        <v>0</v>
      </c>
      <c r="DN171" s="2" t="e">
        <v>#NUM!</v>
      </c>
      <c r="DO171" s="2">
        <v>100</v>
      </c>
      <c r="DP171" s="2">
        <v>4</v>
      </c>
      <c r="DQ171" s="2">
        <v>4.68</v>
      </c>
      <c r="DR171" s="2">
        <v>4.79</v>
      </c>
      <c r="DS171" s="2">
        <v>0</v>
      </c>
      <c r="DT171" s="2" t="e">
        <v>#NUM!</v>
      </c>
      <c r="DU171" s="2">
        <v>10</v>
      </c>
      <c r="DV171" s="2">
        <v>3</v>
      </c>
      <c r="DW171" s="2">
        <v>0.28999999999999998</v>
      </c>
      <c r="DX171" s="2">
        <v>2.96</v>
      </c>
      <c r="DY171" s="2">
        <v>0</v>
      </c>
      <c r="DZ171" s="2" t="e">
        <v>#NUM!</v>
      </c>
      <c r="EA171" s="2">
        <v>100000</v>
      </c>
      <c r="EB171" s="23">
        <v>7</v>
      </c>
    </row>
    <row r="172" spans="1:132" x14ac:dyDescent="0.2">
      <c r="A172">
        <v>3</v>
      </c>
      <c r="B172" s="8">
        <v>1</v>
      </c>
      <c r="C172" s="7">
        <v>0</v>
      </c>
      <c r="D172" s="7">
        <v>0</v>
      </c>
      <c r="E172" s="30" t="s">
        <v>304</v>
      </c>
      <c r="F172" s="7">
        <v>1</v>
      </c>
      <c r="G172" s="7">
        <v>47</v>
      </c>
      <c r="H172" s="7">
        <v>1018</v>
      </c>
      <c r="I172" s="7">
        <f>H172-G172</f>
        <v>971</v>
      </c>
      <c r="J172" s="7">
        <f>(5*2500)-513.13</f>
        <v>11986.87</v>
      </c>
      <c r="K172">
        <v>2</v>
      </c>
      <c r="L172" s="7">
        <v>1</v>
      </c>
      <c r="M172" s="7">
        <v>1</v>
      </c>
      <c r="N172" s="7">
        <v>1</v>
      </c>
      <c r="O172" s="7">
        <v>2</v>
      </c>
      <c r="P172" s="7">
        <v>1</v>
      </c>
      <c r="Q172" s="7">
        <v>1</v>
      </c>
      <c r="R172" s="7">
        <v>1</v>
      </c>
      <c r="S172" s="7">
        <v>1</v>
      </c>
      <c r="T172" s="7">
        <v>1</v>
      </c>
      <c r="U172" s="26">
        <v>1</v>
      </c>
      <c r="V172" s="7">
        <v>384</v>
      </c>
      <c r="W172" s="7">
        <v>384</v>
      </c>
      <c r="X172" s="7">
        <v>1</v>
      </c>
      <c r="Y172">
        <v>4.78</v>
      </c>
      <c r="Z172">
        <v>4.8099999999999996</v>
      </c>
      <c r="AA172">
        <v>0</v>
      </c>
      <c r="AB172" t="e">
        <v>#NUM!</v>
      </c>
      <c r="AC172">
        <v>100</v>
      </c>
      <c r="AD172">
        <v>4</v>
      </c>
      <c r="AK172">
        <v>4.72</v>
      </c>
      <c r="AL172">
        <v>4.79</v>
      </c>
      <c r="AM172">
        <v>0</v>
      </c>
      <c r="AN172" t="e">
        <v>#NUM!</v>
      </c>
      <c r="AO172">
        <v>10000</v>
      </c>
      <c r="AP172">
        <v>6</v>
      </c>
      <c r="AW172">
        <v>4.66</v>
      </c>
      <c r="AX172">
        <v>4.7300000000000004</v>
      </c>
      <c r="AY172">
        <v>0</v>
      </c>
      <c r="AZ172" t="e">
        <v>#NUM!</v>
      </c>
      <c r="BA172">
        <v>1000</v>
      </c>
      <c r="BB172">
        <v>5</v>
      </c>
      <c r="BC172">
        <v>4.51</v>
      </c>
      <c r="BD172">
        <v>4.62</v>
      </c>
      <c r="BE172">
        <v>0</v>
      </c>
      <c r="BF172" t="e">
        <v>#NUM!</v>
      </c>
      <c r="BG172">
        <v>10000</v>
      </c>
      <c r="BH172">
        <v>6</v>
      </c>
      <c r="BI172">
        <v>4.7300000000000004</v>
      </c>
      <c r="BJ172">
        <v>4.83</v>
      </c>
      <c r="BK172">
        <v>0</v>
      </c>
      <c r="BL172" t="e">
        <v>#NUM!</v>
      </c>
      <c r="BM172">
        <v>1000</v>
      </c>
      <c r="BN172">
        <v>5</v>
      </c>
      <c r="BO172">
        <v>4.66</v>
      </c>
      <c r="BP172">
        <v>4.74</v>
      </c>
      <c r="BQ172">
        <v>0</v>
      </c>
      <c r="BR172" t="e">
        <v>#NUM!</v>
      </c>
      <c r="BS172">
        <v>1000</v>
      </c>
      <c r="BT172">
        <v>5</v>
      </c>
      <c r="BU172">
        <v>4.72</v>
      </c>
      <c r="BV172">
        <v>4.82</v>
      </c>
      <c r="BW172">
        <v>0</v>
      </c>
      <c r="BX172" t="e">
        <v>#NUM!</v>
      </c>
      <c r="BY172">
        <v>1000</v>
      </c>
      <c r="BZ172">
        <v>5</v>
      </c>
      <c r="CA172">
        <v>4.72</v>
      </c>
      <c r="CB172">
        <v>4.95</v>
      </c>
      <c r="CC172">
        <v>0</v>
      </c>
      <c r="CD172" t="e">
        <v>#NUM!</v>
      </c>
      <c r="CE172">
        <v>10000</v>
      </c>
      <c r="CF172">
        <v>6</v>
      </c>
      <c r="CG172">
        <v>4.5199999999999996</v>
      </c>
      <c r="CH172">
        <v>4.62</v>
      </c>
      <c r="CI172">
        <v>0</v>
      </c>
      <c r="CJ172" t="e">
        <v>#NUM!</v>
      </c>
      <c r="CK172">
        <v>10000</v>
      </c>
      <c r="CL172">
        <v>6</v>
      </c>
      <c r="CM172">
        <v>4.68</v>
      </c>
      <c r="CN172">
        <v>4.8</v>
      </c>
      <c r="CO172">
        <v>0</v>
      </c>
      <c r="CP172" t="e">
        <v>#NUM!</v>
      </c>
      <c r="CQ172">
        <v>10000</v>
      </c>
      <c r="CR172">
        <v>6</v>
      </c>
      <c r="CS172">
        <v>4.6399999999999997</v>
      </c>
      <c r="CT172">
        <v>4.7300000000000004</v>
      </c>
      <c r="CU172">
        <v>0</v>
      </c>
      <c r="CV172" t="e">
        <v>#NUM!</v>
      </c>
      <c r="CW172">
        <v>1000</v>
      </c>
      <c r="CX172">
        <v>5</v>
      </c>
      <c r="CY172">
        <v>4.75</v>
      </c>
      <c r="CZ172">
        <v>4.8899999999999997</v>
      </c>
      <c r="DA172">
        <v>0</v>
      </c>
      <c r="DB172" t="e">
        <v>#NUM!</v>
      </c>
      <c r="DC172">
        <v>100</v>
      </c>
      <c r="DD172">
        <v>4</v>
      </c>
      <c r="DE172">
        <v>4.6900000000000004</v>
      </c>
      <c r="DF172">
        <v>4.75</v>
      </c>
      <c r="DG172">
        <v>0</v>
      </c>
      <c r="DH172" t="e">
        <v>#NUM!</v>
      </c>
      <c r="DI172">
        <v>10</v>
      </c>
      <c r="DJ172">
        <v>3</v>
      </c>
      <c r="DK172">
        <v>4.68</v>
      </c>
      <c r="DL172">
        <v>4.8600000000000003</v>
      </c>
      <c r="DM172">
        <v>0</v>
      </c>
      <c r="DN172" t="e">
        <v>#NUM!</v>
      </c>
      <c r="DO172">
        <v>1000</v>
      </c>
      <c r="DP172">
        <v>5</v>
      </c>
      <c r="DQ172">
        <v>4.76</v>
      </c>
      <c r="DR172">
        <v>4.8600000000000003</v>
      </c>
      <c r="DS172">
        <v>0</v>
      </c>
      <c r="DT172" t="e">
        <v>#NUM!</v>
      </c>
      <c r="DU172">
        <v>1000</v>
      </c>
      <c r="DV172">
        <v>5</v>
      </c>
      <c r="DW172">
        <v>0.26</v>
      </c>
      <c r="DX172">
        <v>2.99</v>
      </c>
      <c r="DY172">
        <v>0</v>
      </c>
      <c r="DZ172" t="e">
        <v>#NUM!</v>
      </c>
      <c r="EA172">
        <v>100000</v>
      </c>
      <c r="EB172" s="24">
        <v>7</v>
      </c>
    </row>
    <row r="173" spans="1:132" x14ac:dyDescent="0.2">
      <c r="A173">
        <v>3</v>
      </c>
      <c r="B173" s="8">
        <v>1</v>
      </c>
      <c r="C173" s="7">
        <v>0</v>
      </c>
      <c r="D173" s="7">
        <v>0</v>
      </c>
      <c r="E173" s="30" t="s">
        <v>305</v>
      </c>
      <c r="F173" s="7">
        <v>1</v>
      </c>
      <c r="G173" s="7">
        <v>50</v>
      </c>
      <c r="H173" s="7">
        <v>1060</v>
      </c>
      <c r="I173" s="7">
        <f t="shared" ref="I173:I183" si="18">H173-G173</f>
        <v>1010</v>
      </c>
      <c r="J173" s="7">
        <f t="shared" ref="J173:J183" si="19">(5*2500)-513.13</f>
        <v>11986.87</v>
      </c>
      <c r="K173">
        <v>2</v>
      </c>
      <c r="L173" s="7">
        <v>1</v>
      </c>
      <c r="M173" s="7">
        <v>1</v>
      </c>
      <c r="N173" s="7">
        <v>1</v>
      </c>
      <c r="O173" s="7">
        <v>1</v>
      </c>
      <c r="P173" s="7">
        <v>1</v>
      </c>
      <c r="Q173" s="7">
        <v>1</v>
      </c>
      <c r="R173" s="7">
        <v>1</v>
      </c>
      <c r="S173" s="7">
        <v>1</v>
      </c>
      <c r="T173" s="7">
        <v>1</v>
      </c>
      <c r="U173" s="26">
        <v>1</v>
      </c>
      <c r="V173" s="7">
        <v>384</v>
      </c>
      <c r="W173" s="7">
        <v>384</v>
      </c>
      <c r="X173" s="7">
        <v>1</v>
      </c>
      <c r="Y173">
        <v>4.7300000000000004</v>
      </c>
      <c r="Z173">
        <v>4.75</v>
      </c>
      <c r="AA173">
        <v>0</v>
      </c>
      <c r="AB173" t="e">
        <v>#NUM!</v>
      </c>
      <c r="AC173">
        <v>1000</v>
      </c>
      <c r="AD173">
        <v>5</v>
      </c>
      <c r="AK173">
        <v>4.75</v>
      </c>
      <c r="AL173">
        <v>4.78</v>
      </c>
      <c r="AM173">
        <v>0</v>
      </c>
      <c r="AN173" t="e">
        <v>#NUM!</v>
      </c>
      <c r="AO173">
        <v>100</v>
      </c>
      <c r="AP173">
        <v>4</v>
      </c>
      <c r="AW173">
        <v>4.67</v>
      </c>
      <c r="AX173">
        <v>4.76</v>
      </c>
      <c r="AY173">
        <v>0</v>
      </c>
      <c r="AZ173" t="e">
        <v>#NUM!</v>
      </c>
      <c r="BA173">
        <v>1000</v>
      </c>
      <c r="BB173">
        <v>5</v>
      </c>
      <c r="BC173">
        <v>4.71</v>
      </c>
      <c r="BD173">
        <v>4.75</v>
      </c>
      <c r="BE173">
        <v>0</v>
      </c>
      <c r="BF173" t="e">
        <v>#NUM!</v>
      </c>
      <c r="BG173">
        <v>1000</v>
      </c>
      <c r="BH173">
        <v>5</v>
      </c>
      <c r="BI173">
        <v>4.53</v>
      </c>
      <c r="BJ173">
        <v>4.59</v>
      </c>
      <c r="BK173">
        <v>0</v>
      </c>
      <c r="BL173" t="e">
        <v>#NUM!</v>
      </c>
      <c r="BM173">
        <v>10</v>
      </c>
      <c r="BN173">
        <v>3</v>
      </c>
      <c r="BO173">
        <v>4.6900000000000004</v>
      </c>
      <c r="BP173">
        <v>4.8</v>
      </c>
      <c r="BQ173">
        <v>0</v>
      </c>
      <c r="BR173" t="e">
        <v>#NUM!</v>
      </c>
      <c r="BS173">
        <v>10000</v>
      </c>
      <c r="BT173">
        <v>6</v>
      </c>
      <c r="BU173">
        <v>4.5</v>
      </c>
      <c r="BV173">
        <v>4.5599999999999996</v>
      </c>
      <c r="BW173">
        <v>0</v>
      </c>
      <c r="BX173" t="e">
        <v>#NUM!</v>
      </c>
      <c r="BY173">
        <v>1000</v>
      </c>
      <c r="BZ173">
        <v>5</v>
      </c>
      <c r="CA173">
        <v>4.7300000000000004</v>
      </c>
      <c r="CB173">
        <v>4.93</v>
      </c>
      <c r="CC173">
        <v>0</v>
      </c>
      <c r="CD173" t="e">
        <v>#NUM!</v>
      </c>
      <c r="CE173">
        <v>10000</v>
      </c>
      <c r="CF173">
        <v>6</v>
      </c>
      <c r="CG173">
        <v>4.7</v>
      </c>
      <c r="CH173">
        <v>4.96</v>
      </c>
      <c r="CI173">
        <v>0</v>
      </c>
      <c r="CJ173" t="e">
        <v>#NUM!</v>
      </c>
      <c r="CK173">
        <v>10000</v>
      </c>
      <c r="CL173">
        <v>6</v>
      </c>
      <c r="CM173">
        <v>4.68</v>
      </c>
      <c r="CN173">
        <v>4.8099999999999996</v>
      </c>
      <c r="CO173">
        <v>0</v>
      </c>
      <c r="CP173" t="e">
        <v>#NUM!</v>
      </c>
      <c r="CQ173">
        <v>1000</v>
      </c>
      <c r="CR173">
        <v>5</v>
      </c>
      <c r="CS173">
        <v>4.74</v>
      </c>
      <c r="CT173">
        <v>4.96</v>
      </c>
      <c r="CU173">
        <v>0</v>
      </c>
      <c r="CV173" t="e">
        <v>#NUM!</v>
      </c>
      <c r="CW173">
        <v>10</v>
      </c>
      <c r="CX173">
        <v>3</v>
      </c>
      <c r="CY173">
        <v>4.54</v>
      </c>
      <c r="CZ173">
        <v>4.67</v>
      </c>
      <c r="DA173">
        <v>0</v>
      </c>
      <c r="DB173" t="e">
        <v>#NUM!</v>
      </c>
      <c r="DC173">
        <v>100</v>
      </c>
      <c r="DD173">
        <v>4</v>
      </c>
      <c r="DE173">
        <v>4.68</v>
      </c>
      <c r="DF173">
        <v>4.76</v>
      </c>
      <c r="DG173">
        <v>0</v>
      </c>
      <c r="DH173" t="e">
        <v>#NUM!</v>
      </c>
      <c r="DI173">
        <v>100</v>
      </c>
      <c r="DJ173">
        <v>4</v>
      </c>
      <c r="DK173">
        <v>4.75</v>
      </c>
      <c r="DL173">
        <v>4.9400000000000004</v>
      </c>
      <c r="DM173">
        <v>0</v>
      </c>
      <c r="DN173" t="e">
        <v>#NUM!</v>
      </c>
      <c r="DO173">
        <v>100</v>
      </c>
      <c r="DP173">
        <v>4</v>
      </c>
      <c r="DQ173">
        <v>4.79</v>
      </c>
      <c r="DR173">
        <v>4.88</v>
      </c>
      <c r="DS173">
        <v>0</v>
      </c>
      <c r="DT173" t="e">
        <v>#NUM!</v>
      </c>
      <c r="DU173">
        <v>1000</v>
      </c>
      <c r="DV173">
        <v>5</v>
      </c>
      <c r="DW173">
        <v>0.65</v>
      </c>
      <c r="DX173">
        <v>6.64</v>
      </c>
      <c r="DY173">
        <v>0</v>
      </c>
      <c r="DZ173" t="e">
        <v>#NUM!</v>
      </c>
      <c r="EA173">
        <v>100000</v>
      </c>
      <c r="EB173" s="24">
        <v>7</v>
      </c>
    </row>
    <row r="174" spans="1:132" x14ac:dyDescent="0.2">
      <c r="A174">
        <v>3</v>
      </c>
      <c r="B174" s="8">
        <v>1</v>
      </c>
      <c r="C174" s="7">
        <v>0</v>
      </c>
      <c r="D174" s="7">
        <v>0</v>
      </c>
      <c r="E174" s="30" t="s">
        <v>306</v>
      </c>
      <c r="F174" s="7">
        <v>0</v>
      </c>
      <c r="G174" s="7"/>
      <c r="H174" s="7"/>
      <c r="I174" s="7"/>
      <c r="J174" s="7"/>
      <c r="L174" s="7"/>
      <c r="M174" s="7"/>
      <c r="N174" s="7"/>
      <c r="O174" s="7"/>
      <c r="P174" s="7"/>
      <c r="Q174" s="7"/>
      <c r="R174" s="7"/>
      <c r="S174" s="7"/>
      <c r="T174" s="7"/>
      <c r="U174" s="26"/>
      <c r="V174" s="7"/>
      <c r="W174" s="7"/>
      <c r="X174" s="7"/>
      <c r="Y174">
        <v>4.76</v>
      </c>
      <c r="Z174">
        <v>4.8</v>
      </c>
      <c r="AA174">
        <v>0</v>
      </c>
      <c r="AB174" t="e">
        <v>#NUM!</v>
      </c>
      <c r="AC174">
        <v>1000</v>
      </c>
      <c r="AD174">
        <v>5</v>
      </c>
      <c r="AK174">
        <v>4.76</v>
      </c>
      <c r="AL174">
        <v>4.82</v>
      </c>
      <c r="AM174">
        <v>0</v>
      </c>
      <c r="AN174" t="e">
        <v>#NUM!</v>
      </c>
      <c r="AO174">
        <v>1000</v>
      </c>
      <c r="AP174">
        <v>5</v>
      </c>
      <c r="AW174">
        <v>4.68</v>
      </c>
      <c r="AX174">
        <v>4.82</v>
      </c>
      <c r="AY174">
        <v>0</v>
      </c>
      <c r="AZ174" t="e">
        <v>#NUM!</v>
      </c>
      <c r="BA174">
        <v>1000</v>
      </c>
      <c r="BB174">
        <v>5</v>
      </c>
      <c r="EB174" s="24"/>
    </row>
    <row r="175" spans="1:132" x14ac:dyDescent="0.2">
      <c r="A175">
        <v>3</v>
      </c>
      <c r="B175" s="8">
        <v>1</v>
      </c>
      <c r="C175" s="7">
        <v>0</v>
      </c>
      <c r="D175" s="7">
        <v>0</v>
      </c>
      <c r="E175" s="30" t="s">
        <v>307</v>
      </c>
      <c r="F175" s="7">
        <v>2</v>
      </c>
      <c r="G175" s="7">
        <v>44</v>
      </c>
      <c r="H175" s="7">
        <v>920</v>
      </c>
      <c r="I175" s="7">
        <f t="shared" si="18"/>
        <v>876</v>
      </c>
      <c r="J175" s="7">
        <f t="shared" si="19"/>
        <v>11986.87</v>
      </c>
      <c r="K175">
        <v>2</v>
      </c>
      <c r="L175" s="7">
        <v>1</v>
      </c>
      <c r="M175" s="7">
        <v>1</v>
      </c>
      <c r="N175" s="7">
        <v>1</v>
      </c>
      <c r="O175" s="7">
        <v>2</v>
      </c>
      <c r="P175" s="7">
        <v>1</v>
      </c>
      <c r="Q175" s="7">
        <v>1</v>
      </c>
      <c r="R175" s="7">
        <v>1</v>
      </c>
      <c r="S175" s="7">
        <v>1</v>
      </c>
      <c r="T175" s="7">
        <v>1</v>
      </c>
      <c r="U175" s="26">
        <v>1</v>
      </c>
      <c r="V175" s="7">
        <v>384</v>
      </c>
      <c r="W175" s="7">
        <v>384</v>
      </c>
      <c r="X175" s="7">
        <v>1</v>
      </c>
      <c r="Y175">
        <v>4.67</v>
      </c>
      <c r="Z175">
        <v>4.7300000000000004</v>
      </c>
      <c r="AA175">
        <v>0</v>
      </c>
      <c r="AB175" t="e">
        <v>#NUM!</v>
      </c>
      <c r="AC175">
        <v>100</v>
      </c>
      <c r="AD175">
        <v>4</v>
      </c>
      <c r="AK175">
        <v>4.66</v>
      </c>
      <c r="AL175">
        <v>4.7</v>
      </c>
      <c r="AM175">
        <v>0</v>
      </c>
      <c r="AN175" t="e">
        <v>#NUM!</v>
      </c>
      <c r="AO175">
        <v>100</v>
      </c>
      <c r="AP175">
        <v>4</v>
      </c>
      <c r="AW175">
        <v>4.5</v>
      </c>
      <c r="AX175">
        <v>4.5999999999999996</v>
      </c>
      <c r="AY175">
        <v>0</v>
      </c>
      <c r="AZ175" t="e">
        <v>#NUM!</v>
      </c>
      <c r="BA175">
        <v>1000</v>
      </c>
      <c r="BB175">
        <v>5</v>
      </c>
      <c r="BC175">
        <v>4.5</v>
      </c>
      <c r="BD175">
        <v>4.5999999999999996</v>
      </c>
      <c r="BE175">
        <v>0</v>
      </c>
      <c r="BF175" t="e">
        <v>#NUM!</v>
      </c>
      <c r="BG175">
        <v>1000</v>
      </c>
      <c r="BH175">
        <v>5</v>
      </c>
      <c r="BI175">
        <v>4.74</v>
      </c>
      <c r="BJ175">
        <v>4.83</v>
      </c>
      <c r="BK175">
        <v>0</v>
      </c>
      <c r="BL175" t="e">
        <v>#NUM!</v>
      </c>
      <c r="BM175">
        <v>10</v>
      </c>
      <c r="BN175">
        <v>3</v>
      </c>
      <c r="BO175">
        <v>4.71</v>
      </c>
      <c r="BP175">
        <v>4.84</v>
      </c>
      <c r="BQ175">
        <v>0</v>
      </c>
      <c r="BR175" t="e">
        <v>#NUM!</v>
      </c>
      <c r="BS175">
        <v>1000</v>
      </c>
      <c r="BT175">
        <v>5</v>
      </c>
      <c r="BU175">
        <v>4.6900000000000004</v>
      </c>
      <c r="BV175">
        <v>4.8</v>
      </c>
      <c r="BW175">
        <v>0</v>
      </c>
      <c r="BX175" t="e">
        <v>#NUM!</v>
      </c>
      <c r="BY175">
        <v>100</v>
      </c>
      <c r="BZ175">
        <v>4</v>
      </c>
      <c r="CA175">
        <v>4.54</v>
      </c>
      <c r="CB175">
        <v>4.6900000000000004</v>
      </c>
      <c r="CC175">
        <v>0</v>
      </c>
      <c r="CD175" t="e">
        <v>#NUM!</v>
      </c>
      <c r="CE175">
        <v>100</v>
      </c>
      <c r="CF175">
        <v>4</v>
      </c>
      <c r="CG175">
        <v>4.72</v>
      </c>
      <c r="CH175">
        <v>4.82</v>
      </c>
      <c r="CI175">
        <v>0</v>
      </c>
      <c r="CJ175" t="e">
        <v>#NUM!</v>
      </c>
      <c r="CK175">
        <v>100</v>
      </c>
      <c r="CL175">
        <v>4</v>
      </c>
      <c r="CM175">
        <v>4.71</v>
      </c>
      <c r="CN175">
        <v>4.84</v>
      </c>
      <c r="CO175">
        <v>0</v>
      </c>
      <c r="CP175" t="e">
        <v>#NUM!</v>
      </c>
      <c r="CQ175">
        <v>10</v>
      </c>
      <c r="CR175">
        <v>3</v>
      </c>
      <c r="CS175">
        <v>4.74</v>
      </c>
      <c r="CT175">
        <v>4.93</v>
      </c>
      <c r="CU175">
        <v>0</v>
      </c>
      <c r="CV175" t="e">
        <v>#NUM!</v>
      </c>
      <c r="CW175">
        <v>100</v>
      </c>
      <c r="CX175">
        <v>4</v>
      </c>
      <c r="CY175">
        <v>4.6500000000000004</v>
      </c>
      <c r="CZ175">
        <v>4.8</v>
      </c>
      <c r="DA175">
        <v>0</v>
      </c>
      <c r="DB175" t="e">
        <v>#NUM!</v>
      </c>
      <c r="DC175">
        <v>10</v>
      </c>
      <c r="DD175">
        <v>3</v>
      </c>
      <c r="DE175">
        <v>4.66</v>
      </c>
      <c r="DF175">
        <v>4.79</v>
      </c>
      <c r="DG175">
        <v>0</v>
      </c>
      <c r="DH175" t="e">
        <v>#NUM!</v>
      </c>
      <c r="DI175">
        <v>100</v>
      </c>
      <c r="DJ175">
        <v>4</v>
      </c>
      <c r="DK175">
        <v>4.7300000000000004</v>
      </c>
      <c r="DL175">
        <v>4.88</v>
      </c>
      <c r="DM175">
        <v>0</v>
      </c>
      <c r="DN175" t="e">
        <v>#NUM!</v>
      </c>
      <c r="DO175">
        <v>10000</v>
      </c>
      <c r="DP175">
        <v>6</v>
      </c>
      <c r="DQ175">
        <v>4.74</v>
      </c>
      <c r="DR175">
        <v>4.8</v>
      </c>
      <c r="DS175">
        <v>0</v>
      </c>
      <c r="DT175" t="e">
        <v>#NUM!</v>
      </c>
      <c r="DU175">
        <v>1000</v>
      </c>
      <c r="DV175">
        <v>5</v>
      </c>
      <c r="DW175">
        <v>0.42</v>
      </c>
      <c r="DX175">
        <v>4.63</v>
      </c>
      <c r="DY175">
        <v>0</v>
      </c>
      <c r="DZ175" t="e">
        <v>#NUM!</v>
      </c>
      <c r="EA175">
        <v>10000</v>
      </c>
      <c r="EB175" s="24">
        <v>6</v>
      </c>
    </row>
    <row r="176" spans="1:132" x14ac:dyDescent="0.2">
      <c r="A176">
        <v>3</v>
      </c>
      <c r="B176" s="8">
        <v>1</v>
      </c>
      <c r="C176" s="7">
        <v>0</v>
      </c>
      <c r="D176" s="7">
        <v>0</v>
      </c>
      <c r="E176" s="30" t="s">
        <v>308</v>
      </c>
      <c r="F176" s="7">
        <v>0</v>
      </c>
      <c r="G176" s="7"/>
      <c r="H176" s="7"/>
      <c r="I176" s="7"/>
      <c r="J176" s="7"/>
      <c r="L176" s="7"/>
      <c r="M176" s="7"/>
      <c r="N176" s="7"/>
      <c r="O176" s="7"/>
      <c r="P176" s="7"/>
      <c r="Q176" s="7"/>
      <c r="R176" s="7"/>
      <c r="S176" s="7"/>
      <c r="T176" s="7"/>
      <c r="U176" s="26"/>
      <c r="V176" s="7"/>
      <c r="W176" s="7"/>
      <c r="X176" s="7"/>
      <c r="Y176">
        <v>4.75</v>
      </c>
      <c r="Z176">
        <v>4.8099999999999996</v>
      </c>
      <c r="AA176">
        <v>0</v>
      </c>
      <c r="AB176" t="e">
        <v>#NUM!</v>
      </c>
      <c r="AC176">
        <v>100</v>
      </c>
      <c r="AD176">
        <v>4</v>
      </c>
      <c r="AK176">
        <v>4.75</v>
      </c>
      <c r="AL176">
        <v>4.8099999999999996</v>
      </c>
      <c r="AM176">
        <v>0</v>
      </c>
      <c r="AN176" t="e">
        <v>#NUM!</v>
      </c>
      <c r="AO176">
        <v>10000</v>
      </c>
      <c r="AP176">
        <v>6</v>
      </c>
      <c r="AW176">
        <v>4.6900000000000004</v>
      </c>
      <c r="AX176">
        <v>4.78</v>
      </c>
      <c r="AY176">
        <v>0</v>
      </c>
      <c r="AZ176" t="e">
        <v>#NUM!</v>
      </c>
      <c r="BA176">
        <v>100</v>
      </c>
      <c r="BB176">
        <v>4</v>
      </c>
      <c r="EB176" s="24"/>
    </row>
    <row r="177" spans="1:132" x14ac:dyDescent="0.2">
      <c r="A177">
        <v>3</v>
      </c>
      <c r="B177" s="8">
        <v>1</v>
      </c>
      <c r="C177" s="7">
        <v>0</v>
      </c>
      <c r="D177" s="7">
        <v>0</v>
      </c>
      <c r="E177" s="30" t="s">
        <v>309</v>
      </c>
      <c r="F177" s="7">
        <v>2</v>
      </c>
      <c r="G177" s="7">
        <v>45</v>
      </c>
      <c r="H177" s="7">
        <v>1048</v>
      </c>
      <c r="I177" s="7">
        <f t="shared" si="18"/>
        <v>1003</v>
      </c>
      <c r="J177" s="7">
        <f t="shared" si="19"/>
        <v>11986.87</v>
      </c>
      <c r="K177">
        <v>2</v>
      </c>
      <c r="L177" s="7">
        <v>1</v>
      </c>
      <c r="M177" s="7">
        <v>1</v>
      </c>
      <c r="N177" s="7">
        <v>1</v>
      </c>
      <c r="O177" s="7">
        <v>1</v>
      </c>
      <c r="P177" s="7">
        <v>1</v>
      </c>
      <c r="Q177" s="7">
        <v>1</v>
      </c>
      <c r="R177" s="7">
        <v>1</v>
      </c>
      <c r="S177" s="7">
        <v>1</v>
      </c>
      <c r="T177" s="7">
        <v>1</v>
      </c>
      <c r="U177" s="26">
        <v>1</v>
      </c>
      <c r="V177" s="7">
        <v>384</v>
      </c>
      <c r="W177" s="7">
        <v>384</v>
      </c>
      <c r="X177" s="7">
        <v>1</v>
      </c>
      <c r="Y177">
        <v>4.7300000000000004</v>
      </c>
      <c r="Z177">
        <v>4.76</v>
      </c>
      <c r="AA177">
        <v>0</v>
      </c>
      <c r="AB177" t="e">
        <v>#NUM!</v>
      </c>
      <c r="AC177">
        <v>10000</v>
      </c>
      <c r="AD177">
        <v>6</v>
      </c>
      <c r="AK177">
        <v>4.76</v>
      </c>
      <c r="AL177">
        <v>4.8499999999999996</v>
      </c>
      <c r="AM177">
        <v>0</v>
      </c>
      <c r="AN177" t="e">
        <v>#NUM!</v>
      </c>
      <c r="AO177">
        <v>100</v>
      </c>
      <c r="AP177">
        <v>4</v>
      </c>
      <c r="AW177">
        <v>4.53</v>
      </c>
      <c r="AX177">
        <v>4.6100000000000003</v>
      </c>
      <c r="AY177">
        <v>0</v>
      </c>
      <c r="AZ177" t="e">
        <v>#NUM!</v>
      </c>
      <c r="BA177">
        <v>1000</v>
      </c>
      <c r="BB177">
        <v>5</v>
      </c>
      <c r="BC177">
        <v>4.5199999999999996</v>
      </c>
      <c r="BD177">
        <v>4.5999999999999996</v>
      </c>
      <c r="BE177">
        <v>0</v>
      </c>
      <c r="BF177" t="e">
        <v>#NUM!</v>
      </c>
      <c r="BG177">
        <v>10000</v>
      </c>
      <c r="BH177">
        <v>6</v>
      </c>
      <c r="BI177">
        <v>4.71</v>
      </c>
      <c r="BJ177">
        <v>4.76</v>
      </c>
      <c r="BK177">
        <v>0</v>
      </c>
      <c r="BL177" t="e">
        <v>#NUM!</v>
      </c>
      <c r="BM177">
        <v>100</v>
      </c>
      <c r="BN177">
        <v>4</v>
      </c>
      <c r="BO177">
        <v>4.74</v>
      </c>
      <c r="BP177">
        <v>4.83</v>
      </c>
      <c r="BQ177">
        <v>0</v>
      </c>
      <c r="BR177" t="e">
        <v>#NUM!</v>
      </c>
      <c r="BS177">
        <v>1000</v>
      </c>
      <c r="BT177">
        <v>5</v>
      </c>
      <c r="BU177">
        <v>4.7</v>
      </c>
      <c r="BV177">
        <v>4.8</v>
      </c>
      <c r="BW177">
        <v>0</v>
      </c>
      <c r="BX177" t="e">
        <v>#NUM!</v>
      </c>
      <c r="BY177">
        <v>1000</v>
      </c>
      <c r="BZ177">
        <v>5</v>
      </c>
      <c r="CA177">
        <v>4.54</v>
      </c>
      <c r="CB177">
        <v>4.62</v>
      </c>
      <c r="CC177">
        <v>0</v>
      </c>
      <c r="CD177" t="e">
        <v>#NUM!</v>
      </c>
      <c r="CE177">
        <v>10000</v>
      </c>
      <c r="CF177">
        <v>6</v>
      </c>
      <c r="CG177">
        <v>4.5</v>
      </c>
      <c r="CH177">
        <v>4.7699999999999996</v>
      </c>
      <c r="CI177">
        <v>0</v>
      </c>
      <c r="CJ177" t="e">
        <v>#NUM!</v>
      </c>
      <c r="CK177">
        <v>10000</v>
      </c>
      <c r="CL177">
        <v>6</v>
      </c>
      <c r="CM177">
        <v>4.6399999999999997</v>
      </c>
      <c r="CN177">
        <v>4.75</v>
      </c>
      <c r="CO177">
        <v>0</v>
      </c>
      <c r="CP177" t="e">
        <v>#NUM!</v>
      </c>
      <c r="CQ177">
        <v>100</v>
      </c>
      <c r="CR177">
        <v>4</v>
      </c>
      <c r="CS177">
        <v>4.76</v>
      </c>
      <c r="CT177">
        <v>4.88</v>
      </c>
      <c r="CU177">
        <v>0</v>
      </c>
      <c r="CV177" t="e">
        <v>#NUM!</v>
      </c>
      <c r="CW177">
        <v>100</v>
      </c>
      <c r="CX177">
        <v>4</v>
      </c>
      <c r="CY177">
        <v>4.54</v>
      </c>
      <c r="CZ177">
        <v>4.7699999999999996</v>
      </c>
      <c r="DA177">
        <v>0</v>
      </c>
      <c r="DB177" t="e">
        <v>#NUM!</v>
      </c>
      <c r="DC177">
        <v>1000</v>
      </c>
      <c r="DD177">
        <v>5</v>
      </c>
      <c r="DE177">
        <v>4.76</v>
      </c>
      <c r="DF177">
        <v>4.88</v>
      </c>
      <c r="DG177">
        <v>0</v>
      </c>
      <c r="DH177" t="e">
        <v>#NUM!</v>
      </c>
      <c r="DI177">
        <v>1000</v>
      </c>
      <c r="DJ177">
        <v>5</v>
      </c>
      <c r="DK177">
        <v>4.78</v>
      </c>
      <c r="DL177">
        <v>4.91</v>
      </c>
      <c r="DM177">
        <v>0</v>
      </c>
      <c r="DN177" t="e">
        <v>#NUM!</v>
      </c>
      <c r="DO177">
        <v>1000</v>
      </c>
      <c r="DP177">
        <v>5</v>
      </c>
      <c r="DQ177">
        <v>4.74</v>
      </c>
      <c r="DR177">
        <v>4.87</v>
      </c>
      <c r="DS177">
        <v>0</v>
      </c>
      <c r="DT177" t="e">
        <v>#NUM!</v>
      </c>
      <c r="DU177">
        <v>1000</v>
      </c>
      <c r="DV177">
        <v>5</v>
      </c>
      <c r="DW177">
        <v>0.32</v>
      </c>
      <c r="DX177">
        <v>3.14</v>
      </c>
      <c r="DY177">
        <v>0</v>
      </c>
      <c r="DZ177" t="e">
        <v>#NUM!</v>
      </c>
      <c r="EA177">
        <v>100000</v>
      </c>
      <c r="EB177" s="24">
        <v>7</v>
      </c>
    </row>
    <row r="178" spans="1:132" x14ac:dyDescent="0.2">
      <c r="A178">
        <v>3</v>
      </c>
      <c r="B178" s="8">
        <v>1</v>
      </c>
      <c r="C178" s="7">
        <v>0</v>
      </c>
      <c r="D178" s="7">
        <v>0</v>
      </c>
      <c r="E178" s="30" t="s">
        <v>310</v>
      </c>
      <c r="F178" s="7">
        <v>0</v>
      </c>
      <c r="G178" s="7"/>
      <c r="H178" s="7"/>
      <c r="I178" s="7"/>
      <c r="J178" s="7"/>
      <c r="L178" s="7"/>
      <c r="M178" s="7"/>
      <c r="N178" s="7"/>
      <c r="O178" s="7"/>
      <c r="P178" s="7"/>
      <c r="Q178" s="7"/>
      <c r="R178" s="7"/>
      <c r="S178" s="7"/>
      <c r="T178" s="7"/>
      <c r="U178" s="26"/>
      <c r="V178" s="7"/>
      <c r="W178" s="7"/>
      <c r="X178" s="7"/>
      <c r="Y178">
        <v>4.78</v>
      </c>
      <c r="Z178">
        <v>4.8099999999999996</v>
      </c>
      <c r="AA178">
        <v>0</v>
      </c>
      <c r="AB178" t="e">
        <v>#NUM!</v>
      </c>
      <c r="AC178">
        <v>1000</v>
      </c>
      <c r="AD178">
        <v>5</v>
      </c>
      <c r="AK178">
        <v>4.71</v>
      </c>
      <c r="AL178">
        <v>4.79</v>
      </c>
      <c r="AM178">
        <v>0</v>
      </c>
      <c r="AN178" t="e">
        <v>#NUM!</v>
      </c>
      <c r="AO178">
        <v>100</v>
      </c>
      <c r="AP178">
        <v>4</v>
      </c>
      <c r="AW178">
        <v>4.74</v>
      </c>
      <c r="AX178">
        <v>4.82</v>
      </c>
      <c r="AY178">
        <v>0</v>
      </c>
      <c r="AZ178" t="e">
        <v>#NUM!</v>
      </c>
      <c r="BA178">
        <v>100000</v>
      </c>
      <c r="BB178">
        <v>7</v>
      </c>
      <c r="EB178" s="24"/>
    </row>
    <row r="179" spans="1:132" x14ac:dyDescent="0.2">
      <c r="A179">
        <v>3</v>
      </c>
      <c r="B179" s="8">
        <v>1</v>
      </c>
      <c r="C179" s="7">
        <v>0</v>
      </c>
      <c r="D179" s="7">
        <v>0</v>
      </c>
      <c r="E179" s="30" t="s">
        <v>311</v>
      </c>
      <c r="F179" s="7">
        <v>2</v>
      </c>
      <c r="G179" s="7">
        <v>52</v>
      </c>
      <c r="H179" s="7">
        <v>956</v>
      </c>
      <c r="I179" s="7">
        <f t="shared" si="18"/>
        <v>904</v>
      </c>
      <c r="J179" s="7">
        <f t="shared" si="19"/>
        <v>11986.87</v>
      </c>
      <c r="K179">
        <v>2</v>
      </c>
      <c r="L179" s="7">
        <v>1</v>
      </c>
      <c r="M179" s="7">
        <v>1</v>
      </c>
      <c r="N179" s="7">
        <v>1</v>
      </c>
      <c r="O179" s="7">
        <v>2</v>
      </c>
      <c r="P179" s="7">
        <v>1</v>
      </c>
      <c r="Q179" s="7">
        <v>1</v>
      </c>
      <c r="R179" s="7">
        <v>1</v>
      </c>
      <c r="S179" s="7">
        <v>1</v>
      </c>
      <c r="T179" s="7">
        <v>1</v>
      </c>
      <c r="U179" s="26">
        <v>1</v>
      </c>
      <c r="V179" s="7">
        <v>384</v>
      </c>
      <c r="W179" s="7">
        <v>384</v>
      </c>
      <c r="X179" s="7">
        <v>1</v>
      </c>
      <c r="Y179">
        <v>4.74</v>
      </c>
      <c r="Z179">
        <v>4.7699999999999996</v>
      </c>
      <c r="AA179">
        <v>0</v>
      </c>
      <c r="AB179" t="e">
        <v>#NUM!</v>
      </c>
      <c r="AC179">
        <v>1</v>
      </c>
      <c r="AD179">
        <v>2</v>
      </c>
      <c r="AK179">
        <v>4.76</v>
      </c>
      <c r="AL179">
        <v>4.8600000000000003</v>
      </c>
      <c r="AM179">
        <v>0</v>
      </c>
      <c r="AN179" t="e">
        <v>#NUM!</v>
      </c>
      <c r="AO179">
        <v>10</v>
      </c>
      <c r="AP179">
        <v>3</v>
      </c>
      <c r="AW179">
        <v>4.66</v>
      </c>
      <c r="AX179">
        <v>4.74</v>
      </c>
      <c r="AY179">
        <v>0</v>
      </c>
      <c r="AZ179" t="e">
        <v>#NUM!</v>
      </c>
      <c r="BA179">
        <v>100000</v>
      </c>
      <c r="BB179">
        <v>7</v>
      </c>
      <c r="BC179">
        <v>4.68</v>
      </c>
      <c r="BD179">
        <v>4.78</v>
      </c>
      <c r="BE179">
        <v>0</v>
      </c>
      <c r="BF179" t="e">
        <v>#NUM!</v>
      </c>
      <c r="BG179">
        <v>100</v>
      </c>
      <c r="BH179">
        <v>4</v>
      </c>
      <c r="BI179">
        <v>4.5</v>
      </c>
      <c r="BJ179">
        <v>4.5999999999999996</v>
      </c>
      <c r="BK179">
        <v>0</v>
      </c>
      <c r="BL179" t="e">
        <v>#NUM!</v>
      </c>
      <c r="BM179">
        <v>10</v>
      </c>
      <c r="BN179">
        <v>3</v>
      </c>
      <c r="BO179">
        <v>4.5199999999999996</v>
      </c>
      <c r="BP179">
        <v>4.5999999999999996</v>
      </c>
      <c r="BQ179">
        <v>0</v>
      </c>
      <c r="BR179" t="e">
        <v>#NUM!</v>
      </c>
      <c r="BS179">
        <v>10000</v>
      </c>
      <c r="BT179">
        <v>6</v>
      </c>
      <c r="BU179">
        <v>4.68</v>
      </c>
      <c r="BV179">
        <v>4.76</v>
      </c>
      <c r="BW179">
        <v>0</v>
      </c>
      <c r="BX179" t="e">
        <v>#NUM!</v>
      </c>
      <c r="BY179">
        <v>100</v>
      </c>
      <c r="BZ179">
        <v>4</v>
      </c>
      <c r="CA179">
        <v>4.5</v>
      </c>
      <c r="CB179">
        <v>4.7699999999999996</v>
      </c>
      <c r="CC179">
        <v>0</v>
      </c>
      <c r="CD179" t="e">
        <v>#NUM!</v>
      </c>
      <c r="CE179">
        <v>1000</v>
      </c>
      <c r="CF179">
        <v>5</v>
      </c>
      <c r="CG179">
        <v>4.67</v>
      </c>
      <c r="CH179">
        <v>4.87</v>
      </c>
      <c r="CI179">
        <v>0</v>
      </c>
      <c r="CJ179" t="e">
        <v>#NUM!</v>
      </c>
      <c r="CK179">
        <v>1000</v>
      </c>
      <c r="CL179">
        <v>5</v>
      </c>
      <c r="CM179">
        <v>4.8099999999999996</v>
      </c>
      <c r="CN179">
        <v>4.99</v>
      </c>
      <c r="CO179">
        <v>0</v>
      </c>
      <c r="CP179" t="e">
        <v>#NUM!</v>
      </c>
      <c r="CQ179">
        <v>100</v>
      </c>
      <c r="CR179">
        <v>4</v>
      </c>
      <c r="CS179">
        <v>4.75</v>
      </c>
      <c r="CT179">
        <v>4.88</v>
      </c>
      <c r="CU179">
        <v>0</v>
      </c>
      <c r="CV179" t="e">
        <v>#NUM!</v>
      </c>
      <c r="CW179">
        <v>10</v>
      </c>
      <c r="CX179">
        <v>3</v>
      </c>
      <c r="CY179">
        <v>4.4800000000000004</v>
      </c>
      <c r="CZ179">
        <v>4.5999999999999996</v>
      </c>
      <c r="DA179">
        <v>0</v>
      </c>
      <c r="DB179" t="e">
        <v>#NUM!</v>
      </c>
      <c r="DC179">
        <v>100</v>
      </c>
      <c r="DD179">
        <v>4</v>
      </c>
      <c r="DE179">
        <v>4.62</v>
      </c>
      <c r="DF179">
        <v>4.7699999999999996</v>
      </c>
      <c r="DG179">
        <v>0</v>
      </c>
      <c r="DH179" t="e">
        <v>#NUM!</v>
      </c>
      <c r="DI179">
        <v>100</v>
      </c>
      <c r="DJ179">
        <v>4</v>
      </c>
      <c r="DK179">
        <v>4.67</v>
      </c>
      <c r="DL179">
        <v>4.82</v>
      </c>
      <c r="DM179">
        <v>0</v>
      </c>
      <c r="DN179" t="e">
        <v>#NUM!</v>
      </c>
      <c r="DO179">
        <v>1000</v>
      </c>
      <c r="DP179">
        <v>5</v>
      </c>
      <c r="DQ179">
        <v>4.68</v>
      </c>
      <c r="DR179">
        <v>4.7699999999999996</v>
      </c>
      <c r="DS179">
        <v>0</v>
      </c>
      <c r="DT179" t="e">
        <v>#NUM!</v>
      </c>
      <c r="DU179">
        <v>1000</v>
      </c>
      <c r="DV179">
        <v>5</v>
      </c>
      <c r="DW179">
        <v>0.52</v>
      </c>
      <c r="DX179">
        <v>5.6</v>
      </c>
      <c r="DY179">
        <v>0</v>
      </c>
      <c r="DZ179" t="e">
        <v>#NUM!</v>
      </c>
      <c r="EA179">
        <v>100000</v>
      </c>
      <c r="EB179" s="24">
        <v>7</v>
      </c>
    </row>
    <row r="180" spans="1:132" x14ac:dyDescent="0.2">
      <c r="A180">
        <v>3</v>
      </c>
      <c r="B180" s="8">
        <v>1</v>
      </c>
      <c r="C180" s="7">
        <v>0</v>
      </c>
      <c r="D180" s="7">
        <v>0</v>
      </c>
      <c r="E180" s="30" t="s">
        <v>312</v>
      </c>
      <c r="F180" s="7">
        <v>1</v>
      </c>
      <c r="G180" s="7">
        <v>52</v>
      </c>
      <c r="I180" s="7"/>
      <c r="J180" s="7"/>
      <c r="L180" s="7"/>
      <c r="M180" s="7"/>
      <c r="N180" s="7"/>
      <c r="O180" s="7"/>
      <c r="P180" s="7"/>
      <c r="Q180" s="7"/>
      <c r="R180" s="7"/>
      <c r="S180" s="7"/>
      <c r="T180" s="7"/>
      <c r="U180" s="26"/>
      <c r="V180" s="7">
        <v>168</v>
      </c>
      <c r="W180" s="7">
        <v>168</v>
      </c>
      <c r="X180" s="7">
        <v>1</v>
      </c>
      <c r="Y180">
        <v>4.74</v>
      </c>
      <c r="Z180">
        <v>4.75</v>
      </c>
      <c r="AA180">
        <v>0</v>
      </c>
      <c r="AB180" t="e">
        <v>#NUM!</v>
      </c>
      <c r="AC180">
        <v>100</v>
      </c>
      <c r="AD180">
        <v>4</v>
      </c>
      <c r="AK180">
        <v>4.72</v>
      </c>
      <c r="AL180">
        <v>4.76</v>
      </c>
      <c r="AM180">
        <v>0</v>
      </c>
      <c r="AN180" t="e">
        <v>#NUM!</v>
      </c>
      <c r="AO180">
        <v>1000</v>
      </c>
      <c r="AP180">
        <v>5</v>
      </c>
      <c r="AW180">
        <v>4.49</v>
      </c>
      <c r="AX180">
        <v>4.59</v>
      </c>
      <c r="AY180">
        <v>0</v>
      </c>
      <c r="AZ180" t="e">
        <v>#NUM!</v>
      </c>
      <c r="BA180">
        <v>1000</v>
      </c>
      <c r="BB180">
        <v>5</v>
      </c>
      <c r="BC180">
        <v>4.54</v>
      </c>
      <c r="BD180">
        <v>4.6399999999999997</v>
      </c>
      <c r="BE180">
        <v>0</v>
      </c>
      <c r="BF180" t="e">
        <v>#NUM!</v>
      </c>
      <c r="BG180">
        <v>10000</v>
      </c>
      <c r="BH180">
        <v>6</v>
      </c>
      <c r="BI180">
        <v>4.5199999999999996</v>
      </c>
      <c r="BJ180">
        <v>4.6100000000000003</v>
      </c>
      <c r="BK180">
        <v>0</v>
      </c>
      <c r="BL180" t="e">
        <v>#NUM!</v>
      </c>
      <c r="BM180">
        <v>10000</v>
      </c>
      <c r="BN180">
        <v>6</v>
      </c>
      <c r="BO180">
        <v>4.5199999999999996</v>
      </c>
      <c r="BP180">
        <v>4.68</v>
      </c>
      <c r="BQ180">
        <v>0</v>
      </c>
      <c r="BR180" t="e">
        <v>#NUM!</v>
      </c>
      <c r="BS180">
        <v>1000</v>
      </c>
      <c r="BT180">
        <v>5</v>
      </c>
      <c r="BU180">
        <v>4.6900000000000004</v>
      </c>
      <c r="BV180">
        <v>4.79</v>
      </c>
      <c r="BW180">
        <v>0</v>
      </c>
      <c r="BX180" t="e">
        <v>#NUM!</v>
      </c>
      <c r="BY180">
        <v>10000</v>
      </c>
      <c r="BZ180">
        <v>6</v>
      </c>
      <c r="CA180">
        <v>4.68</v>
      </c>
      <c r="CB180">
        <v>4.76</v>
      </c>
      <c r="CC180">
        <v>0</v>
      </c>
      <c r="CD180" t="e">
        <v>#NUM!</v>
      </c>
      <c r="CE180">
        <v>1000</v>
      </c>
      <c r="CF180">
        <v>5</v>
      </c>
      <c r="CG180">
        <v>4.5199999999999996</v>
      </c>
      <c r="CH180">
        <v>4.5999999999999996</v>
      </c>
      <c r="CI180">
        <v>0</v>
      </c>
      <c r="CJ180" t="e">
        <v>#NUM!</v>
      </c>
      <c r="CK180">
        <v>100</v>
      </c>
      <c r="CL180">
        <v>4</v>
      </c>
      <c r="CM180">
        <v>4.53</v>
      </c>
      <c r="CN180">
        <v>4.6100000000000003</v>
      </c>
      <c r="CO180">
        <v>0</v>
      </c>
      <c r="CP180" t="e">
        <v>#NUM!</v>
      </c>
      <c r="CQ180">
        <v>10000</v>
      </c>
      <c r="CR180">
        <v>6</v>
      </c>
      <c r="CU180">
        <v>0</v>
      </c>
      <c r="CV180" t="e">
        <v>#NUM!</v>
      </c>
      <c r="CW180">
        <v>0</v>
      </c>
      <c r="CX180" t="e">
        <v>#NUM!</v>
      </c>
      <c r="DA180">
        <v>0</v>
      </c>
      <c r="DB180" t="e">
        <v>#NUM!</v>
      </c>
      <c r="DC180">
        <v>0</v>
      </c>
      <c r="DD180" t="e">
        <v>#NUM!</v>
      </c>
      <c r="DG180">
        <v>0</v>
      </c>
      <c r="DH180" t="e">
        <v>#NUM!</v>
      </c>
      <c r="DI180">
        <v>0</v>
      </c>
      <c r="DJ180" t="e">
        <v>#NUM!</v>
      </c>
      <c r="DM180">
        <v>0</v>
      </c>
      <c r="DN180" t="e">
        <v>#NUM!</v>
      </c>
      <c r="DO180">
        <v>0</v>
      </c>
      <c r="DP180" t="e">
        <v>#NUM!</v>
      </c>
      <c r="DS180">
        <v>0</v>
      </c>
      <c r="DT180" t="e">
        <v>#NUM!</v>
      </c>
      <c r="DU180">
        <v>0</v>
      </c>
      <c r="DV180" t="e">
        <v>#NUM!</v>
      </c>
      <c r="DY180">
        <v>0</v>
      </c>
      <c r="DZ180" t="e">
        <v>#NUM!</v>
      </c>
      <c r="EA180">
        <v>0</v>
      </c>
      <c r="EB180" s="24" t="e">
        <v>#NUM!</v>
      </c>
    </row>
    <row r="181" spans="1:132" x14ac:dyDescent="0.2">
      <c r="A181">
        <v>3</v>
      </c>
      <c r="B181" s="8">
        <v>1</v>
      </c>
      <c r="C181" s="7">
        <v>0</v>
      </c>
      <c r="D181" s="7">
        <v>0</v>
      </c>
      <c r="E181" s="30" t="s">
        <v>313</v>
      </c>
      <c r="F181" s="7">
        <v>2</v>
      </c>
      <c r="G181" s="7">
        <v>47</v>
      </c>
      <c r="H181" s="7">
        <v>1190</v>
      </c>
      <c r="I181" s="7">
        <f t="shared" si="18"/>
        <v>1143</v>
      </c>
      <c r="J181" s="7">
        <f t="shared" si="19"/>
        <v>11986.87</v>
      </c>
      <c r="K181">
        <v>2</v>
      </c>
      <c r="L181" s="7">
        <v>1</v>
      </c>
      <c r="M181" s="7">
        <v>1</v>
      </c>
      <c r="N181" s="7">
        <v>1</v>
      </c>
      <c r="O181" s="7">
        <v>3</v>
      </c>
      <c r="P181" s="7">
        <v>1</v>
      </c>
      <c r="Q181" s="7">
        <v>2</v>
      </c>
      <c r="R181" s="7">
        <v>1</v>
      </c>
      <c r="S181" s="7">
        <v>1</v>
      </c>
      <c r="T181" s="7">
        <v>1</v>
      </c>
      <c r="U181" s="26">
        <v>1</v>
      </c>
      <c r="V181" s="7">
        <v>384</v>
      </c>
      <c r="W181" s="7">
        <v>384</v>
      </c>
      <c r="X181" s="7">
        <v>1</v>
      </c>
      <c r="Y181">
        <v>4.72</v>
      </c>
      <c r="Z181">
        <v>4.74</v>
      </c>
      <c r="AA181">
        <v>0</v>
      </c>
      <c r="AB181" t="e">
        <v>#NUM!</v>
      </c>
      <c r="AC181">
        <v>10</v>
      </c>
      <c r="AD181">
        <v>3</v>
      </c>
      <c r="AK181">
        <v>4.7</v>
      </c>
      <c r="AL181">
        <v>4.75</v>
      </c>
      <c r="AM181">
        <v>0</v>
      </c>
      <c r="AN181" t="e">
        <v>#NUM!</v>
      </c>
      <c r="AO181">
        <v>1000</v>
      </c>
      <c r="AP181">
        <v>5</v>
      </c>
      <c r="AW181">
        <v>4.46</v>
      </c>
      <c r="AX181">
        <v>4.6100000000000003</v>
      </c>
      <c r="AY181">
        <v>0</v>
      </c>
      <c r="AZ181" t="e">
        <v>#NUM!</v>
      </c>
      <c r="BA181">
        <v>1000</v>
      </c>
      <c r="BB181">
        <v>5</v>
      </c>
      <c r="BC181">
        <v>4.75</v>
      </c>
      <c r="BD181">
        <v>4.82</v>
      </c>
      <c r="BE181">
        <v>0</v>
      </c>
      <c r="BF181" t="e">
        <v>#NUM!</v>
      </c>
      <c r="BG181">
        <v>1000</v>
      </c>
      <c r="BH181">
        <v>5</v>
      </c>
      <c r="BI181">
        <v>4.4800000000000004</v>
      </c>
      <c r="BJ181">
        <v>4.6399999999999997</v>
      </c>
      <c r="BK181">
        <v>0</v>
      </c>
      <c r="BL181" t="e">
        <v>#NUM!</v>
      </c>
      <c r="BM181">
        <v>1000</v>
      </c>
      <c r="BN181">
        <v>5</v>
      </c>
      <c r="BO181">
        <v>4.6500000000000004</v>
      </c>
      <c r="BP181">
        <v>4.7300000000000004</v>
      </c>
      <c r="BQ181">
        <v>0</v>
      </c>
      <c r="BR181" t="e">
        <v>#NUM!</v>
      </c>
      <c r="BS181">
        <v>100</v>
      </c>
      <c r="BT181">
        <v>4</v>
      </c>
      <c r="BU181">
        <v>4.51</v>
      </c>
      <c r="BV181">
        <v>4.58</v>
      </c>
      <c r="BW181">
        <v>0</v>
      </c>
      <c r="BX181" t="e">
        <v>#NUM!</v>
      </c>
      <c r="BY181">
        <v>100000</v>
      </c>
      <c r="BZ181">
        <v>7</v>
      </c>
      <c r="CA181">
        <v>4.72</v>
      </c>
      <c r="CB181">
        <v>4.87</v>
      </c>
      <c r="CC181">
        <v>0</v>
      </c>
      <c r="CD181" t="e">
        <v>#NUM!</v>
      </c>
      <c r="CE181">
        <v>100000</v>
      </c>
      <c r="CF181">
        <v>7</v>
      </c>
      <c r="CG181">
        <v>4.5199999999999996</v>
      </c>
      <c r="CH181">
        <v>4.63</v>
      </c>
      <c r="CI181">
        <v>0</v>
      </c>
      <c r="CJ181" t="e">
        <v>#NUM!</v>
      </c>
      <c r="CK181">
        <v>100</v>
      </c>
      <c r="CL181">
        <v>4</v>
      </c>
      <c r="CM181">
        <v>4.6900000000000004</v>
      </c>
      <c r="CN181">
        <v>4.8600000000000003</v>
      </c>
      <c r="CO181">
        <v>0</v>
      </c>
      <c r="CP181" t="e">
        <v>#NUM!</v>
      </c>
      <c r="CQ181">
        <v>1000</v>
      </c>
      <c r="CR181">
        <v>5</v>
      </c>
      <c r="CS181">
        <v>4.7</v>
      </c>
      <c r="CT181">
        <v>4.79</v>
      </c>
      <c r="CU181">
        <v>0</v>
      </c>
      <c r="CV181" t="e">
        <v>#NUM!</v>
      </c>
      <c r="CW181">
        <v>10</v>
      </c>
      <c r="CX181">
        <v>3</v>
      </c>
      <c r="CY181">
        <v>4.6900000000000004</v>
      </c>
      <c r="CZ181">
        <v>4.84</v>
      </c>
      <c r="DA181">
        <v>0</v>
      </c>
      <c r="DB181" t="e">
        <v>#NUM!</v>
      </c>
      <c r="DC181">
        <v>100</v>
      </c>
      <c r="DD181">
        <v>4</v>
      </c>
      <c r="DE181">
        <v>4.6900000000000004</v>
      </c>
      <c r="DF181">
        <v>4.7699999999999996</v>
      </c>
      <c r="DG181">
        <v>0</v>
      </c>
      <c r="DH181" t="e">
        <v>#NUM!</v>
      </c>
      <c r="DI181">
        <v>10000</v>
      </c>
      <c r="DJ181">
        <v>6</v>
      </c>
      <c r="DK181">
        <v>4.6900000000000004</v>
      </c>
      <c r="DL181">
        <v>4.8</v>
      </c>
      <c r="DM181">
        <v>0</v>
      </c>
      <c r="DN181" t="e">
        <v>#NUM!</v>
      </c>
      <c r="DO181">
        <v>1000</v>
      </c>
      <c r="DP181">
        <v>5</v>
      </c>
      <c r="DQ181">
        <v>4.53</v>
      </c>
      <c r="DR181">
        <v>4.59</v>
      </c>
      <c r="DS181">
        <v>0</v>
      </c>
      <c r="DT181" t="e">
        <v>#NUM!</v>
      </c>
      <c r="DU181">
        <v>1000</v>
      </c>
      <c r="DV181">
        <v>5</v>
      </c>
      <c r="DW181">
        <v>0.28000000000000003</v>
      </c>
      <c r="DX181">
        <v>4.25</v>
      </c>
      <c r="DY181">
        <v>0</v>
      </c>
      <c r="DZ181" t="e">
        <v>#NUM!</v>
      </c>
      <c r="EA181">
        <v>100000</v>
      </c>
      <c r="EB181" s="24">
        <v>7</v>
      </c>
    </row>
    <row r="182" spans="1:132" x14ac:dyDescent="0.2">
      <c r="A182">
        <v>3</v>
      </c>
      <c r="B182" s="8">
        <v>1</v>
      </c>
      <c r="C182" s="7">
        <v>0</v>
      </c>
      <c r="D182" s="7">
        <v>0</v>
      </c>
      <c r="E182" s="30" t="s">
        <v>314</v>
      </c>
      <c r="F182" s="7">
        <v>1</v>
      </c>
      <c r="G182" s="7">
        <v>50</v>
      </c>
      <c r="H182" s="7">
        <v>880</v>
      </c>
      <c r="I182" s="7">
        <f t="shared" si="18"/>
        <v>830</v>
      </c>
      <c r="J182" s="7">
        <f t="shared" si="19"/>
        <v>11986.87</v>
      </c>
      <c r="K182">
        <v>2</v>
      </c>
      <c r="L182" s="7">
        <v>1</v>
      </c>
      <c r="M182" s="7">
        <v>1</v>
      </c>
      <c r="N182" s="7">
        <v>1</v>
      </c>
      <c r="O182" s="7">
        <v>3</v>
      </c>
      <c r="P182" s="7">
        <v>1</v>
      </c>
      <c r="Q182" s="7">
        <v>1</v>
      </c>
      <c r="R182" s="7">
        <v>1</v>
      </c>
      <c r="S182" s="7">
        <v>1</v>
      </c>
      <c r="T182" s="7">
        <v>1</v>
      </c>
      <c r="U182" s="26">
        <v>1</v>
      </c>
      <c r="V182" s="7">
        <v>384</v>
      </c>
      <c r="W182" s="7">
        <v>384</v>
      </c>
      <c r="X182" s="7">
        <v>1</v>
      </c>
      <c r="Y182">
        <v>4.75</v>
      </c>
      <c r="Z182">
        <v>4.7699999999999996</v>
      </c>
      <c r="AA182">
        <v>0</v>
      </c>
      <c r="AB182" t="e">
        <v>#NUM!</v>
      </c>
      <c r="AC182">
        <v>1</v>
      </c>
      <c r="AD182">
        <v>2</v>
      </c>
      <c r="AK182">
        <v>4.72</v>
      </c>
      <c r="AL182">
        <v>4.76</v>
      </c>
      <c r="AM182">
        <v>0</v>
      </c>
      <c r="AN182" t="e">
        <v>#NUM!</v>
      </c>
      <c r="AO182">
        <v>100</v>
      </c>
      <c r="AP182">
        <v>4</v>
      </c>
      <c r="AW182">
        <v>4.5199999999999996</v>
      </c>
      <c r="AX182">
        <v>4.6500000000000004</v>
      </c>
      <c r="AY182">
        <v>0</v>
      </c>
      <c r="AZ182" t="e">
        <v>#NUM!</v>
      </c>
      <c r="BA182">
        <v>100</v>
      </c>
      <c r="BB182">
        <v>4</v>
      </c>
      <c r="BC182">
        <v>4.51</v>
      </c>
      <c r="BD182">
        <v>4.6100000000000003</v>
      </c>
      <c r="BE182">
        <v>0</v>
      </c>
      <c r="BF182" t="e">
        <v>#NUM!</v>
      </c>
      <c r="BG182">
        <v>1000</v>
      </c>
      <c r="BH182">
        <v>5</v>
      </c>
      <c r="BI182">
        <v>4.68</v>
      </c>
      <c r="BJ182">
        <v>4.83</v>
      </c>
      <c r="BK182">
        <v>0</v>
      </c>
      <c r="BL182" t="e">
        <v>#NUM!</v>
      </c>
      <c r="BM182">
        <v>100</v>
      </c>
      <c r="BN182">
        <v>4</v>
      </c>
      <c r="BO182">
        <v>4.74</v>
      </c>
      <c r="BP182">
        <v>4.84</v>
      </c>
      <c r="BQ182">
        <v>0</v>
      </c>
      <c r="BR182" t="e">
        <v>#NUM!</v>
      </c>
      <c r="BS182">
        <v>1000</v>
      </c>
      <c r="BT182">
        <v>5</v>
      </c>
      <c r="BU182">
        <v>4.5199999999999996</v>
      </c>
      <c r="BV182">
        <v>4.62</v>
      </c>
      <c r="BW182">
        <v>0</v>
      </c>
      <c r="BX182" t="e">
        <v>#NUM!</v>
      </c>
      <c r="BY182">
        <v>1000</v>
      </c>
      <c r="BZ182">
        <v>5</v>
      </c>
      <c r="CA182">
        <v>4.53</v>
      </c>
      <c r="CB182">
        <v>4.6399999999999997</v>
      </c>
      <c r="CC182">
        <v>0</v>
      </c>
      <c r="CD182" t="e">
        <v>#NUM!</v>
      </c>
      <c r="CE182">
        <v>10000</v>
      </c>
      <c r="CF182">
        <v>6</v>
      </c>
      <c r="CG182">
        <v>4.7</v>
      </c>
      <c r="CH182">
        <v>4.78</v>
      </c>
      <c r="CI182">
        <v>0</v>
      </c>
      <c r="CJ182" t="e">
        <v>#NUM!</v>
      </c>
      <c r="CK182">
        <v>100</v>
      </c>
      <c r="CL182">
        <v>4</v>
      </c>
      <c r="CM182">
        <v>4.68</v>
      </c>
      <c r="CN182">
        <v>4.83</v>
      </c>
      <c r="CO182">
        <v>0</v>
      </c>
      <c r="CP182" t="e">
        <v>#NUM!</v>
      </c>
      <c r="CQ182">
        <v>1000</v>
      </c>
      <c r="CR182">
        <v>5</v>
      </c>
      <c r="CS182">
        <v>4.8099999999999996</v>
      </c>
      <c r="CT182">
        <v>4.92</v>
      </c>
      <c r="CU182">
        <v>0</v>
      </c>
      <c r="CV182" t="e">
        <v>#NUM!</v>
      </c>
      <c r="CW182">
        <v>100</v>
      </c>
      <c r="CX182">
        <v>4</v>
      </c>
      <c r="CY182">
        <v>4.6900000000000004</v>
      </c>
      <c r="CZ182">
        <v>5</v>
      </c>
      <c r="DA182">
        <v>0</v>
      </c>
      <c r="DB182" t="e">
        <v>#NUM!</v>
      </c>
      <c r="DC182">
        <v>100</v>
      </c>
      <c r="DD182">
        <v>4</v>
      </c>
      <c r="DE182">
        <v>4.6900000000000004</v>
      </c>
      <c r="DF182">
        <v>4.8</v>
      </c>
      <c r="DG182">
        <v>0</v>
      </c>
      <c r="DH182" t="e">
        <v>#NUM!</v>
      </c>
      <c r="DI182">
        <v>1000</v>
      </c>
      <c r="DJ182">
        <v>5</v>
      </c>
      <c r="DK182">
        <v>4.75</v>
      </c>
      <c r="DL182">
        <v>4.88</v>
      </c>
      <c r="DM182">
        <v>0</v>
      </c>
      <c r="DN182" t="e">
        <v>#NUM!</v>
      </c>
      <c r="DO182">
        <v>1000</v>
      </c>
      <c r="DP182">
        <v>5</v>
      </c>
      <c r="DQ182">
        <v>4.75</v>
      </c>
      <c r="DR182">
        <v>4.8099999999999996</v>
      </c>
      <c r="DS182">
        <v>0</v>
      </c>
      <c r="DT182" t="e">
        <v>#NUM!</v>
      </c>
      <c r="DU182">
        <v>10000</v>
      </c>
      <c r="DV182">
        <v>6</v>
      </c>
      <c r="DW182">
        <v>0.43</v>
      </c>
      <c r="DX182">
        <v>4.33</v>
      </c>
      <c r="DY182">
        <v>0</v>
      </c>
      <c r="DZ182" t="e">
        <v>#NUM!</v>
      </c>
      <c r="EA182">
        <v>100000</v>
      </c>
      <c r="EB182" s="24">
        <v>7</v>
      </c>
    </row>
    <row r="183" spans="1:132" x14ac:dyDescent="0.2">
      <c r="A183">
        <v>3</v>
      </c>
      <c r="B183" s="10">
        <v>1</v>
      </c>
      <c r="C183" s="12">
        <v>0</v>
      </c>
      <c r="D183" s="7">
        <v>0</v>
      </c>
      <c r="E183" s="31" t="s">
        <v>315</v>
      </c>
      <c r="F183" s="12">
        <v>1</v>
      </c>
      <c r="G183" s="12">
        <v>48</v>
      </c>
      <c r="H183" s="12">
        <v>1030</v>
      </c>
      <c r="I183" s="12">
        <f t="shared" si="18"/>
        <v>982</v>
      </c>
      <c r="J183" s="12">
        <f t="shared" si="19"/>
        <v>11986.87</v>
      </c>
      <c r="K183" s="13">
        <v>2</v>
      </c>
      <c r="L183" s="12">
        <v>1</v>
      </c>
      <c r="M183" s="12">
        <v>1</v>
      </c>
      <c r="N183" s="12">
        <v>1</v>
      </c>
      <c r="O183" s="12">
        <v>1</v>
      </c>
      <c r="P183" s="12">
        <v>1</v>
      </c>
      <c r="Q183" s="12">
        <v>2</v>
      </c>
      <c r="R183" s="12">
        <v>1</v>
      </c>
      <c r="S183" s="12">
        <v>1</v>
      </c>
      <c r="T183" s="12">
        <v>1</v>
      </c>
      <c r="U183" s="25">
        <v>1</v>
      </c>
      <c r="V183" s="12">
        <v>384</v>
      </c>
      <c r="W183" s="12">
        <v>384</v>
      </c>
      <c r="X183" s="12">
        <v>1</v>
      </c>
      <c r="Y183" s="13">
        <v>4.72</v>
      </c>
      <c r="Z183" s="13">
        <v>4.7699999999999996</v>
      </c>
      <c r="AA183" s="13">
        <v>0</v>
      </c>
      <c r="AB183" s="13" t="e">
        <v>#NUM!</v>
      </c>
      <c r="AC183" s="13">
        <v>1</v>
      </c>
      <c r="AD183" s="13">
        <v>2</v>
      </c>
      <c r="AE183" s="13"/>
      <c r="AF183" s="13"/>
      <c r="AG183" s="13"/>
      <c r="AH183" s="13"/>
      <c r="AI183" s="13"/>
      <c r="AJ183" s="13"/>
      <c r="AK183" s="13">
        <v>4.71</v>
      </c>
      <c r="AL183" s="13">
        <v>4.76</v>
      </c>
      <c r="AM183" s="13">
        <v>0</v>
      </c>
      <c r="AN183" s="13" t="e">
        <v>#NUM!</v>
      </c>
      <c r="AO183" s="13">
        <v>1000</v>
      </c>
      <c r="AP183" s="13">
        <v>5</v>
      </c>
      <c r="AQ183" s="13"/>
      <c r="AR183" s="13"/>
      <c r="AS183" s="13"/>
      <c r="AT183" s="13"/>
      <c r="AU183" s="13"/>
      <c r="AV183" s="13"/>
      <c r="AW183" s="13">
        <v>4.66</v>
      </c>
      <c r="AX183" s="13">
        <v>4.75</v>
      </c>
      <c r="AY183" s="13">
        <v>0</v>
      </c>
      <c r="AZ183" s="13" t="e">
        <v>#NUM!</v>
      </c>
      <c r="BA183" s="13">
        <v>1000</v>
      </c>
      <c r="BB183" s="13">
        <v>5</v>
      </c>
      <c r="BC183" s="13">
        <v>4.6500000000000004</v>
      </c>
      <c r="BD183" s="13">
        <v>4.7699999999999996</v>
      </c>
      <c r="BE183" s="13">
        <v>0</v>
      </c>
      <c r="BF183" s="13" t="e">
        <v>#NUM!</v>
      </c>
      <c r="BG183" s="13">
        <v>10000</v>
      </c>
      <c r="BH183" s="13">
        <v>6</v>
      </c>
      <c r="BI183" s="13">
        <v>4.72</v>
      </c>
      <c r="BJ183" s="13">
        <v>4.9000000000000004</v>
      </c>
      <c r="BK183" s="13">
        <v>0</v>
      </c>
      <c r="BL183" s="13" t="e">
        <v>#NUM!</v>
      </c>
      <c r="BM183" s="13">
        <v>1000</v>
      </c>
      <c r="BN183" s="13">
        <v>5</v>
      </c>
      <c r="BO183" s="13">
        <v>4.53</v>
      </c>
      <c r="BP183" s="13">
        <v>4.6100000000000003</v>
      </c>
      <c r="BQ183" s="13">
        <v>0</v>
      </c>
      <c r="BR183" s="13" t="e">
        <v>#NUM!</v>
      </c>
      <c r="BS183" s="13">
        <v>100</v>
      </c>
      <c r="BT183" s="13">
        <v>4</v>
      </c>
      <c r="BU183" s="13">
        <v>4.7</v>
      </c>
      <c r="BV183" s="13">
        <v>4.8</v>
      </c>
      <c r="BW183" s="13">
        <v>0</v>
      </c>
      <c r="BX183" s="13" t="e">
        <v>#NUM!</v>
      </c>
      <c r="BY183" s="13">
        <v>1000</v>
      </c>
      <c r="BZ183" s="13">
        <v>5</v>
      </c>
      <c r="CA183" s="13">
        <v>4.5199999999999996</v>
      </c>
      <c r="CB183" s="13">
        <v>4.72</v>
      </c>
      <c r="CC183" s="13">
        <v>0</v>
      </c>
      <c r="CD183" s="13" t="e">
        <v>#NUM!</v>
      </c>
      <c r="CE183" s="13">
        <v>100</v>
      </c>
      <c r="CF183" s="13">
        <v>4</v>
      </c>
      <c r="CG183" s="13">
        <v>4.51</v>
      </c>
      <c r="CH183" s="13">
        <v>4.78</v>
      </c>
      <c r="CI183" s="13">
        <v>0</v>
      </c>
      <c r="CJ183" s="13" t="e">
        <v>#NUM!</v>
      </c>
      <c r="CK183" s="13">
        <v>1000</v>
      </c>
      <c r="CL183" s="13">
        <v>5</v>
      </c>
      <c r="CM183" s="13">
        <v>4.7</v>
      </c>
      <c r="CN183" s="13">
        <v>4.95</v>
      </c>
      <c r="CO183" s="13">
        <v>0</v>
      </c>
      <c r="CP183" s="13" t="e">
        <v>#NUM!</v>
      </c>
      <c r="CQ183" s="13">
        <v>100</v>
      </c>
      <c r="CR183" s="13">
        <v>4</v>
      </c>
      <c r="CS183" s="13">
        <v>4.75</v>
      </c>
      <c r="CT183" s="13">
        <v>4.91</v>
      </c>
      <c r="CU183" s="13">
        <v>0</v>
      </c>
      <c r="CV183" s="13" t="e">
        <v>#NUM!</v>
      </c>
      <c r="CW183" s="13">
        <v>100</v>
      </c>
      <c r="CX183" s="13">
        <v>4</v>
      </c>
      <c r="CY183" s="13">
        <v>4.7</v>
      </c>
      <c r="CZ183" s="13">
        <v>4.91</v>
      </c>
      <c r="DA183" s="13">
        <v>0</v>
      </c>
      <c r="DB183" s="13" t="e">
        <v>#NUM!</v>
      </c>
      <c r="DC183" s="13">
        <v>10000</v>
      </c>
      <c r="DD183" s="13">
        <v>6</v>
      </c>
      <c r="DE183" s="13">
        <v>4.78</v>
      </c>
      <c r="DF183" s="13">
        <v>4.8899999999999997</v>
      </c>
      <c r="DG183" s="13">
        <v>0</v>
      </c>
      <c r="DH183" s="13" t="e">
        <v>#NUM!</v>
      </c>
      <c r="DI183" s="13">
        <v>100</v>
      </c>
      <c r="DJ183" s="13">
        <v>4</v>
      </c>
      <c r="DK183" s="13">
        <v>4.54</v>
      </c>
      <c r="DL183" s="13">
        <v>4.66</v>
      </c>
      <c r="DM183" s="13">
        <v>0</v>
      </c>
      <c r="DN183" s="13" t="e">
        <v>#NUM!</v>
      </c>
      <c r="DO183" s="13">
        <v>1000</v>
      </c>
      <c r="DP183" s="13">
        <v>5</v>
      </c>
      <c r="DQ183" s="13">
        <v>4.67</v>
      </c>
      <c r="DR183" s="13">
        <v>4.76</v>
      </c>
      <c r="DS183" s="13">
        <v>0</v>
      </c>
      <c r="DT183" s="13" t="e">
        <v>#NUM!</v>
      </c>
      <c r="DU183" s="13">
        <v>1000</v>
      </c>
      <c r="DV183" s="13">
        <v>5</v>
      </c>
      <c r="DW183" s="13">
        <v>0.21</v>
      </c>
      <c r="DX183" s="13">
        <v>2.72</v>
      </c>
      <c r="DY183" s="13">
        <v>0</v>
      </c>
      <c r="DZ183" s="13" t="e">
        <v>#NUM!</v>
      </c>
      <c r="EA183" s="13">
        <v>100000</v>
      </c>
      <c r="EB183" s="25">
        <v>7</v>
      </c>
    </row>
    <row r="184" spans="1:132" x14ac:dyDescent="0.2">
      <c r="A184">
        <v>3</v>
      </c>
      <c r="B184" s="21">
        <v>2</v>
      </c>
      <c r="C184" s="3">
        <v>2</v>
      </c>
      <c r="D184" s="3">
        <v>0</v>
      </c>
      <c r="E184" s="29" t="s">
        <v>316</v>
      </c>
      <c r="F184" s="7">
        <v>0</v>
      </c>
      <c r="G184" s="3"/>
      <c r="H184" s="3"/>
      <c r="I184" s="3"/>
      <c r="J184" s="3"/>
      <c r="L184" s="3"/>
      <c r="M184" s="3"/>
      <c r="N184" s="3"/>
      <c r="O184" s="3"/>
      <c r="P184" s="3"/>
      <c r="Q184" s="3"/>
      <c r="R184" s="3"/>
      <c r="S184" s="3"/>
      <c r="T184" s="3"/>
      <c r="U184" s="23"/>
      <c r="V184" s="3"/>
      <c r="W184" s="3"/>
      <c r="X184" s="3"/>
      <c r="Y184" s="2">
        <v>4.68</v>
      </c>
      <c r="Z184" s="2">
        <v>4.6900000000000004</v>
      </c>
      <c r="AA184" s="2">
        <v>0</v>
      </c>
      <c r="AB184" s="2" t="e">
        <v>#NUM!</v>
      </c>
      <c r="AC184" s="2">
        <v>1</v>
      </c>
      <c r="AD184" s="2">
        <v>2</v>
      </c>
      <c r="AE184" s="2"/>
      <c r="AF184" s="2"/>
      <c r="AG184" s="2"/>
      <c r="AH184" s="2"/>
      <c r="AI184" s="2"/>
      <c r="AJ184" s="2"/>
      <c r="AK184" s="2">
        <v>4.66</v>
      </c>
      <c r="AL184" s="2">
        <v>4.7699999999999996</v>
      </c>
      <c r="AM184" s="2">
        <v>0</v>
      </c>
      <c r="AN184" s="2" t="e">
        <v>#NUM!</v>
      </c>
      <c r="AO184" s="2">
        <v>100</v>
      </c>
      <c r="AP184" s="2">
        <v>4</v>
      </c>
      <c r="AQ184" s="2"/>
      <c r="AR184" s="2"/>
      <c r="AS184" s="2"/>
      <c r="AT184" s="2"/>
      <c r="AU184" s="2"/>
      <c r="AV184" s="2"/>
      <c r="AW184" s="2">
        <v>4.71</v>
      </c>
      <c r="AX184" s="2">
        <v>4.79</v>
      </c>
      <c r="AY184" s="2">
        <v>0</v>
      </c>
      <c r="AZ184" s="2" t="e">
        <v>#NUM!</v>
      </c>
      <c r="BA184" s="2">
        <v>100</v>
      </c>
      <c r="BB184" s="2">
        <v>4</v>
      </c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3"/>
    </row>
    <row r="185" spans="1:132" x14ac:dyDescent="0.2">
      <c r="A185">
        <v>3</v>
      </c>
      <c r="B185" s="20">
        <v>2</v>
      </c>
      <c r="C185" s="7">
        <v>2</v>
      </c>
      <c r="D185" s="7">
        <v>0</v>
      </c>
      <c r="E185" s="30" t="s">
        <v>317</v>
      </c>
      <c r="F185" s="7">
        <v>1</v>
      </c>
      <c r="G185" s="7">
        <v>53</v>
      </c>
      <c r="H185" s="7">
        <v>630</v>
      </c>
      <c r="I185" s="7">
        <f>H185-G185</f>
        <v>577</v>
      </c>
      <c r="J185" s="7">
        <f>(5*2500)-580</f>
        <v>11920</v>
      </c>
      <c r="K185">
        <v>2</v>
      </c>
      <c r="L185" s="7">
        <v>1</v>
      </c>
      <c r="M185">
        <v>1</v>
      </c>
      <c r="N185">
        <v>1</v>
      </c>
      <c r="O185">
        <v>2</v>
      </c>
      <c r="P185">
        <v>1</v>
      </c>
      <c r="Q185">
        <v>1</v>
      </c>
      <c r="R185">
        <v>1</v>
      </c>
      <c r="S185">
        <v>1</v>
      </c>
      <c r="T185">
        <v>1</v>
      </c>
      <c r="U185" s="24">
        <v>1</v>
      </c>
      <c r="V185" s="7">
        <v>32</v>
      </c>
      <c r="W185" s="7">
        <v>32</v>
      </c>
      <c r="X185" s="7">
        <v>2</v>
      </c>
      <c r="Y185">
        <v>4.68</v>
      </c>
      <c r="Z185">
        <v>4.71</v>
      </c>
      <c r="AA185">
        <v>0</v>
      </c>
      <c r="AB185" t="e">
        <v>#NUM!</v>
      </c>
      <c r="AC185">
        <v>10</v>
      </c>
      <c r="AD185">
        <v>3</v>
      </c>
      <c r="AK185">
        <v>4.6900000000000004</v>
      </c>
      <c r="AL185">
        <v>4.7300000000000004</v>
      </c>
      <c r="AM185">
        <v>0</v>
      </c>
      <c r="AN185" t="e">
        <v>#NUM!</v>
      </c>
      <c r="AO185">
        <v>100000</v>
      </c>
      <c r="AP185">
        <v>7</v>
      </c>
      <c r="AW185">
        <v>4.54</v>
      </c>
      <c r="AX185">
        <v>4.63</v>
      </c>
      <c r="AY185">
        <v>0</v>
      </c>
      <c r="AZ185" t="e">
        <v>#NUM!</v>
      </c>
      <c r="BA185">
        <v>100</v>
      </c>
      <c r="BB185">
        <v>4</v>
      </c>
      <c r="BC185">
        <v>4.6500000000000004</v>
      </c>
      <c r="BD185">
        <v>4.74</v>
      </c>
      <c r="BE185">
        <v>0</v>
      </c>
      <c r="BF185" t="e">
        <v>#NUM!</v>
      </c>
      <c r="BG185">
        <v>100</v>
      </c>
      <c r="BH185">
        <v>4</v>
      </c>
      <c r="BI185">
        <v>4.54</v>
      </c>
      <c r="BJ185">
        <v>4.6900000000000004</v>
      </c>
      <c r="BK185">
        <v>0.1</v>
      </c>
      <c r="BL185">
        <v>1</v>
      </c>
      <c r="BM185">
        <v>1000</v>
      </c>
      <c r="BN185">
        <v>5</v>
      </c>
      <c r="BO185">
        <v>4.6900000000000004</v>
      </c>
      <c r="BP185">
        <v>4.78</v>
      </c>
      <c r="BQ185">
        <v>0.1</v>
      </c>
      <c r="BR185">
        <v>1</v>
      </c>
      <c r="BS185">
        <v>10</v>
      </c>
      <c r="BT185">
        <v>3</v>
      </c>
      <c r="BU185">
        <v>4.67</v>
      </c>
      <c r="BV185">
        <v>4.76</v>
      </c>
      <c r="BW185">
        <v>0.1</v>
      </c>
      <c r="BX185">
        <v>1</v>
      </c>
      <c r="BY185">
        <v>100</v>
      </c>
      <c r="BZ185">
        <v>4</v>
      </c>
      <c r="CA185">
        <v>4.68</v>
      </c>
      <c r="CB185">
        <v>4.8</v>
      </c>
      <c r="CC185">
        <v>10</v>
      </c>
      <c r="CD185">
        <v>3</v>
      </c>
      <c r="CE185">
        <v>100</v>
      </c>
      <c r="CF185">
        <v>4</v>
      </c>
      <c r="CG185">
        <v>4.66</v>
      </c>
      <c r="CH185">
        <v>4.76</v>
      </c>
      <c r="CI185">
        <v>10</v>
      </c>
      <c r="CJ185">
        <v>3</v>
      </c>
      <c r="CK185">
        <v>1000</v>
      </c>
      <c r="CL185">
        <v>5</v>
      </c>
      <c r="CM185">
        <v>4.72</v>
      </c>
      <c r="CN185">
        <v>4.8499999999999996</v>
      </c>
      <c r="CO185">
        <v>1</v>
      </c>
      <c r="CP185">
        <v>2</v>
      </c>
      <c r="CQ185">
        <v>10</v>
      </c>
      <c r="CR185">
        <v>3</v>
      </c>
      <c r="CS185">
        <v>4.7300000000000004</v>
      </c>
      <c r="CT185">
        <v>4.8899999999999997</v>
      </c>
      <c r="CU185">
        <v>10</v>
      </c>
      <c r="CV185">
        <v>3</v>
      </c>
      <c r="CW185">
        <v>100</v>
      </c>
      <c r="CX185">
        <v>4</v>
      </c>
      <c r="CY185">
        <v>4.6900000000000004</v>
      </c>
      <c r="CZ185">
        <v>4.8600000000000003</v>
      </c>
      <c r="DA185">
        <v>10</v>
      </c>
      <c r="DB185">
        <v>3</v>
      </c>
      <c r="DC185">
        <v>1000</v>
      </c>
      <c r="DD185">
        <v>5</v>
      </c>
      <c r="DE185">
        <v>4.5599999999999996</v>
      </c>
      <c r="DF185">
        <v>4.6399999999999997</v>
      </c>
      <c r="DG185">
        <v>1</v>
      </c>
      <c r="DH185">
        <v>2</v>
      </c>
      <c r="DI185">
        <v>10</v>
      </c>
      <c r="DJ185">
        <v>3</v>
      </c>
      <c r="DK185">
        <v>4.78</v>
      </c>
      <c r="DL185">
        <v>4.96</v>
      </c>
      <c r="DM185">
        <v>1</v>
      </c>
      <c r="DN185">
        <v>2</v>
      </c>
      <c r="DO185">
        <v>1000</v>
      </c>
      <c r="DP185">
        <v>5</v>
      </c>
      <c r="DQ185">
        <v>4.72</v>
      </c>
      <c r="DR185">
        <v>4.88</v>
      </c>
      <c r="DS185">
        <v>100</v>
      </c>
      <c r="DT185">
        <v>4</v>
      </c>
      <c r="DU185">
        <v>10000</v>
      </c>
      <c r="DV185">
        <v>6</v>
      </c>
      <c r="DW185">
        <v>0.36</v>
      </c>
      <c r="DX185">
        <v>3.74</v>
      </c>
      <c r="DY185">
        <v>100000</v>
      </c>
      <c r="DZ185">
        <v>7</v>
      </c>
      <c r="EA185">
        <v>100000</v>
      </c>
      <c r="EB185" s="24">
        <v>7</v>
      </c>
    </row>
    <row r="186" spans="1:132" x14ac:dyDescent="0.2">
      <c r="A186">
        <v>3</v>
      </c>
      <c r="B186" s="20">
        <v>2</v>
      </c>
      <c r="C186" s="7">
        <v>2</v>
      </c>
      <c r="D186" s="7">
        <v>0</v>
      </c>
      <c r="E186" s="30" t="s">
        <v>318</v>
      </c>
      <c r="F186" s="7">
        <v>2</v>
      </c>
      <c r="G186" s="7">
        <v>44</v>
      </c>
      <c r="H186" s="7">
        <v>672</v>
      </c>
      <c r="I186" s="7">
        <f>H186-G186</f>
        <v>628</v>
      </c>
      <c r="J186" s="7">
        <f>(5*2500)-580</f>
        <v>11920</v>
      </c>
      <c r="K186">
        <v>2</v>
      </c>
      <c r="L186" s="7">
        <v>1</v>
      </c>
      <c r="M186" s="7">
        <v>1</v>
      </c>
      <c r="N186" s="7">
        <v>1</v>
      </c>
      <c r="O186" s="7">
        <v>2</v>
      </c>
      <c r="P186" s="7">
        <v>1</v>
      </c>
      <c r="Q186" s="7">
        <v>1</v>
      </c>
      <c r="R186" s="7">
        <v>1</v>
      </c>
      <c r="S186" s="7">
        <v>1</v>
      </c>
      <c r="T186" s="7">
        <v>1</v>
      </c>
      <c r="U186" s="26">
        <v>1</v>
      </c>
      <c r="V186" s="7">
        <v>56</v>
      </c>
      <c r="W186" s="7">
        <v>56</v>
      </c>
      <c r="X186" s="7">
        <v>2</v>
      </c>
      <c r="Y186">
        <v>4.78</v>
      </c>
      <c r="Z186">
        <v>4.8099999999999996</v>
      </c>
      <c r="AA186">
        <v>0</v>
      </c>
      <c r="AB186" t="e">
        <v>#NUM!</v>
      </c>
      <c r="AC186">
        <v>100</v>
      </c>
      <c r="AD186">
        <v>4</v>
      </c>
      <c r="AK186">
        <v>4.72</v>
      </c>
      <c r="AL186">
        <v>4.75</v>
      </c>
      <c r="AM186">
        <v>0</v>
      </c>
      <c r="AN186" t="e">
        <v>#NUM!</v>
      </c>
      <c r="AO186">
        <v>100</v>
      </c>
      <c r="AP186">
        <v>4</v>
      </c>
      <c r="AW186">
        <v>4.75</v>
      </c>
      <c r="AX186">
        <v>4.8099999999999996</v>
      </c>
      <c r="AY186">
        <v>0</v>
      </c>
      <c r="AZ186" t="e">
        <v>#NUM!</v>
      </c>
      <c r="BA186">
        <v>1000</v>
      </c>
      <c r="BB186">
        <v>5</v>
      </c>
      <c r="BC186">
        <v>4.51</v>
      </c>
      <c r="BD186">
        <v>4.53</v>
      </c>
      <c r="BE186">
        <v>0</v>
      </c>
      <c r="BF186" t="e">
        <v>#NUM!</v>
      </c>
      <c r="BG186">
        <v>1000</v>
      </c>
      <c r="BH186">
        <v>5</v>
      </c>
      <c r="BI186">
        <v>4.76</v>
      </c>
      <c r="BJ186">
        <v>4.82</v>
      </c>
      <c r="BK186">
        <v>0</v>
      </c>
      <c r="BL186" t="e">
        <v>#NUM!</v>
      </c>
      <c r="BM186">
        <v>1000</v>
      </c>
      <c r="BN186">
        <v>5</v>
      </c>
      <c r="BO186">
        <v>4.7</v>
      </c>
      <c r="BP186">
        <v>4.78</v>
      </c>
      <c r="BQ186">
        <v>1</v>
      </c>
      <c r="BR186">
        <v>2</v>
      </c>
      <c r="BS186">
        <v>100</v>
      </c>
      <c r="BT186">
        <v>4</v>
      </c>
      <c r="BU186">
        <v>4.51</v>
      </c>
      <c r="BV186">
        <v>4.63</v>
      </c>
      <c r="BW186">
        <v>10</v>
      </c>
      <c r="BX186">
        <v>3</v>
      </c>
      <c r="BY186">
        <v>10000</v>
      </c>
      <c r="BZ186">
        <v>6</v>
      </c>
      <c r="CA186">
        <v>4.6900000000000004</v>
      </c>
      <c r="CB186">
        <v>4.75</v>
      </c>
      <c r="CC186">
        <v>10</v>
      </c>
      <c r="CD186">
        <v>3</v>
      </c>
      <c r="CE186">
        <v>1000</v>
      </c>
      <c r="CF186">
        <v>5</v>
      </c>
      <c r="CG186">
        <v>4.5199999999999996</v>
      </c>
      <c r="CH186">
        <v>4.67</v>
      </c>
      <c r="CI186">
        <v>10000</v>
      </c>
      <c r="CJ186">
        <v>6</v>
      </c>
      <c r="CK186">
        <v>1000</v>
      </c>
      <c r="CL186">
        <v>5</v>
      </c>
      <c r="CM186">
        <v>4.71</v>
      </c>
      <c r="CN186">
        <v>4.8499999999999996</v>
      </c>
      <c r="CO186">
        <v>10</v>
      </c>
      <c r="CP186">
        <v>3</v>
      </c>
      <c r="CQ186">
        <v>10000</v>
      </c>
      <c r="CR186">
        <v>6</v>
      </c>
      <c r="CS186">
        <v>4.74</v>
      </c>
      <c r="CT186">
        <v>4.83</v>
      </c>
      <c r="CU186">
        <v>100</v>
      </c>
      <c r="CV186">
        <v>4</v>
      </c>
      <c r="CW186">
        <v>10000</v>
      </c>
      <c r="CX186">
        <v>6</v>
      </c>
      <c r="CY186">
        <v>4.53</v>
      </c>
      <c r="CZ186">
        <v>4.5999999999999996</v>
      </c>
      <c r="DA186">
        <v>10</v>
      </c>
      <c r="DB186">
        <v>3</v>
      </c>
      <c r="DC186">
        <v>10000</v>
      </c>
      <c r="DD186">
        <v>6</v>
      </c>
      <c r="DE186">
        <v>4.74</v>
      </c>
      <c r="DF186">
        <v>4.8099999999999996</v>
      </c>
      <c r="DG186">
        <v>10</v>
      </c>
      <c r="DH186">
        <v>3</v>
      </c>
      <c r="DI186">
        <v>100</v>
      </c>
      <c r="DJ186">
        <v>4</v>
      </c>
      <c r="DK186">
        <v>4.79</v>
      </c>
      <c r="DL186">
        <v>5.0199999999999996</v>
      </c>
      <c r="DM186">
        <v>100</v>
      </c>
      <c r="DN186">
        <v>4</v>
      </c>
      <c r="DO186">
        <v>10000</v>
      </c>
      <c r="DP186">
        <v>6</v>
      </c>
      <c r="DQ186">
        <v>4.74</v>
      </c>
      <c r="DR186">
        <v>5</v>
      </c>
      <c r="DS186">
        <v>1000</v>
      </c>
      <c r="DT186">
        <v>5</v>
      </c>
      <c r="DU186">
        <v>1000</v>
      </c>
      <c r="DV186">
        <v>5</v>
      </c>
      <c r="DW186">
        <v>0.34</v>
      </c>
      <c r="DX186">
        <v>3.53</v>
      </c>
      <c r="DY186">
        <v>100000</v>
      </c>
      <c r="DZ186">
        <v>7</v>
      </c>
      <c r="EA186">
        <v>100000</v>
      </c>
      <c r="EB186" s="24">
        <v>7</v>
      </c>
    </row>
    <row r="187" spans="1:132" x14ac:dyDescent="0.2">
      <c r="A187">
        <v>3</v>
      </c>
      <c r="B187" s="20">
        <v>2</v>
      </c>
      <c r="C187" s="7">
        <v>2</v>
      </c>
      <c r="D187" s="7">
        <v>0</v>
      </c>
      <c r="E187" s="30" t="s">
        <v>319</v>
      </c>
      <c r="F187" s="7">
        <v>2</v>
      </c>
      <c r="G187" s="7">
        <v>44</v>
      </c>
      <c r="H187" s="7">
        <v>996</v>
      </c>
      <c r="I187" s="7">
        <f t="shared" ref="I187:I194" si="20">H187-G187</f>
        <v>952</v>
      </c>
      <c r="J187" s="7">
        <f t="shared" ref="J187:J194" si="21">(5*2500)-580</f>
        <v>11920</v>
      </c>
      <c r="K187">
        <v>2</v>
      </c>
      <c r="L187" s="7">
        <v>1</v>
      </c>
      <c r="M187" s="7">
        <v>1</v>
      </c>
      <c r="N187" s="7">
        <v>1</v>
      </c>
      <c r="O187" s="7">
        <v>1</v>
      </c>
      <c r="P187" s="7">
        <v>1</v>
      </c>
      <c r="Q187" s="7">
        <v>1</v>
      </c>
      <c r="R187" s="7">
        <v>1</v>
      </c>
      <c r="S187" s="7">
        <v>1</v>
      </c>
      <c r="T187" s="7">
        <v>1</v>
      </c>
      <c r="U187" s="26">
        <v>1</v>
      </c>
      <c r="V187" s="7">
        <v>48</v>
      </c>
      <c r="W187" s="7">
        <v>48</v>
      </c>
      <c r="X187" s="7">
        <v>2</v>
      </c>
      <c r="Y187">
        <v>4.78</v>
      </c>
      <c r="Z187">
        <v>4.82</v>
      </c>
      <c r="AA187">
        <v>0</v>
      </c>
      <c r="AB187" t="e">
        <v>#NUM!</v>
      </c>
      <c r="AC187">
        <v>100</v>
      </c>
      <c r="AD187">
        <v>4</v>
      </c>
      <c r="AK187">
        <v>4.71</v>
      </c>
      <c r="AL187">
        <v>4.79</v>
      </c>
      <c r="AM187">
        <v>0</v>
      </c>
      <c r="AN187" t="e">
        <v>#NUM!</v>
      </c>
      <c r="AO187">
        <v>1000</v>
      </c>
      <c r="AP187">
        <v>5</v>
      </c>
      <c r="AW187">
        <v>4.53</v>
      </c>
      <c r="AX187">
        <v>4.5999999999999996</v>
      </c>
      <c r="AY187">
        <v>0</v>
      </c>
      <c r="AZ187" t="e">
        <v>#NUM!</v>
      </c>
      <c r="BA187">
        <v>1000</v>
      </c>
      <c r="BB187">
        <v>5</v>
      </c>
      <c r="BC187">
        <v>4.68</v>
      </c>
      <c r="BD187">
        <v>4.78</v>
      </c>
      <c r="BE187">
        <v>0</v>
      </c>
      <c r="BF187" t="e">
        <v>#NUM!</v>
      </c>
      <c r="BG187">
        <v>100</v>
      </c>
      <c r="BH187">
        <v>4</v>
      </c>
      <c r="BI187">
        <v>4.71</v>
      </c>
      <c r="BJ187">
        <v>4.93</v>
      </c>
      <c r="BK187">
        <v>0.1</v>
      </c>
      <c r="BL187">
        <v>1</v>
      </c>
      <c r="BM187">
        <v>1000</v>
      </c>
      <c r="BN187">
        <v>5</v>
      </c>
      <c r="BO187">
        <v>4.7</v>
      </c>
      <c r="BP187">
        <v>4.79</v>
      </c>
      <c r="BQ187">
        <v>0.1</v>
      </c>
      <c r="BR187">
        <v>1</v>
      </c>
      <c r="BS187">
        <v>100</v>
      </c>
      <c r="BT187">
        <v>4</v>
      </c>
      <c r="BU187">
        <v>4.6500000000000004</v>
      </c>
      <c r="BV187">
        <v>4.76</v>
      </c>
      <c r="BW187">
        <v>1</v>
      </c>
      <c r="BX187">
        <v>2</v>
      </c>
      <c r="BY187">
        <v>10</v>
      </c>
      <c r="BZ187">
        <v>3</v>
      </c>
      <c r="CA187">
        <v>4.6900000000000004</v>
      </c>
      <c r="CB187">
        <v>4.8</v>
      </c>
      <c r="CC187">
        <v>100</v>
      </c>
      <c r="CD187">
        <v>4</v>
      </c>
      <c r="CE187">
        <v>1000</v>
      </c>
      <c r="CF187">
        <v>5</v>
      </c>
      <c r="CG187">
        <v>4.7300000000000004</v>
      </c>
      <c r="CH187">
        <v>4.95</v>
      </c>
      <c r="CI187">
        <v>1000</v>
      </c>
      <c r="CJ187">
        <v>5</v>
      </c>
      <c r="CK187">
        <v>1000</v>
      </c>
      <c r="CL187">
        <v>5</v>
      </c>
      <c r="CM187">
        <v>4.8499999999999996</v>
      </c>
      <c r="CN187">
        <v>4.9800000000000004</v>
      </c>
      <c r="CO187">
        <v>100</v>
      </c>
      <c r="CP187">
        <v>4</v>
      </c>
      <c r="CQ187">
        <v>100000</v>
      </c>
      <c r="CR187">
        <v>7</v>
      </c>
      <c r="CS187">
        <v>4.6900000000000004</v>
      </c>
      <c r="CT187">
        <v>4.8499999999999996</v>
      </c>
      <c r="CU187">
        <v>100</v>
      </c>
      <c r="CV187">
        <v>4</v>
      </c>
      <c r="CW187">
        <v>10000</v>
      </c>
      <c r="CX187">
        <v>6</v>
      </c>
      <c r="CY187">
        <v>4.7300000000000004</v>
      </c>
      <c r="CZ187">
        <v>4.9000000000000004</v>
      </c>
      <c r="DA187">
        <v>100</v>
      </c>
      <c r="DB187">
        <v>4</v>
      </c>
      <c r="DC187">
        <v>10000</v>
      </c>
      <c r="DD187">
        <v>6</v>
      </c>
      <c r="DE187">
        <v>4.5599999999999996</v>
      </c>
      <c r="DF187">
        <v>4.6399999999999997</v>
      </c>
      <c r="DG187">
        <v>10</v>
      </c>
      <c r="DH187">
        <v>3</v>
      </c>
      <c r="DI187">
        <v>100</v>
      </c>
      <c r="DJ187">
        <v>4</v>
      </c>
      <c r="DK187">
        <v>4.76</v>
      </c>
      <c r="DL187">
        <v>4.92</v>
      </c>
      <c r="DM187">
        <v>10</v>
      </c>
      <c r="DN187">
        <v>3</v>
      </c>
      <c r="DO187">
        <v>100</v>
      </c>
      <c r="DP187">
        <v>4</v>
      </c>
      <c r="DQ187">
        <v>4.71</v>
      </c>
      <c r="DR187">
        <v>4.9000000000000004</v>
      </c>
      <c r="DS187">
        <v>10000</v>
      </c>
      <c r="DT187">
        <v>6</v>
      </c>
      <c r="DU187">
        <v>10000</v>
      </c>
      <c r="DV187">
        <v>6</v>
      </c>
      <c r="DW187">
        <v>0.43</v>
      </c>
      <c r="DX187">
        <v>4.71</v>
      </c>
      <c r="DY187">
        <v>1000</v>
      </c>
      <c r="DZ187">
        <v>5</v>
      </c>
      <c r="EA187">
        <v>100000</v>
      </c>
      <c r="EB187" s="24">
        <v>7</v>
      </c>
    </row>
    <row r="188" spans="1:132" x14ac:dyDescent="0.2">
      <c r="A188">
        <v>3</v>
      </c>
      <c r="B188" s="20">
        <v>2</v>
      </c>
      <c r="C188" s="7">
        <v>2</v>
      </c>
      <c r="D188" s="7">
        <v>0</v>
      </c>
      <c r="E188" s="30" t="s">
        <v>320</v>
      </c>
      <c r="F188" s="7">
        <v>1</v>
      </c>
      <c r="G188" s="7">
        <v>48</v>
      </c>
      <c r="H188" s="7">
        <v>992</v>
      </c>
      <c r="I188" s="7">
        <f t="shared" si="20"/>
        <v>944</v>
      </c>
      <c r="J188" s="7">
        <f>(5*2500)-580</f>
        <v>11920</v>
      </c>
      <c r="K188">
        <v>2</v>
      </c>
      <c r="L188" s="7">
        <v>1</v>
      </c>
      <c r="M188" s="7">
        <v>1</v>
      </c>
      <c r="N188" s="7">
        <v>1</v>
      </c>
      <c r="O188" s="7">
        <v>2</v>
      </c>
      <c r="P188" s="7">
        <v>1</v>
      </c>
      <c r="Q188" s="7">
        <v>1</v>
      </c>
      <c r="R188" s="7">
        <v>1</v>
      </c>
      <c r="S188" s="7">
        <v>1</v>
      </c>
      <c r="T188" s="7">
        <v>1</v>
      </c>
      <c r="U188" s="26">
        <v>1</v>
      </c>
      <c r="V188" s="7">
        <v>32</v>
      </c>
      <c r="W188" s="7">
        <v>32</v>
      </c>
      <c r="X188" s="7">
        <v>2</v>
      </c>
      <c r="Y188">
        <v>4.7</v>
      </c>
      <c r="Z188">
        <v>4.75</v>
      </c>
      <c r="AA188">
        <v>0</v>
      </c>
      <c r="AB188" t="e">
        <v>#NUM!</v>
      </c>
      <c r="AC188">
        <v>1000</v>
      </c>
      <c r="AD188">
        <v>5</v>
      </c>
      <c r="AK188">
        <v>4.68</v>
      </c>
      <c r="AL188">
        <v>4.7300000000000004</v>
      </c>
      <c r="AM188">
        <v>0</v>
      </c>
      <c r="AN188" t="e">
        <v>#NUM!</v>
      </c>
      <c r="AO188">
        <v>100</v>
      </c>
      <c r="AP188">
        <v>4</v>
      </c>
      <c r="AW188">
        <v>4.54</v>
      </c>
      <c r="AX188">
        <v>4.59</v>
      </c>
      <c r="AY188">
        <v>0</v>
      </c>
      <c r="AZ188" t="e">
        <v>#NUM!</v>
      </c>
      <c r="BA188">
        <v>10000</v>
      </c>
      <c r="BB188">
        <v>6</v>
      </c>
      <c r="BC188">
        <v>4.51</v>
      </c>
      <c r="BD188">
        <v>4.58</v>
      </c>
      <c r="BE188">
        <v>0</v>
      </c>
      <c r="BF188" t="e">
        <v>#NUM!</v>
      </c>
      <c r="BG188">
        <v>1000</v>
      </c>
      <c r="BH188">
        <v>5</v>
      </c>
      <c r="BI188">
        <v>4.74</v>
      </c>
      <c r="BJ188">
        <v>4.91</v>
      </c>
      <c r="BK188">
        <v>1</v>
      </c>
      <c r="BL188">
        <v>2</v>
      </c>
      <c r="BM188">
        <v>1000</v>
      </c>
      <c r="BN188">
        <v>5</v>
      </c>
      <c r="BO188">
        <v>4.6900000000000004</v>
      </c>
      <c r="BP188">
        <v>4.7699999999999996</v>
      </c>
      <c r="BQ188">
        <v>10</v>
      </c>
      <c r="BR188">
        <v>3</v>
      </c>
      <c r="BS188">
        <v>1000</v>
      </c>
      <c r="BT188">
        <v>5</v>
      </c>
      <c r="BU188">
        <v>4.72</v>
      </c>
      <c r="BV188">
        <v>4.82</v>
      </c>
      <c r="BW188">
        <v>10</v>
      </c>
      <c r="BX188">
        <v>3</v>
      </c>
      <c r="BY188">
        <v>1000</v>
      </c>
      <c r="BZ188">
        <v>5</v>
      </c>
      <c r="CA188">
        <v>4.71</v>
      </c>
      <c r="CB188">
        <v>4.79</v>
      </c>
      <c r="CC188">
        <v>1</v>
      </c>
      <c r="CD188">
        <v>2</v>
      </c>
      <c r="CE188">
        <v>100</v>
      </c>
      <c r="CF188">
        <v>4</v>
      </c>
      <c r="CG188">
        <v>4.68</v>
      </c>
      <c r="CH188">
        <v>4.79</v>
      </c>
      <c r="CI188">
        <v>100</v>
      </c>
      <c r="CJ188">
        <v>4</v>
      </c>
      <c r="CK188">
        <v>1000</v>
      </c>
      <c r="CL188">
        <v>5</v>
      </c>
      <c r="CM188">
        <v>4.72</v>
      </c>
      <c r="CN188">
        <v>4.8899999999999997</v>
      </c>
      <c r="CO188">
        <v>100</v>
      </c>
      <c r="CP188">
        <v>4</v>
      </c>
      <c r="CQ188">
        <v>1000</v>
      </c>
      <c r="CR188">
        <v>5</v>
      </c>
      <c r="CS188">
        <v>4.5599999999999996</v>
      </c>
      <c r="CT188">
        <v>4.68</v>
      </c>
      <c r="CU188">
        <v>100</v>
      </c>
      <c r="CV188">
        <v>4</v>
      </c>
      <c r="CW188">
        <v>10000</v>
      </c>
      <c r="CX188">
        <v>6</v>
      </c>
      <c r="CY188">
        <v>4.68</v>
      </c>
      <c r="CZ188">
        <v>4.8499999999999996</v>
      </c>
      <c r="DA188">
        <v>10000</v>
      </c>
      <c r="DB188">
        <v>6</v>
      </c>
      <c r="DC188">
        <v>10000</v>
      </c>
      <c r="DD188">
        <v>6</v>
      </c>
      <c r="DE188">
        <v>4.63</v>
      </c>
      <c r="DF188">
        <v>4.7300000000000004</v>
      </c>
      <c r="DG188">
        <v>100</v>
      </c>
      <c r="DH188">
        <v>4</v>
      </c>
      <c r="DI188">
        <v>1000</v>
      </c>
      <c r="DJ188">
        <v>5</v>
      </c>
      <c r="DK188">
        <v>4.5599999999999996</v>
      </c>
      <c r="DL188">
        <v>4.84</v>
      </c>
      <c r="DM188">
        <v>1000</v>
      </c>
      <c r="DN188">
        <v>5</v>
      </c>
      <c r="DO188">
        <v>100000</v>
      </c>
      <c r="DP188">
        <v>7</v>
      </c>
      <c r="DQ188">
        <v>4.72</v>
      </c>
      <c r="DR188">
        <v>4.9800000000000004</v>
      </c>
      <c r="DS188">
        <v>100</v>
      </c>
      <c r="DT188">
        <v>4</v>
      </c>
      <c r="DU188">
        <v>100000</v>
      </c>
      <c r="DV188">
        <v>7</v>
      </c>
      <c r="DW188">
        <v>0.19</v>
      </c>
      <c r="DX188">
        <v>2.38</v>
      </c>
      <c r="DY188">
        <v>100000</v>
      </c>
      <c r="DZ188">
        <v>7</v>
      </c>
      <c r="EA188">
        <v>100000</v>
      </c>
      <c r="EB188" s="24">
        <v>7</v>
      </c>
    </row>
    <row r="189" spans="1:132" x14ac:dyDescent="0.2">
      <c r="A189">
        <v>3</v>
      </c>
      <c r="B189" s="20">
        <v>2</v>
      </c>
      <c r="C189" s="7">
        <v>2</v>
      </c>
      <c r="D189" s="7">
        <v>0</v>
      </c>
      <c r="E189" s="30" t="s">
        <v>321</v>
      </c>
      <c r="F189" s="7">
        <v>1</v>
      </c>
      <c r="G189" s="7">
        <v>49</v>
      </c>
      <c r="H189" s="7">
        <v>944</v>
      </c>
      <c r="I189" s="7">
        <f t="shared" si="20"/>
        <v>895</v>
      </c>
      <c r="J189" s="7">
        <f t="shared" si="21"/>
        <v>11920</v>
      </c>
      <c r="K189">
        <v>2</v>
      </c>
      <c r="L189" s="7">
        <v>1</v>
      </c>
      <c r="M189" s="7">
        <v>1</v>
      </c>
      <c r="N189" s="7">
        <v>1</v>
      </c>
      <c r="O189" s="7">
        <v>2</v>
      </c>
      <c r="P189" s="7">
        <v>1</v>
      </c>
      <c r="Q189" s="7">
        <v>1</v>
      </c>
      <c r="R189" s="7">
        <v>1</v>
      </c>
      <c r="S189" s="7">
        <v>1</v>
      </c>
      <c r="T189" s="7">
        <v>1</v>
      </c>
      <c r="U189" s="26">
        <v>1</v>
      </c>
      <c r="V189" s="7">
        <v>24</v>
      </c>
      <c r="W189" s="7">
        <v>24</v>
      </c>
      <c r="X189" s="7">
        <v>2</v>
      </c>
      <c r="Y189">
        <v>4.71</v>
      </c>
      <c r="Z189">
        <v>4.7300000000000004</v>
      </c>
      <c r="AA189">
        <v>0</v>
      </c>
      <c r="AB189" t="e">
        <v>#NUM!</v>
      </c>
      <c r="AC189">
        <v>100</v>
      </c>
      <c r="AD189">
        <v>4</v>
      </c>
      <c r="AK189">
        <v>4.7</v>
      </c>
      <c r="AL189">
        <v>4.75</v>
      </c>
      <c r="AM189">
        <v>0</v>
      </c>
      <c r="AN189" t="e">
        <v>#NUM!</v>
      </c>
      <c r="AO189">
        <v>10000</v>
      </c>
      <c r="AP189">
        <v>6</v>
      </c>
      <c r="AW189">
        <v>4.68</v>
      </c>
      <c r="AX189">
        <v>4.75</v>
      </c>
      <c r="AY189">
        <v>0</v>
      </c>
      <c r="AZ189" t="e">
        <v>#NUM!</v>
      </c>
      <c r="BA189">
        <v>100000</v>
      </c>
      <c r="BB189">
        <v>7</v>
      </c>
      <c r="BC189">
        <v>4.7300000000000004</v>
      </c>
      <c r="BD189">
        <v>4.79</v>
      </c>
      <c r="BE189">
        <v>1</v>
      </c>
      <c r="BF189">
        <v>2</v>
      </c>
      <c r="BG189">
        <v>10000</v>
      </c>
      <c r="BH189">
        <v>6</v>
      </c>
      <c r="BI189">
        <v>4.67</v>
      </c>
      <c r="BJ189">
        <v>4.8499999999999996</v>
      </c>
      <c r="BK189">
        <v>10</v>
      </c>
      <c r="BL189">
        <v>3</v>
      </c>
      <c r="BM189">
        <v>10000</v>
      </c>
      <c r="BN189">
        <v>6</v>
      </c>
      <c r="BO189">
        <v>4.54</v>
      </c>
      <c r="BP189">
        <v>4.6399999999999997</v>
      </c>
      <c r="BQ189">
        <v>100</v>
      </c>
      <c r="BR189">
        <v>4</v>
      </c>
      <c r="BS189">
        <v>1000</v>
      </c>
      <c r="BT189">
        <v>5</v>
      </c>
      <c r="BU189">
        <v>4.7300000000000004</v>
      </c>
      <c r="BV189">
        <v>4.83</v>
      </c>
      <c r="BW189">
        <v>0.1</v>
      </c>
      <c r="BX189">
        <v>1</v>
      </c>
      <c r="BY189">
        <v>100</v>
      </c>
      <c r="BZ189">
        <v>4</v>
      </c>
      <c r="CA189">
        <v>4.67</v>
      </c>
      <c r="CB189">
        <v>4.75</v>
      </c>
      <c r="CC189">
        <v>100</v>
      </c>
      <c r="CD189">
        <v>4</v>
      </c>
      <c r="CE189">
        <v>1000</v>
      </c>
      <c r="CF189">
        <v>5</v>
      </c>
      <c r="CG189">
        <v>4.68</v>
      </c>
      <c r="CH189">
        <v>4.82</v>
      </c>
      <c r="CI189">
        <v>10</v>
      </c>
      <c r="CJ189">
        <v>3</v>
      </c>
      <c r="CK189">
        <v>1000</v>
      </c>
      <c r="CL189">
        <v>5</v>
      </c>
      <c r="CM189">
        <v>4.66</v>
      </c>
      <c r="CN189">
        <v>4.82</v>
      </c>
      <c r="CO189">
        <v>10</v>
      </c>
      <c r="CP189">
        <v>3</v>
      </c>
      <c r="CQ189">
        <v>1000</v>
      </c>
      <c r="CR189">
        <v>5</v>
      </c>
      <c r="CS189">
        <v>4.68</v>
      </c>
      <c r="CT189">
        <v>4.8099999999999996</v>
      </c>
      <c r="CU189">
        <v>10</v>
      </c>
      <c r="CV189">
        <v>3</v>
      </c>
      <c r="CW189">
        <v>1000</v>
      </c>
      <c r="CX189">
        <v>5</v>
      </c>
      <c r="CY189">
        <v>4.76</v>
      </c>
      <c r="CZ189">
        <v>4.84</v>
      </c>
      <c r="DA189">
        <v>100</v>
      </c>
      <c r="DB189">
        <v>4</v>
      </c>
      <c r="DC189">
        <v>10000</v>
      </c>
      <c r="DD189">
        <v>6</v>
      </c>
      <c r="DE189">
        <v>4.55</v>
      </c>
      <c r="DF189">
        <v>4.6399999999999997</v>
      </c>
      <c r="DG189">
        <v>10</v>
      </c>
      <c r="DH189">
        <v>3</v>
      </c>
      <c r="DI189">
        <v>100</v>
      </c>
      <c r="DJ189">
        <v>4</v>
      </c>
      <c r="DK189">
        <v>4.75</v>
      </c>
      <c r="DL189">
        <v>4.95</v>
      </c>
      <c r="DM189">
        <v>100</v>
      </c>
      <c r="DN189">
        <v>4</v>
      </c>
      <c r="DO189">
        <v>1000</v>
      </c>
      <c r="DP189">
        <v>5</v>
      </c>
      <c r="DQ189">
        <v>4.71</v>
      </c>
      <c r="DR189">
        <v>4.9800000000000004</v>
      </c>
      <c r="DS189">
        <v>1000</v>
      </c>
      <c r="DT189">
        <v>5</v>
      </c>
      <c r="DU189">
        <v>10000</v>
      </c>
      <c r="DV189">
        <v>6</v>
      </c>
      <c r="DW189">
        <v>0.8</v>
      </c>
      <c r="DX189">
        <v>9.19</v>
      </c>
      <c r="DY189">
        <v>10000</v>
      </c>
      <c r="DZ189">
        <v>6</v>
      </c>
      <c r="EA189">
        <v>100000</v>
      </c>
      <c r="EB189" s="24">
        <v>7</v>
      </c>
    </row>
    <row r="190" spans="1:132" x14ac:dyDescent="0.2">
      <c r="A190">
        <v>3</v>
      </c>
      <c r="B190" s="20">
        <v>2</v>
      </c>
      <c r="C190" s="7">
        <v>2</v>
      </c>
      <c r="D190" s="7">
        <v>0</v>
      </c>
      <c r="E190" s="30" t="s">
        <v>322</v>
      </c>
      <c r="F190" s="7">
        <v>1</v>
      </c>
      <c r="G190" s="7">
        <v>53</v>
      </c>
      <c r="H190" s="7">
        <v>964</v>
      </c>
      <c r="I190" s="7">
        <f t="shared" si="20"/>
        <v>911</v>
      </c>
      <c r="J190" s="7">
        <f t="shared" si="21"/>
        <v>11920</v>
      </c>
      <c r="K190">
        <v>2</v>
      </c>
      <c r="L190" s="7">
        <v>1</v>
      </c>
      <c r="M190" s="7">
        <v>1</v>
      </c>
      <c r="N190" s="7">
        <v>1</v>
      </c>
      <c r="O190" s="7">
        <v>2</v>
      </c>
      <c r="P190" s="7">
        <v>1</v>
      </c>
      <c r="Q190" s="7">
        <v>1</v>
      </c>
      <c r="R190" s="7">
        <v>1</v>
      </c>
      <c r="S190" s="7">
        <v>1</v>
      </c>
      <c r="T190" s="7">
        <v>1</v>
      </c>
      <c r="U190" s="26">
        <v>1</v>
      </c>
      <c r="V190" s="7">
        <v>32</v>
      </c>
      <c r="W190" s="7">
        <v>32</v>
      </c>
      <c r="X190" s="7">
        <v>2</v>
      </c>
      <c r="Y190">
        <v>4.74</v>
      </c>
      <c r="Z190">
        <v>4.76</v>
      </c>
      <c r="AA190">
        <v>0</v>
      </c>
      <c r="AB190" t="e">
        <v>#NUM!</v>
      </c>
      <c r="AC190">
        <v>10</v>
      </c>
      <c r="AD190">
        <v>3</v>
      </c>
      <c r="AK190">
        <v>4.7</v>
      </c>
      <c r="AL190">
        <v>4.78</v>
      </c>
      <c r="AM190">
        <v>0</v>
      </c>
      <c r="AN190" t="e">
        <v>#NUM!</v>
      </c>
      <c r="AO190">
        <v>1000</v>
      </c>
      <c r="AP190">
        <v>5</v>
      </c>
      <c r="AW190">
        <v>4.6900000000000004</v>
      </c>
      <c r="AX190">
        <v>4.8</v>
      </c>
      <c r="AY190">
        <v>0</v>
      </c>
      <c r="AZ190" t="e">
        <v>#NUM!</v>
      </c>
      <c r="BA190">
        <v>1000</v>
      </c>
      <c r="BB190">
        <v>5</v>
      </c>
      <c r="BC190">
        <v>4.66</v>
      </c>
      <c r="BD190">
        <v>4.76</v>
      </c>
      <c r="BE190">
        <v>0</v>
      </c>
      <c r="BF190" t="e">
        <v>#NUM!</v>
      </c>
      <c r="BG190">
        <v>100</v>
      </c>
      <c r="BH190">
        <v>4</v>
      </c>
      <c r="BI190">
        <v>4.6399999999999997</v>
      </c>
      <c r="BJ190">
        <v>4.7</v>
      </c>
      <c r="BK190">
        <v>0.1</v>
      </c>
      <c r="BL190">
        <v>1</v>
      </c>
      <c r="BM190">
        <v>100</v>
      </c>
      <c r="BN190">
        <v>4</v>
      </c>
      <c r="BO190">
        <v>4.7</v>
      </c>
      <c r="BP190">
        <v>4.78</v>
      </c>
      <c r="BQ190">
        <v>1</v>
      </c>
      <c r="BR190">
        <v>2</v>
      </c>
      <c r="BS190">
        <v>10</v>
      </c>
      <c r="BT190">
        <v>3</v>
      </c>
      <c r="BU190">
        <v>4.6500000000000004</v>
      </c>
      <c r="BV190">
        <v>4.75</v>
      </c>
      <c r="BW190">
        <v>1</v>
      </c>
      <c r="BX190">
        <v>2</v>
      </c>
      <c r="BY190">
        <v>10</v>
      </c>
      <c r="BZ190">
        <v>3</v>
      </c>
      <c r="CA190">
        <v>4.6900000000000004</v>
      </c>
      <c r="CB190">
        <v>4.79</v>
      </c>
      <c r="CC190">
        <v>100</v>
      </c>
      <c r="CD190">
        <v>4</v>
      </c>
      <c r="CE190">
        <v>1000</v>
      </c>
      <c r="CF190">
        <v>5</v>
      </c>
      <c r="CG190">
        <v>4.7300000000000004</v>
      </c>
      <c r="CH190">
        <v>4.9400000000000004</v>
      </c>
      <c r="CI190">
        <v>10</v>
      </c>
      <c r="CJ190">
        <v>3</v>
      </c>
      <c r="CK190">
        <v>1000</v>
      </c>
      <c r="CL190">
        <v>5</v>
      </c>
      <c r="CM190">
        <v>4.75</v>
      </c>
      <c r="CN190">
        <v>4.92</v>
      </c>
      <c r="CO190">
        <v>1000</v>
      </c>
      <c r="CP190">
        <v>5</v>
      </c>
      <c r="CQ190">
        <v>1000</v>
      </c>
      <c r="CR190">
        <v>5</v>
      </c>
      <c r="CS190">
        <v>4.68</v>
      </c>
      <c r="CT190">
        <v>4.8899999999999997</v>
      </c>
      <c r="CU190">
        <v>100</v>
      </c>
      <c r="CV190">
        <v>4</v>
      </c>
      <c r="CW190">
        <v>100</v>
      </c>
      <c r="CX190">
        <v>4</v>
      </c>
      <c r="CY190">
        <v>4.53</v>
      </c>
      <c r="CZ190">
        <v>4.66</v>
      </c>
      <c r="DA190">
        <v>1</v>
      </c>
      <c r="DB190">
        <v>2</v>
      </c>
      <c r="DC190">
        <v>10000</v>
      </c>
      <c r="DD190">
        <v>6</v>
      </c>
      <c r="DE190">
        <v>4.7300000000000004</v>
      </c>
      <c r="DF190">
        <v>4.83</v>
      </c>
      <c r="DG190">
        <v>10</v>
      </c>
      <c r="DH190">
        <v>3</v>
      </c>
      <c r="DI190">
        <v>100</v>
      </c>
      <c r="DJ190">
        <v>4</v>
      </c>
      <c r="DK190">
        <v>4.7300000000000004</v>
      </c>
      <c r="DL190">
        <v>4.93</v>
      </c>
      <c r="DM190">
        <v>100</v>
      </c>
      <c r="DN190">
        <v>4</v>
      </c>
      <c r="DO190">
        <v>1000</v>
      </c>
      <c r="DP190">
        <v>5</v>
      </c>
      <c r="DQ190">
        <v>4.75</v>
      </c>
      <c r="DR190">
        <v>4.8899999999999997</v>
      </c>
      <c r="DS190">
        <v>100</v>
      </c>
      <c r="DT190">
        <v>4</v>
      </c>
      <c r="DU190">
        <v>1000</v>
      </c>
      <c r="DV190">
        <v>5</v>
      </c>
      <c r="DW190">
        <v>0.52</v>
      </c>
      <c r="DX190">
        <v>5.68</v>
      </c>
      <c r="DY190">
        <v>10000</v>
      </c>
      <c r="DZ190">
        <v>6</v>
      </c>
      <c r="EA190">
        <v>100000</v>
      </c>
      <c r="EB190" s="24">
        <v>7</v>
      </c>
    </row>
    <row r="191" spans="1:132" x14ac:dyDescent="0.2">
      <c r="A191">
        <v>3</v>
      </c>
      <c r="B191" s="20">
        <v>2</v>
      </c>
      <c r="C191" s="7">
        <v>2</v>
      </c>
      <c r="D191" s="7">
        <v>0</v>
      </c>
      <c r="E191" s="30" t="s">
        <v>323</v>
      </c>
      <c r="F191" s="7">
        <v>2</v>
      </c>
      <c r="G191" s="7">
        <v>49</v>
      </c>
      <c r="H191" s="7">
        <v>914</v>
      </c>
      <c r="I191" s="7">
        <f t="shared" si="20"/>
        <v>865</v>
      </c>
      <c r="J191" s="7">
        <f t="shared" si="21"/>
        <v>11920</v>
      </c>
      <c r="K191">
        <v>2</v>
      </c>
      <c r="L191" s="7">
        <v>1</v>
      </c>
      <c r="M191" s="7">
        <v>1</v>
      </c>
      <c r="N191" s="7">
        <v>1</v>
      </c>
      <c r="O191" s="7">
        <v>1</v>
      </c>
      <c r="P191" s="7">
        <v>1</v>
      </c>
      <c r="Q191" s="7">
        <v>1</v>
      </c>
      <c r="R191" s="7">
        <v>1</v>
      </c>
      <c r="S191" s="7">
        <v>1</v>
      </c>
      <c r="T191" s="7">
        <v>1</v>
      </c>
      <c r="U191" s="26">
        <v>1</v>
      </c>
      <c r="V191" s="7">
        <v>56</v>
      </c>
      <c r="W191" s="7">
        <v>56</v>
      </c>
      <c r="X191" s="7">
        <v>2</v>
      </c>
      <c r="Y191">
        <v>4.72</v>
      </c>
      <c r="Z191">
        <v>4.7300000000000004</v>
      </c>
      <c r="AA191">
        <v>0</v>
      </c>
      <c r="AB191" t="e">
        <v>#NUM!</v>
      </c>
      <c r="AC191">
        <v>10</v>
      </c>
      <c r="AD191">
        <v>3</v>
      </c>
      <c r="AK191">
        <v>4.72</v>
      </c>
      <c r="AL191">
        <v>4.8</v>
      </c>
      <c r="AM191">
        <v>0</v>
      </c>
      <c r="AN191" t="e">
        <v>#NUM!</v>
      </c>
      <c r="AO191">
        <v>100000</v>
      </c>
      <c r="AP191">
        <v>7</v>
      </c>
      <c r="AW191">
        <v>4.6900000000000004</v>
      </c>
      <c r="AX191">
        <v>4.8</v>
      </c>
      <c r="AY191">
        <v>0</v>
      </c>
      <c r="AZ191" t="e">
        <v>#NUM!</v>
      </c>
      <c r="BA191">
        <v>1000</v>
      </c>
      <c r="BB191">
        <v>5</v>
      </c>
      <c r="BC191">
        <v>4.67</v>
      </c>
      <c r="BD191">
        <v>4.76</v>
      </c>
      <c r="BE191">
        <v>0</v>
      </c>
      <c r="BF191" t="e">
        <v>#NUM!</v>
      </c>
      <c r="BG191">
        <v>100000</v>
      </c>
      <c r="BH191">
        <v>7</v>
      </c>
      <c r="BI191">
        <v>4.51</v>
      </c>
      <c r="BJ191">
        <v>4.59</v>
      </c>
      <c r="BK191">
        <v>0</v>
      </c>
      <c r="BL191" t="e">
        <v>#NUM!</v>
      </c>
      <c r="BM191">
        <v>10000</v>
      </c>
      <c r="BN191">
        <v>6</v>
      </c>
      <c r="BO191">
        <v>4.6500000000000004</v>
      </c>
      <c r="BP191">
        <v>4.75</v>
      </c>
      <c r="BQ191">
        <v>1</v>
      </c>
      <c r="BR191">
        <v>2</v>
      </c>
      <c r="BS191">
        <v>100</v>
      </c>
      <c r="BT191">
        <v>4</v>
      </c>
      <c r="BU191">
        <v>4.7</v>
      </c>
      <c r="BV191">
        <v>4.78</v>
      </c>
      <c r="BW191">
        <v>10</v>
      </c>
      <c r="BX191">
        <v>3</v>
      </c>
      <c r="BY191">
        <v>1000</v>
      </c>
      <c r="BZ191">
        <v>5</v>
      </c>
      <c r="CA191">
        <v>4.54</v>
      </c>
      <c r="CB191">
        <v>4.62</v>
      </c>
      <c r="CC191">
        <v>10</v>
      </c>
      <c r="CD191">
        <v>3</v>
      </c>
      <c r="CE191">
        <v>10000</v>
      </c>
      <c r="CF191">
        <v>6</v>
      </c>
      <c r="CG191">
        <v>4.5199999999999996</v>
      </c>
      <c r="CH191">
        <v>4.66</v>
      </c>
      <c r="CI191">
        <v>100</v>
      </c>
      <c r="CJ191">
        <v>4</v>
      </c>
      <c r="CK191">
        <v>1000</v>
      </c>
      <c r="CL191">
        <v>5</v>
      </c>
      <c r="CM191">
        <v>4.66</v>
      </c>
      <c r="CN191">
        <v>4.8600000000000003</v>
      </c>
      <c r="CO191">
        <v>1000</v>
      </c>
      <c r="CP191">
        <v>5</v>
      </c>
      <c r="CQ191">
        <v>10000</v>
      </c>
      <c r="CR191">
        <v>6</v>
      </c>
      <c r="CS191">
        <v>4.74</v>
      </c>
      <c r="CT191">
        <v>4.93</v>
      </c>
      <c r="CU191">
        <v>10000</v>
      </c>
      <c r="CV191">
        <v>6</v>
      </c>
      <c r="CW191">
        <v>10000</v>
      </c>
      <c r="CX191">
        <v>6</v>
      </c>
      <c r="CY191">
        <v>4.67</v>
      </c>
      <c r="CZ191">
        <v>4.8099999999999996</v>
      </c>
      <c r="DA191">
        <v>1000</v>
      </c>
      <c r="DB191">
        <v>5</v>
      </c>
      <c r="DC191">
        <v>100000</v>
      </c>
      <c r="DD191">
        <v>7</v>
      </c>
      <c r="DE191">
        <v>4.7</v>
      </c>
      <c r="DF191">
        <v>4.74</v>
      </c>
      <c r="DG191">
        <v>10</v>
      </c>
      <c r="DH191">
        <v>3</v>
      </c>
      <c r="DI191">
        <v>1000</v>
      </c>
      <c r="DJ191">
        <v>5</v>
      </c>
      <c r="DK191">
        <v>4.62</v>
      </c>
      <c r="DL191">
        <v>4.75</v>
      </c>
      <c r="DM191">
        <v>100</v>
      </c>
      <c r="DN191">
        <v>4</v>
      </c>
      <c r="DO191">
        <v>10000</v>
      </c>
      <c r="DP191">
        <v>6</v>
      </c>
      <c r="DQ191">
        <v>4.7300000000000004</v>
      </c>
      <c r="DR191">
        <v>4.87</v>
      </c>
      <c r="DS191">
        <v>1000</v>
      </c>
      <c r="DT191">
        <v>5</v>
      </c>
      <c r="DU191">
        <v>10000</v>
      </c>
      <c r="DV191">
        <v>6</v>
      </c>
      <c r="DW191">
        <v>0.74</v>
      </c>
      <c r="DX191">
        <v>7.58</v>
      </c>
      <c r="DY191">
        <v>10000</v>
      </c>
      <c r="DZ191">
        <v>6</v>
      </c>
      <c r="EA191">
        <v>100000</v>
      </c>
      <c r="EB191" s="24">
        <v>7</v>
      </c>
    </row>
    <row r="192" spans="1:132" x14ac:dyDescent="0.2">
      <c r="A192">
        <v>3</v>
      </c>
      <c r="B192" s="20">
        <v>2</v>
      </c>
      <c r="C192" s="7">
        <v>2</v>
      </c>
      <c r="D192" s="7">
        <v>0</v>
      </c>
      <c r="E192" s="30" t="s">
        <v>324</v>
      </c>
      <c r="F192" s="7">
        <v>2</v>
      </c>
      <c r="G192" s="7">
        <v>52</v>
      </c>
      <c r="H192" s="7">
        <v>1096</v>
      </c>
      <c r="I192" s="7">
        <f t="shared" si="20"/>
        <v>1044</v>
      </c>
      <c r="J192" s="7">
        <f t="shared" si="21"/>
        <v>11920</v>
      </c>
      <c r="K192">
        <v>2</v>
      </c>
      <c r="L192" s="7">
        <v>1</v>
      </c>
      <c r="M192" s="7">
        <v>1</v>
      </c>
      <c r="N192" s="7">
        <v>1</v>
      </c>
      <c r="O192" s="7">
        <v>2</v>
      </c>
      <c r="P192" s="7">
        <v>1</v>
      </c>
      <c r="Q192" s="7">
        <v>1</v>
      </c>
      <c r="R192" s="7">
        <v>1</v>
      </c>
      <c r="S192" s="7">
        <v>1</v>
      </c>
      <c r="T192" s="7">
        <v>1</v>
      </c>
      <c r="U192" s="26">
        <v>1</v>
      </c>
      <c r="V192" s="7">
        <v>56</v>
      </c>
      <c r="W192" s="7">
        <v>56</v>
      </c>
      <c r="X192" s="7">
        <v>2</v>
      </c>
      <c r="Y192">
        <v>4.71</v>
      </c>
      <c r="Z192">
        <v>4.74</v>
      </c>
      <c r="AA192">
        <v>0</v>
      </c>
      <c r="AB192" t="e">
        <v>#NUM!</v>
      </c>
      <c r="AC192">
        <v>10</v>
      </c>
      <c r="AD192">
        <v>3</v>
      </c>
      <c r="AK192">
        <v>4.75</v>
      </c>
      <c r="AL192">
        <v>4.83</v>
      </c>
      <c r="AM192">
        <v>0</v>
      </c>
      <c r="AN192" t="e">
        <v>#NUM!</v>
      </c>
      <c r="AO192">
        <v>100</v>
      </c>
      <c r="AP192">
        <v>4</v>
      </c>
      <c r="AW192">
        <v>4.6900000000000004</v>
      </c>
      <c r="AX192">
        <v>4.8099999999999996</v>
      </c>
      <c r="AY192">
        <v>0</v>
      </c>
      <c r="AZ192" t="e">
        <v>#NUM!</v>
      </c>
      <c r="BA192">
        <v>100</v>
      </c>
      <c r="BB192">
        <v>4</v>
      </c>
      <c r="BC192">
        <v>4.4800000000000004</v>
      </c>
      <c r="BD192">
        <v>4.6900000000000004</v>
      </c>
      <c r="BE192">
        <v>0</v>
      </c>
      <c r="BF192" t="e">
        <v>#NUM!</v>
      </c>
      <c r="BG192">
        <v>10</v>
      </c>
      <c r="BH192">
        <v>3</v>
      </c>
      <c r="BI192">
        <v>4.68</v>
      </c>
      <c r="BJ192">
        <v>4.79</v>
      </c>
      <c r="BK192">
        <v>0</v>
      </c>
      <c r="BL192" t="e">
        <v>#NUM!</v>
      </c>
      <c r="BM192">
        <v>1000</v>
      </c>
      <c r="BN192">
        <v>5</v>
      </c>
      <c r="BO192">
        <v>4.53</v>
      </c>
      <c r="BP192">
        <v>4.6500000000000004</v>
      </c>
      <c r="BQ192">
        <v>10</v>
      </c>
      <c r="BR192">
        <v>3</v>
      </c>
      <c r="BS192">
        <v>100</v>
      </c>
      <c r="BT192">
        <v>4</v>
      </c>
      <c r="BU192">
        <v>4.6900000000000004</v>
      </c>
      <c r="BV192">
        <v>4.78</v>
      </c>
      <c r="BW192">
        <v>1</v>
      </c>
      <c r="BX192">
        <v>2</v>
      </c>
      <c r="BY192">
        <v>100</v>
      </c>
      <c r="BZ192">
        <v>4</v>
      </c>
      <c r="CA192">
        <v>4.72</v>
      </c>
      <c r="CB192">
        <v>4.8099999999999996</v>
      </c>
      <c r="CC192">
        <v>10</v>
      </c>
      <c r="CD192">
        <v>3</v>
      </c>
      <c r="CE192">
        <v>100</v>
      </c>
      <c r="CF192">
        <v>4</v>
      </c>
      <c r="CG192">
        <v>4.67</v>
      </c>
      <c r="CH192">
        <v>4.79</v>
      </c>
      <c r="CI192">
        <v>10000</v>
      </c>
      <c r="CJ192">
        <v>6</v>
      </c>
      <c r="CK192">
        <v>10000</v>
      </c>
      <c r="CL192">
        <v>6</v>
      </c>
      <c r="CM192">
        <v>4.72</v>
      </c>
      <c r="CN192">
        <v>4.87</v>
      </c>
      <c r="CO192">
        <v>10</v>
      </c>
      <c r="CP192">
        <v>3</v>
      </c>
      <c r="CQ192">
        <v>1000</v>
      </c>
      <c r="CR192">
        <v>5</v>
      </c>
      <c r="CS192">
        <v>4.72</v>
      </c>
      <c r="CT192">
        <v>5.0199999999999996</v>
      </c>
      <c r="CU192">
        <v>1000</v>
      </c>
      <c r="CV192">
        <v>5</v>
      </c>
      <c r="CW192">
        <v>10000</v>
      </c>
      <c r="CX192">
        <v>6</v>
      </c>
      <c r="CY192">
        <v>4.7</v>
      </c>
      <c r="CZ192">
        <v>4.88</v>
      </c>
      <c r="DA192">
        <v>1000</v>
      </c>
      <c r="DB192">
        <v>5</v>
      </c>
      <c r="DC192">
        <v>10000</v>
      </c>
      <c r="DD192">
        <v>6</v>
      </c>
      <c r="DE192">
        <v>4.5599999999999996</v>
      </c>
      <c r="DF192">
        <v>4.6399999999999997</v>
      </c>
      <c r="DG192">
        <v>10</v>
      </c>
      <c r="DH192">
        <v>3</v>
      </c>
      <c r="DI192">
        <v>1000</v>
      </c>
      <c r="DJ192">
        <v>5</v>
      </c>
      <c r="DK192">
        <v>4.7699999999999996</v>
      </c>
      <c r="DL192">
        <v>4.9400000000000004</v>
      </c>
      <c r="DM192">
        <v>10</v>
      </c>
      <c r="DN192">
        <v>3</v>
      </c>
      <c r="DO192">
        <v>100</v>
      </c>
      <c r="DP192">
        <v>4</v>
      </c>
      <c r="DQ192">
        <v>4.7</v>
      </c>
      <c r="DR192">
        <v>5.13</v>
      </c>
      <c r="DS192">
        <v>1000</v>
      </c>
      <c r="DT192">
        <v>5</v>
      </c>
      <c r="DU192">
        <v>1000</v>
      </c>
      <c r="DV192">
        <v>5</v>
      </c>
      <c r="DW192">
        <v>0.35</v>
      </c>
      <c r="DX192">
        <v>3.84</v>
      </c>
      <c r="DY192">
        <v>10000</v>
      </c>
      <c r="DZ192">
        <v>6</v>
      </c>
      <c r="EA192">
        <v>100000</v>
      </c>
      <c r="EB192" s="24">
        <v>7</v>
      </c>
    </row>
    <row r="193" spans="1:132" x14ac:dyDescent="0.2">
      <c r="A193">
        <v>3</v>
      </c>
      <c r="B193" s="20">
        <v>2</v>
      </c>
      <c r="C193" s="7">
        <v>2</v>
      </c>
      <c r="D193" s="7">
        <v>0</v>
      </c>
      <c r="E193" s="30" t="s">
        <v>325</v>
      </c>
      <c r="F193" s="7">
        <v>1</v>
      </c>
      <c r="G193" s="7">
        <v>48</v>
      </c>
      <c r="H193" s="7">
        <v>950</v>
      </c>
      <c r="I193" s="7">
        <f t="shared" si="20"/>
        <v>902</v>
      </c>
      <c r="J193" s="7">
        <f t="shared" si="21"/>
        <v>11920</v>
      </c>
      <c r="K193">
        <v>2</v>
      </c>
      <c r="L193" s="7">
        <v>1</v>
      </c>
      <c r="M193" s="7">
        <v>1</v>
      </c>
      <c r="N193" s="7">
        <v>1</v>
      </c>
      <c r="O193" s="7">
        <v>2</v>
      </c>
      <c r="P193" s="7">
        <v>1</v>
      </c>
      <c r="Q193" s="7">
        <v>2</v>
      </c>
      <c r="R193" s="7">
        <v>1</v>
      </c>
      <c r="S193" s="7">
        <v>1</v>
      </c>
      <c r="T193" s="7">
        <v>1</v>
      </c>
      <c r="U193" s="26">
        <v>1</v>
      </c>
      <c r="V193" s="7">
        <v>56</v>
      </c>
      <c r="W193" s="7">
        <v>56</v>
      </c>
      <c r="X193" s="7">
        <v>2</v>
      </c>
      <c r="Y193">
        <v>4.72</v>
      </c>
      <c r="Z193">
        <v>4.7300000000000004</v>
      </c>
      <c r="AA193">
        <v>0</v>
      </c>
      <c r="AB193" t="e">
        <v>#NUM!</v>
      </c>
      <c r="AC193">
        <v>10</v>
      </c>
      <c r="AD193">
        <v>3</v>
      </c>
      <c r="AK193">
        <v>4.6500000000000004</v>
      </c>
      <c r="AL193">
        <v>4.71</v>
      </c>
      <c r="AM193">
        <v>0</v>
      </c>
      <c r="AN193" t="e">
        <v>#NUM!</v>
      </c>
      <c r="AO193">
        <v>10000</v>
      </c>
      <c r="AP193">
        <v>6</v>
      </c>
      <c r="AW193">
        <v>4.75</v>
      </c>
      <c r="AX193">
        <v>4.87</v>
      </c>
      <c r="AY193">
        <v>0</v>
      </c>
      <c r="AZ193" t="e">
        <v>#NUM!</v>
      </c>
      <c r="BA193">
        <v>1000</v>
      </c>
      <c r="BB193">
        <v>5</v>
      </c>
      <c r="BC193">
        <v>4.78</v>
      </c>
      <c r="BD193">
        <v>4.91</v>
      </c>
      <c r="BE193">
        <v>0</v>
      </c>
      <c r="BF193" t="e">
        <v>#NUM!</v>
      </c>
      <c r="BG193">
        <v>100</v>
      </c>
      <c r="BH193">
        <v>4</v>
      </c>
      <c r="BI193">
        <v>4.53</v>
      </c>
      <c r="BJ193">
        <v>4.71</v>
      </c>
      <c r="BK193">
        <v>0</v>
      </c>
      <c r="BL193" t="e">
        <v>#NUM!</v>
      </c>
      <c r="BM193">
        <v>100</v>
      </c>
      <c r="BN193">
        <v>4</v>
      </c>
      <c r="BO193">
        <v>4.6500000000000004</v>
      </c>
      <c r="BP193">
        <v>4.78</v>
      </c>
      <c r="BQ193">
        <v>0.1</v>
      </c>
      <c r="BR193">
        <v>1</v>
      </c>
      <c r="BS193">
        <v>100</v>
      </c>
      <c r="BT193">
        <v>4</v>
      </c>
      <c r="BU193">
        <v>4.6900000000000004</v>
      </c>
      <c r="BV193">
        <v>4.78</v>
      </c>
      <c r="BW193">
        <v>10</v>
      </c>
      <c r="BX193">
        <v>3</v>
      </c>
      <c r="BY193">
        <v>10000</v>
      </c>
      <c r="BZ193">
        <v>6</v>
      </c>
      <c r="CA193">
        <v>4.49</v>
      </c>
      <c r="CB193">
        <v>4.7</v>
      </c>
      <c r="CC193">
        <v>10</v>
      </c>
      <c r="CD193">
        <v>3</v>
      </c>
      <c r="CE193">
        <v>1000</v>
      </c>
      <c r="CF193">
        <v>5</v>
      </c>
      <c r="CG193">
        <v>4.67</v>
      </c>
      <c r="CH193">
        <v>4.7699999999999996</v>
      </c>
      <c r="CI193">
        <v>100</v>
      </c>
      <c r="CJ193">
        <v>4</v>
      </c>
      <c r="CK193">
        <v>1000</v>
      </c>
      <c r="CL193">
        <v>5</v>
      </c>
      <c r="CM193">
        <v>4.6900000000000004</v>
      </c>
      <c r="CN193">
        <v>4.84</v>
      </c>
      <c r="CO193">
        <v>100</v>
      </c>
      <c r="CP193">
        <v>4</v>
      </c>
      <c r="CQ193">
        <v>10000</v>
      </c>
      <c r="CR193">
        <v>6</v>
      </c>
      <c r="CS193">
        <v>4.71</v>
      </c>
      <c r="CT193">
        <v>4.79</v>
      </c>
      <c r="CU193">
        <v>1</v>
      </c>
      <c r="CV193">
        <v>2</v>
      </c>
      <c r="CW193">
        <v>10000</v>
      </c>
      <c r="CX193">
        <v>6</v>
      </c>
      <c r="CY193">
        <v>4.5599999999999996</v>
      </c>
      <c r="CZ193">
        <v>4.75</v>
      </c>
      <c r="DA193">
        <v>100</v>
      </c>
      <c r="DB193">
        <v>4</v>
      </c>
      <c r="DC193">
        <v>1000</v>
      </c>
      <c r="DD193">
        <v>5</v>
      </c>
      <c r="DE193">
        <v>4.6900000000000004</v>
      </c>
      <c r="DF193">
        <v>4.78</v>
      </c>
      <c r="DG193">
        <v>100</v>
      </c>
      <c r="DH193">
        <v>4</v>
      </c>
      <c r="DI193">
        <v>1000</v>
      </c>
      <c r="DJ193">
        <v>5</v>
      </c>
      <c r="DK193">
        <v>4.7</v>
      </c>
      <c r="DL193">
        <v>4.87</v>
      </c>
      <c r="DM193">
        <v>100</v>
      </c>
      <c r="DN193">
        <v>4</v>
      </c>
      <c r="DO193">
        <v>1000</v>
      </c>
      <c r="DP193">
        <v>5</v>
      </c>
      <c r="DQ193">
        <v>4.68</v>
      </c>
      <c r="DR193">
        <v>4.82</v>
      </c>
      <c r="DS193">
        <v>100</v>
      </c>
      <c r="DT193">
        <v>4</v>
      </c>
      <c r="DU193">
        <v>10000</v>
      </c>
      <c r="DV193">
        <v>6</v>
      </c>
      <c r="DW193">
        <v>0.28999999999999998</v>
      </c>
      <c r="DX193">
        <v>3.35</v>
      </c>
      <c r="DY193">
        <v>10000</v>
      </c>
      <c r="DZ193">
        <v>6</v>
      </c>
      <c r="EA193">
        <v>100000</v>
      </c>
      <c r="EB193" s="24">
        <v>7</v>
      </c>
    </row>
    <row r="194" spans="1:132" x14ac:dyDescent="0.2">
      <c r="A194">
        <v>3</v>
      </c>
      <c r="B194" s="20">
        <v>2</v>
      </c>
      <c r="C194" s="7">
        <v>2</v>
      </c>
      <c r="D194" s="7">
        <v>0</v>
      </c>
      <c r="E194" s="30" t="s">
        <v>326</v>
      </c>
      <c r="F194" s="7">
        <v>2</v>
      </c>
      <c r="G194" s="7">
        <v>47</v>
      </c>
      <c r="H194" s="7">
        <v>1048</v>
      </c>
      <c r="I194" s="7">
        <f t="shared" si="20"/>
        <v>1001</v>
      </c>
      <c r="J194" s="7">
        <f t="shared" si="21"/>
        <v>11920</v>
      </c>
      <c r="K194">
        <v>2</v>
      </c>
      <c r="L194" s="7">
        <v>1</v>
      </c>
      <c r="M194">
        <v>1</v>
      </c>
      <c r="N194">
        <v>1</v>
      </c>
      <c r="O194">
        <v>3</v>
      </c>
      <c r="P194">
        <v>1</v>
      </c>
      <c r="Q194">
        <v>2</v>
      </c>
      <c r="R194" s="7">
        <v>1</v>
      </c>
      <c r="S194">
        <v>1</v>
      </c>
      <c r="T194">
        <v>1</v>
      </c>
      <c r="U194" s="24">
        <v>1</v>
      </c>
      <c r="V194" s="7">
        <v>56</v>
      </c>
      <c r="W194" s="7">
        <v>56</v>
      </c>
      <c r="X194" s="7">
        <v>2</v>
      </c>
      <c r="Y194">
        <v>4.7300000000000004</v>
      </c>
      <c r="Z194">
        <v>4.76</v>
      </c>
      <c r="AA194">
        <v>0</v>
      </c>
      <c r="AB194" t="e">
        <v>#NUM!</v>
      </c>
      <c r="AC194">
        <v>1</v>
      </c>
      <c r="AD194">
        <v>2</v>
      </c>
      <c r="AK194">
        <v>4.71</v>
      </c>
      <c r="AL194">
        <v>4.8099999999999996</v>
      </c>
      <c r="AM194">
        <v>0</v>
      </c>
      <c r="AN194" t="e">
        <v>#NUM!</v>
      </c>
      <c r="AO194">
        <v>1000</v>
      </c>
      <c r="AP194">
        <v>5</v>
      </c>
      <c r="AW194">
        <v>4.53</v>
      </c>
      <c r="AX194">
        <v>4.5999999999999996</v>
      </c>
      <c r="AY194">
        <v>0</v>
      </c>
      <c r="AZ194" t="e">
        <v>#NUM!</v>
      </c>
      <c r="BA194">
        <v>1000</v>
      </c>
      <c r="BB194">
        <v>5</v>
      </c>
      <c r="BC194">
        <v>4.67</v>
      </c>
      <c r="BD194">
        <v>4.75</v>
      </c>
      <c r="BE194">
        <v>0</v>
      </c>
      <c r="BF194" t="e">
        <v>#NUM!</v>
      </c>
      <c r="BG194">
        <v>100</v>
      </c>
      <c r="BH194">
        <v>4</v>
      </c>
      <c r="BI194">
        <v>4.74</v>
      </c>
      <c r="BJ194">
        <v>4.88</v>
      </c>
      <c r="BK194">
        <v>0</v>
      </c>
      <c r="BL194" t="e">
        <v>#NUM!</v>
      </c>
      <c r="BM194">
        <v>100</v>
      </c>
      <c r="BN194">
        <v>4</v>
      </c>
      <c r="BO194">
        <v>4.6900000000000004</v>
      </c>
      <c r="BP194">
        <v>4.7699999999999996</v>
      </c>
      <c r="BQ194">
        <v>0.1</v>
      </c>
      <c r="BR194">
        <v>1</v>
      </c>
      <c r="BS194">
        <v>100</v>
      </c>
      <c r="BT194">
        <v>4</v>
      </c>
      <c r="BU194">
        <v>4.6500000000000004</v>
      </c>
      <c r="BV194">
        <v>4.74</v>
      </c>
      <c r="BW194">
        <v>10</v>
      </c>
      <c r="BX194">
        <v>3</v>
      </c>
      <c r="BY194">
        <v>100</v>
      </c>
      <c r="BZ194">
        <v>4</v>
      </c>
      <c r="CA194">
        <v>4.7300000000000004</v>
      </c>
      <c r="CB194">
        <v>4.79</v>
      </c>
      <c r="CC194">
        <v>10</v>
      </c>
      <c r="CD194">
        <v>3</v>
      </c>
      <c r="CE194">
        <v>10</v>
      </c>
      <c r="CF194">
        <v>3</v>
      </c>
      <c r="CG194">
        <v>4.71</v>
      </c>
      <c r="CH194">
        <v>4.8899999999999997</v>
      </c>
      <c r="CI194">
        <v>10</v>
      </c>
      <c r="CJ194">
        <v>3</v>
      </c>
      <c r="CK194">
        <v>100</v>
      </c>
      <c r="CL194">
        <v>4</v>
      </c>
      <c r="CM194">
        <v>4.6900000000000004</v>
      </c>
      <c r="CN194">
        <v>4.8899999999999997</v>
      </c>
      <c r="CO194">
        <v>100</v>
      </c>
      <c r="CP194">
        <v>4</v>
      </c>
      <c r="CQ194">
        <v>1000</v>
      </c>
      <c r="CR194">
        <v>5</v>
      </c>
      <c r="CS194">
        <v>4.78</v>
      </c>
      <c r="CT194">
        <v>4.8600000000000003</v>
      </c>
      <c r="CU194">
        <v>10</v>
      </c>
      <c r="CV194">
        <v>3</v>
      </c>
      <c r="CW194">
        <v>1000</v>
      </c>
      <c r="CX194">
        <v>5</v>
      </c>
      <c r="CY194">
        <v>4.68</v>
      </c>
      <c r="CZ194">
        <v>4.84</v>
      </c>
      <c r="DA194">
        <v>10</v>
      </c>
      <c r="DB194">
        <v>3</v>
      </c>
      <c r="DC194">
        <v>100</v>
      </c>
      <c r="DD194">
        <v>4</v>
      </c>
      <c r="DE194">
        <v>4.57</v>
      </c>
      <c r="DF194">
        <v>4.6399999999999997</v>
      </c>
      <c r="DG194">
        <v>100</v>
      </c>
      <c r="DH194">
        <v>4</v>
      </c>
      <c r="DI194">
        <v>100</v>
      </c>
      <c r="DJ194">
        <v>4</v>
      </c>
      <c r="DK194">
        <v>4.6900000000000004</v>
      </c>
      <c r="DL194">
        <v>4.8</v>
      </c>
      <c r="DM194">
        <v>10</v>
      </c>
      <c r="DN194">
        <v>3</v>
      </c>
      <c r="DO194">
        <v>1000</v>
      </c>
      <c r="DP194">
        <v>5</v>
      </c>
      <c r="DQ194">
        <v>4.62</v>
      </c>
      <c r="DR194">
        <v>4.74</v>
      </c>
      <c r="DS194">
        <v>100</v>
      </c>
      <c r="DT194">
        <v>4</v>
      </c>
      <c r="DU194">
        <v>1000</v>
      </c>
      <c r="DV194">
        <v>5</v>
      </c>
      <c r="DW194">
        <v>0.21</v>
      </c>
      <c r="DX194">
        <v>2.06</v>
      </c>
      <c r="DY194">
        <v>1000</v>
      </c>
      <c r="DZ194">
        <v>5</v>
      </c>
      <c r="EA194">
        <v>100000</v>
      </c>
      <c r="EB194" s="24">
        <v>7</v>
      </c>
    </row>
    <row r="195" spans="1:132" x14ac:dyDescent="0.2">
      <c r="A195">
        <v>3</v>
      </c>
      <c r="B195" s="20">
        <v>2</v>
      </c>
      <c r="C195" s="7">
        <v>2</v>
      </c>
      <c r="D195" s="7">
        <v>0</v>
      </c>
      <c r="E195" s="30" t="s">
        <v>327</v>
      </c>
      <c r="F195" s="7">
        <v>0</v>
      </c>
      <c r="G195" s="7"/>
      <c r="H195" s="7"/>
      <c r="I195" s="7"/>
      <c r="J195" s="7"/>
      <c r="L195" s="7"/>
      <c r="R195" s="7"/>
      <c r="U195" s="24"/>
      <c r="V195" s="7"/>
      <c r="W195" s="7"/>
      <c r="X195" s="7"/>
      <c r="Y195">
        <v>4.71</v>
      </c>
      <c r="Z195">
        <v>4.74</v>
      </c>
      <c r="AA195">
        <v>0</v>
      </c>
      <c r="AB195" t="e">
        <v>#NUM!</v>
      </c>
      <c r="AC195">
        <v>10</v>
      </c>
      <c r="AD195">
        <v>3</v>
      </c>
      <c r="AK195">
        <v>4.6900000000000004</v>
      </c>
      <c r="AL195">
        <v>4.76</v>
      </c>
      <c r="AM195">
        <v>0</v>
      </c>
      <c r="AN195" t="e">
        <v>#NUM!</v>
      </c>
      <c r="AO195">
        <v>100</v>
      </c>
      <c r="AP195">
        <v>4</v>
      </c>
      <c r="AW195">
        <v>4.6500000000000004</v>
      </c>
      <c r="AX195">
        <v>4.72</v>
      </c>
      <c r="AY195">
        <v>0</v>
      </c>
      <c r="AZ195" t="e">
        <v>#NUM!</v>
      </c>
      <c r="BA195">
        <v>1000</v>
      </c>
      <c r="BB195">
        <v>5</v>
      </c>
      <c r="EB195" s="24"/>
    </row>
    <row r="196" spans="1:132" x14ac:dyDescent="0.2">
      <c r="A196">
        <v>3</v>
      </c>
      <c r="B196" s="22">
        <v>2</v>
      </c>
      <c r="C196" s="7">
        <v>2</v>
      </c>
      <c r="D196" s="7">
        <v>0</v>
      </c>
      <c r="E196" s="31" t="s">
        <v>328</v>
      </c>
      <c r="F196" s="7">
        <v>0</v>
      </c>
      <c r="G196" s="12"/>
      <c r="H196" s="12"/>
      <c r="I196" s="12"/>
      <c r="J196" s="12"/>
      <c r="K196" s="13"/>
      <c r="L196" s="12"/>
      <c r="M196" s="13"/>
      <c r="N196" s="13"/>
      <c r="O196" s="13"/>
      <c r="P196" s="13"/>
      <c r="Q196" s="13"/>
      <c r="R196" s="12"/>
      <c r="S196" s="13"/>
      <c r="T196" s="13"/>
      <c r="U196" s="25"/>
      <c r="V196" s="12"/>
      <c r="W196" s="12"/>
      <c r="X196" s="12"/>
      <c r="Y196" s="13">
        <v>4.75</v>
      </c>
      <c r="Z196" s="13">
        <v>4.78</v>
      </c>
      <c r="AA196" s="13">
        <v>0</v>
      </c>
      <c r="AB196" s="13" t="e">
        <v>#NUM!</v>
      </c>
      <c r="AC196" s="13">
        <v>10</v>
      </c>
      <c r="AD196" s="13">
        <v>3</v>
      </c>
      <c r="AE196" s="13"/>
      <c r="AF196" s="13"/>
      <c r="AG196" s="13"/>
      <c r="AH196" s="13"/>
      <c r="AI196" s="13"/>
      <c r="AJ196" s="13"/>
      <c r="AK196" s="13">
        <v>4.6399999999999997</v>
      </c>
      <c r="AL196" s="13">
        <v>4.7300000000000004</v>
      </c>
      <c r="AM196" s="13">
        <v>0</v>
      </c>
      <c r="AN196" s="13" t="e">
        <v>#NUM!</v>
      </c>
      <c r="AO196" s="13">
        <v>10000</v>
      </c>
      <c r="AP196" s="13">
        <v>6</v>
      </c>
      <c r="AQ196" s="13"/>
      <c r="AR196" s="13"/>
      <c r="AS196" s="13"/>
      <c r="AT196" s="13"/>
      <c r="AU196" s="13"/>
      <c r="AV196" s="13"/>
      <c r="AW196" s="13">
        <v>4.51</v>
      </c>
      <c r="AX196" s="13">
        <v>4.58</v>
      </c>
      <c r="AY196" s="13">
        <v>0</v>
      </c>
      <c r="AZ196" s="13" t="e">
        <v>#NUM!</v>
      </c>
      <c r="BA196" s="13">
        <v>1000</v>
      </c>
      <c r="BB196" s="13">
        <v>5</v>
      </c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25"/>
    </row>
    <row r="197" spans="1:132" x14ac:dyDescent="0.2">
      <c r="A197">
        <v>3</v>
      </c>
      <c r="B197" s="21">
        <v>3</v>
      </c>
      <c r="C197" s="3">
        <v>2</v>
      </c>
      <c r="D197" s="3">
        <v>1</v>
      </c>
      <c r="E197" s="29" t="s">
        <v>329</v>
      </c>
      <c r="F197" s="7">
        <v>0</v>
      </c>
      <c r="G197" s="3"/>
      <c r="H197" s="3"/>
      <c r="I197" s="3"/>
      <c r="J197" s="3"/>
      <c r="L197" s="3"/>
      <c r="M197" s="2"/>
      <c r="N197" s="2"/>
      <c r="O197" s="2"/>
      <c r="P197" s="2"/>
      <c r="Q197" s="2"/>
      <c r="R197" s="3"/>
      <c r="S197" s="2"/>
      <c r="T197" s="2"/>
      <c r="U197" s="23"/>
      <c r="V197" s="3"/>
      <c r="W197" s="3"/>
      <c r="X197" s="3"/>
      <c r="Y197" s="2">
        <v>4.76</v>
      </c>
      <c r="Z197" s="2">
        <v>4.7699999999999996</v>
      </c>
      <c r="AA197" s="2">
        <v>0</v>
      </c>
      <c r="AB197" s="2" t="e">
        <v>#NUM!</v>
      </c>
      <c r="AC197" s="2">
        <v>10</v>
      </c>
      <c r="AD197" s="2">
        <v>3</v>
      </c>
      <c r="AE197" s="2"/>
      <c r="AF197" s="2"/>
      <c r="AG197" s="2"/>
      <c r="AH197" s="2"/>
      <c r="AI197" s="2"/>
      <c r="AJ197" s="2"/>
      <c r="AK197" s="2">
        <v>4.6500000000000004</v>
      </c>
      <c r="AL197" s="2">
        <v>4.7</v>
      </c>
      <c r="AM197" s="2">
        <v>0</v>
      </c>
      <c r="AN197" s="2" t="e">
        <v>#NUM!</v>
      </c>
      <c r="AO197" s="2">
        <v>10</v>
      </c>
      <c r="AP197" s="2">
        <v>3</v>
      </c>
      <c r="AQ197" s="2"/>
      <c r="AR197" s="2"/>
      <c r="AS197" s="2"/>
      <c r="AT197" s="2"/>
      <c r="AU197" s="2"/>
      <c r="AV197" s="2"/>
      <c r="AW197" s="2">
        <v>4.71</v>
      </c>
      <c r="AX197" s="2">
        <v>4.84</v>
      </c>
      <c r="AY197" s="2">
        <v>0</v>
      </c>
      <c r="AZ197" s="2" t="e">
        <v>#NUM!</v>
      </c>
      <c r="BA197" s="2">
        <v>100</v>
      </c>
      <c r="BB197" s="2">
        <v>4</v>
      </c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3"/>
    </row>
    <row r="198" spans="1:132" x14ac:dyDescent="0.2">
      <c r="A198">
        <v>3</v>
      </c>
      <c r="B198" s="20">
        <v>3</v>
      </c>
      <c r="C198" s="7">
        <v>2</v>
      </c>
      <c r="D198" s="7">
        <v>1</v>
      </c>
      <c r="E198" s="30" t="s">
        <v>330</v>
      </c>
      <c r="F198" s="7">
        <v>1</v>
      </c>
      <c r="G198" s="7">
        <v>44</v>
      </c>
      <c r="H198" s="7">
        <v>832</v>
      </c>
      <c r="I198" s="7">
        <f>H198-G198</f>
        <v>788</v>
      </c>
      <c r="J198" s="7">
        <f>(6*2500)-1944</f>
        <v>13056</v>
      </c>
      <c r="K198">
        <v>2</v>
      </c>
      <c r="L198" s="7">
        <v>1</v>
      </c>
      <c r="M198">
        <v>1</v>
      </c>
      <c r="N198">
        <v>1</v>
      </c>
      <c r="O198">
        <v>3</v>
      </c>
      <c r="Q198">
        <v>1</v>
      </c>
      <c r="R198">
        <v>1</v>
      </c>
      <c r="S198">
        <v>1</v>
      </c>
      <c r="T198">
        <v>1</v>
      </c>
      <c r="U198" s="24">
        <v>1</v>
      </c>
      <c r="V198" s="7">
        <v>384</v>
      </c>
      <c r="W198" s="7">
        <v>384</v>
      </c>
      <c r="X198" s="7">
        <v>1</v>
      </c>
      <c r="Y198">
        <v>4.67</v>
      </c>
      <c r="Z198">
        <v>4.71</v>
      </c>
      <c r="AA198">
        <v>0</v>
      </c>
      <c r="AB198" t="e">
        <v>#NUM!</v>
      </c>
      <c r="AC198">
        <v>10000</v>
      </c>
      <c r="AD198">
        <v>6</v>
      </c>
      <c r="AK198">
        <v>4.76</v>
      </c>
      <c r="AL198">
        <v>4.84</v>
      </c>
      <c r="AM198">
        <v>0</v>
      </c>
      <c r="AN198" t="e">
        <v>#NUM!</v>
      </c>
      <c r="AO198">
        <v>100</v>
      </c>
      <c r="AP198">
        <v>4</v>
      </c>
      <c r="AW198">
        <v>4.71</v>
      </c>
      <c r="AX198">
        <v>4.7699999999999996</v>
      </c>
      <c r="AY198">
        <v>0</v>
      </c>
      <c r="AZ198" t="e">
        <v>#NUM!</v>
      </c>
      <c r="BA198">
        <v>10</v>
      </c>
      <c r="BB198">
        <v>3</v>
      </c>
      <c r="BC198">
        <v>4.5599999999999996</v>
      </c>
      <c r="BD198">
        <v>4.6399999999999997</v>
      </c>
      <c r="BE198">
        <v>0</v>
      </c>
      <c r="BF198" t="e">
        <v>#NUM!</v>
      </c>
      <c r="BG198">
        <v>1000</v>
      </c>
      <c r="BH198">
        <v>5</v>
      </c>
      <c r="BI198">
        <v>4.63</v>
      </c>
      <c r="BJ198">
        <v>4.74</v>
      </c>
      <c r="BK198">
        <v>0</v>
      </c>
      <c r="BL198" t="e">
        <v>#NUM!</v>
      </c>
      <c r="BM198">
        <v>100</v>
      </c>
      <c r="BN198">
        <v>4</v>
      </c>
      <c r="BO198">
        <v>4.5199999999999996</v>
      </c>
      <c r="BP198">
        <v>4.66</v>
      </c>
      <c r="BQ198">
        <v>0</v>
      </c>
      <c r="BR198" t="e">
        <v>#NUM!</v>
      </c>
      <c r="BS198">
        <v>1000</v>
      </c>
      <c r="BT198">
        <v>5</v>
      </c>
      <c r="BU198">
        <v>4.7</v>
      </c>
      <c r="BV198">
        <v>4.8</v>
      </c>
      <c r="BW198">
        <v>0</v>
      </c>
      <c r="BX198" t="e">
        <v>#NUM!</v>
      </c>
      <c r="BY198">
        <v>100</v>
      </c>
      <c r="BZ198">
        <v>4</v>
      </c>
      <c r="CA198">
        <v>4.51</v>
      </c>
      <c r="CB198">
        <v>4.6500000000000004</v>
      </c>
      <c r="CC198">
        <v>0</v>
      </c>
      <c r="CD198" t="e">
        <v>#NUM!</v>
      </c>
      <c r="CE198">
        <v>100</v>
      </c>
      <c r="CF198">
        <v>4</v>
      </c>
      <c r="CG198">
        <v>4.6500000000000004</v>
      </c>
      <c r="CH198">
        <v>4.82</v>
      </c>
      <c r="CI198">
        <v>0</v>
      </c>
      <c r="CJ198" t="e">
        <v>#NUM!</v>
      </c>
      <c r="CK198">
        <v>100</v>
      </c>
      <c r="CL198">
        <v>4</v>
      </c>
      <c r="CM198">
        <v>4.68</v>
      </c>
      <c r="CN198">
        <v>4.84</v>
      </c>
      <c r="CO198">
        <v>0</v>
      </c>
      <c r="CP198" t="e">
        <v>#NUM!</v>
      </c>
      <c r="CQ198">
        <v>100</v>
      </c>
      <c r="CR198">
        <v>4</v>
      </c>
      <c r="CS198">
        <v>4.71</v>
      </c>
      <c r="CT198">
        <v>4.93</v>
      </c>
      <c r="CU198">
        <v>0</v>
      </c>
      <c r="CV198" t="e">
        <v>#NUM!</v>
      </c>
      <c r="CW198">
        <v>1000</v>
      </c>
      <c r="CX198">
        <v>5</v>
      </c>
      <c r="CY198">
        <v>4.53</v>
      </c>
      <c r="CZ198">
        <v>4.7</v>
      </c>
      <c r="DA198">
        <v>0</v>
      </c>
      <c r="DB198" t="e">
        <v>#NUM!</v>
      </c>
      <c r="DC198">
        <v>100</v>
      </c>
      <c r="DD198">
        <v>4</v>
      </c>
      <c r="DE198">
        <v>4.71</v>
      </c>
      <c r="DF198">
        <v>4.7699999999999996</v>
      </c>
      <c r="DG198">
        <v>0</v>
      </c>
      <c r="DH198" t="e">
        <v>#NUM!</v>
      </c>
      <c r="DI198">
        <v>100</v>
      </c>
      <c r="DJ198">
        <v>4</v>
      </c>
      <c r="DK198">
        <v>4.7</v>
      </c>
      <c r="DL198">
        <v>4.8600000000000003</v>
      </c>
      <c r="DM198">
        <v>0</v>
      </c>
      <c r="DN198" t="e">
        <v>#NUM!</v>
      </c>
      <c r="DO198">
        <v>1000</v>
      </c>
      <c r="DP198">
        <v>5</v>
      </c>
      <c r="DQ198">
        <v>4.68</v>
      </c>
      <c r="DR198">
        <v>4.74</v>
      </c>
      <c r="DS198">
        <v>0</v>
      </c>
      <c r="DT198" t="e">
        <v>#NUM!</v>
      </c>
      <c r="DU198">
        <v>100</v>
      </c>
      <c r="DV198">
        <v>4</v>
      </c>
      <c r="DW198">
        <v>0.19</v>
      </c>
      <c r="DX198">
        <v>2.04</v>
      </c>
      <c r="DY198">
        <v>0</v>
      </c>
      <c r="DZ198" t="e">
        <v>#NUM!</v>
      </c>
      <c r="EA198">
        <v>1000</v>
      </c>
      <c r="EB198" s="24">
        <v>5</v>
      </c>
    </row>
    <row r="199" spans="1:132" x14ac:dyDescent="0.2">
      <c r="A199">
        <v>3</v>
      </c>
      <c r="B199" s="20">
        <v>3</v>
      </c>
      <c r="C199" s="7">
        <v>2</v>
      </c>
      <c r="D199" s="7">
        <v>1</v>
      </c>
      <c r="E199" s="30" t="s">
        <v>331</v>
      </c>
      <c r="F199" s="7">
        <v>2</v>
      </c>
      <c r="G199" s="27">
        <v>48</v>
      </c>
      <c r="H199" s="7">
        <v>956</v>
      </c>
      <c r="I199" s="7">
        <f>H199-G199</f>
        <v>908</v>
      </c>
      <c r="J199" s="7">
        <f>(6*2500)-1944</f>
        <v>13056</v>
      </c>
      <c r="K199">
        <v>2</v>
      </c>
      <c r="L199" s="7">
        <v>1</v>
      </c>
      <c r="M199" s="7">
        <v>1</v>
      </c>
      <c r="N199" s="7">
        <v>1</v>
      </c>
      <c r="O199" s="7">
        <v>1</v>
      </c>
      <c r="P199" s="7">
        <v>1</v>
      </c>
      <c r="Q199" s="7">
        <v>2</v>
      </c>
      <c r="R199" s="7">
        <v>1</v>
      </c>
      <c r="S199" s="7">
        <v>1</v>
      </c>
      <c r="T199" s="7">
        <v>1</v>
      </c>
      <c r="U199" s="26">
        <v>1</v>
      </c>
      <c r="V199" s="7">
        <v>384</v>
      </c>
      <c r="W199" s="7">
        <v>384</v>
      </c>
      <c r="X199" s="7">
        <v>1</v>
      </c>
      <c r="Y199">
        <v>4.6900000000000004</v>
      </c>
      <c r="Z199">
        <v>4.71</v>
      </c>
      <c r="AA199">
        <v>0</v>
      </c>
      <c r="AB199" t="e">
        <v>#NUM!</v>
      </c>
      <c r="AC199">
        <v>10000</v>
      </c>
      <c r="AD199">
        <v>6</v>
      </c>
      <c r="AK199">
        <v>4.72</v>
      </c>
      <c r="AL199">
        <v>4.78</v>
      </c>
      <c r="AM199">
        <v>0</v>
      </c>
      <c r="AN199" t="e">
        <v>#NUM!</v>
      </c>
      <c r="AO199">
        <v>100</v>
      </c>
      <c r="AP199">
        <v>4</v>
      </c>
      <c r="AW199">
        <v>4.66</v>
      </c>
      <c r="AX199">
        <v>4.76</v>
      </c>
      <c r="AY199">
        <v>0</v>
      </c>
      <c r="AZ199" t="e">
        <v>#NUM!</v>
      </c>
      <c r="BA199">
        <v>100</v>
      </c>
      <c r="BB199">
        <v>4</v>
      </c>
      <c r="BC199">
        <v>4.6900000000000004</v>
      </c>
      <c r="BD199">
        <v>4.78</v>
      </c>
      <c r="BE199">
        <v>0</v>
      </c>
      <c r="BF199" t="e">
        <v>#NUM!</v>
      </c>
      <c r="BG199">
        <v>10000</v>
      </c>
      <c r="BH199">
        <v>6</v>
      </c>
      <c r="BI199">
        <v>4.6900000000000004</v>
      </c>
      <c r="BJ199">
        <v>4.82</v>
      </c>
      <c r="BK199">
        <v>0</v>
      </c>
      <c r="BL199" t="e">
        <v>#NUM!</v>
      </c>
      <c r="BM199">
        <v>100</v>
      </c>
      <c r="BN199">
        <v>4</v>
      </c>
      <c r="BO199">
        <v>4.47</v>
      </c>
      <c r="BP199">
        <v>4.5999999999999996</v>
      </c>
      <c r="BQ199">
        <v>0</v>
      </c>
      <c r="BR199" t="e">
        <v>#NUM!</v>
      </c>
      <c r="BS199">
        <v>100</v>
      </c>
      <c r="BT199">
        <v>4</v>
      </c>
      <c r="BU199">
        <v>4.7</v>
      </c>
      <c r="BV199">
        <v>4.8099999999999996</v>
      </c>
      <c r="BW199">
        <v>0</v>
      </c>
      <c r="BX199" t="e">
        <v>#NUM!</v>
      </c>
      <c r="BY199">
        <v>100</v>
      </c>
      <c r="BZ199">
        <v>4</v>
      </c>
      <c r="CA199">
        <v>4.5</v>
      </c>
      <c r="CB199">
        <v>4.62</v>
      </c>
      <c r="CC199">
        <v>0</v>
      </c>
      <c r="CD199" t="e">
        <v>#NUM!</v>
      </c>
      <c r="CE199">
        <v>1000</v>
      </c>
      <c r="CF199">
        <v>5</v>
      </c>
      <c r="CG199">
        <v>4.6900000000000004</v>
      </c>
      <c r="CH199">
        <v>4.92</v>
      </c>
      <c r="CI199">
        <v>0</v>
      </c>
      <c r="CJ199" t="e">
        <v>#NUM!</v>
      </c>
      <c r="CK199">
        <v>1000</v>
      </c>
      <c r="CL199">
        <v>5</v>
      </c>
      <c r="CM199">
        <v>4.7300000000000004</v>
      </c>
      <c r="CN199">
        <v>4.83</v>
      </c>
      <c r="CO199">
        <v>0</v>
      </c>
      <c r="CP199" t="e">
        <v>#NUM!</v>
      </c>
      <c r="CQ199">
        <v>100</v>
      </c>
      <c r="CR199">
        <v>4</v>
      </c>
      <c r="CS199">
        <v>4.75</v>
      </c>
      <c r="CT199">
        <v>4.84</v>
      </c>
      <c r="CU199">
        <v>0</v>
      </c>
      <c r="CV199" t="e">
        <v>#NUM!</v>
      </c>
      <c r="CW199">
        <v>100</v>
      </c>
      <c r="CX199">
        <v>4</v>
      </c>
      <c r="CY199">
        <v>4.67</v>
      </c>
      <c r="CZ199">
        <v>4.7300000000000004</v>
      </c>
      <c r="DA199">
        <v>0</v>
      </c>
      <c r="DB199" t="e">
        <v>#NUM!</v>
      </c>
      <c r="DC199">
        <v>10</v>
      </c>
      <c r="DD199">
        <v>3</v>
      </c>
      <c r="DE199">
        <v>4.7</v>
      </c>
      <c r="DF199">
        <v>4.7699999999999996</v>
      </c>
      <c r="DG199">
        <v>0</v>
      </c>
      <c r="DH199" t="e">
        <v>#NUM!</v>
      </c>
      <c r="DI199">
        <v>100</v>
      </c>
      <c r="DJ199">
        <v>4</v>
      </c>
      <c r="DK199">
        <v>4.71</v>
      </c>
      <c r="DL199">
        <v>4.88</v>
      </c>
      <c r="DM199">
        <v>0</v>
      </c>
      <c r="DN199" t="e">
        <v>#NUM!</v>
      </c>
      <c r="DO199">
        <v>100</v>
      </c>
      <c r="DP199">
        <v>4</v>
      </c>
      <c r="DQ199">
        <v>4.71</v>
      </c>
      <c r="DR199">
        <v>4.78</v>
      </c>
      <c r="DS199">
        <v>0</v>
      </c>
      <c r="DT199" t="e">
        <v>#NUM!</v>
      </c>
      <c r="DU199">
        <v>100</v>
      </c>
      <c r="DV199">
        <v>4</v>
      </c>
      <c r="DW199">
        <v>0.4</v>
      </c>
      <c r="DX199">
        <v>5.45</v>
      </c>
      <c r="DY199">
        <v>0</v>
      </c>
      <c r="DZ199" t="e">
        <v>#NUM!</v>
      </c>
      <c r="EA199">
        <v>1000</v>
      </c>
      <c r="EB199" s="24">
        <v>5</v>
      </c>
    </row>
    <row r="200" spans="1:132" x14ac:dyDescent="0.2">
      <c r="A200">
        <v>3</v>
      </c>
      <c r="B200" s="20">
        <v>3</v>
      </c>
      <c r="C200" s="7">
        <v>2</v>
      </c>
      <c r="D200" s="7">
        <v>1</v>
      </c>
      <c r="E200" s="30" t="s">
        <v>332</v>
      </c>
      <c r="F200" s="7">
        <v>0</v>
      </c>
      <c r="G200" s="27"/>
      <c r="H200" s="7"/>
      <c r="I200" s="7"/>
      <c r="J200" s="7"/>
      <c r="L200" s="7"/>
      <c r="M200" s="7"/>
      <c r="N200" s="7"/>
      <c r="O200" s="7"/>
      <c r="P200" s="7"/>
      <c r="Q200" s="7"/>
      <c r="R200" s="7"/>
      <c r="S200" s="7"/>
      <c r="T200" s="7"/>
      <c r="U200" s="26"/>
      <c r="V200" s="7"/>
      <c r="W200" s="7"/>
      <c r="X200" s="7"/>
      <c r="Y200">
        <v>4.74</v>
      </c>
      <c r="Z200">
        <v>4.78</v>
      </c>
      <c r="AA200">
        <v>0</v>
      </c>
      <c r="AB200" t="e">
        <v>#NUM!</v>
      </c>
      <c r="AC200">
        <v>10000</v>
      </c>
      <c r="AD200">
        <v>6</v>
      </c>
      <c r="AK200">
        <v>4.75</v>
      </c>
      <c r="AL200">
        <v>4.8099999999999996</v>
      </c>
      <c r="AM200">
        <v>0</v>
      </c>
      <c r="AN200" t="e">
        <v>#NUM!</v>
      </c>
      <c r="AO200">
        <v>1000</v>
      </c>
      <c r="AP200">
        <v>5</v>
      </c>
      <c r="AW200">
        <v>4.55</v>
      </c>
      <c r="AX200">
        <v>4.6100000000000003</v>
      </c>
      <c r="AY200">
        <v>0</v>
      </c>
      <c r="AZ200" t="e">
        <v>#NUM!</v>
      </c>
      <c r="BA200">
        <v>1000</v>
      </c>
      <c r="BB200">
        <v>5</v>
      </c>
      <c r="EB200" s="24"/>
    </row>
    <row r="201" spans="1:132" x14ac:dyDescent="0.2">
      <c r="A201">
        <v>3</v>
      </c>
      <c r="B201" s="20">
        <v>3</v>
      </c>
      <c r="C201" s="7">
        <v>2</v>
      </c>
      <c r="D201" s="7">
        <v>1</v>
      </c>
      <c r="E201" s="30" t="s">
        <v>333</v>
      </c>
      <c r="F201" s="7">
        <v>2</v>
      </c>
      <c r="G201" s="28">
        <v>52</v>
      </c>
      <c r="H201" s="7">
        <v>782</v>
      </c>
      <c r="I201" s="7">
        <f t="shared" ref="I201:I209" si="22">H201-G201</f>
        <v>730</v>
      </c>
      <c r="J201" s="7">
        <f t="shared" ref="J201:J209" si="23">(6*2500)-1944</f>
        <v>13056</v>
      </c>
      <c r="K201">
        <v>2</v>
      </c>
      <c r="L201" s="7">
        <v>1</v>
      </c>
      <c r="M201" s="7">
        <v>1</v>
      </c>
      <c r="N201" s="7">
        <v>1</v>
      </c>
      <c r="O201" s="7">
        <v>2</v>
      </c>
      <c r="P201" s="7">
        <v>1</v>
      </c>
      <c r="Q201" s="7">
        <v>1</v>
      </c>
      <c r="R201" s="7">
        <v>1</v>
      </c>
      <c r="S201" s="7">
        <v>1</v>
      </c>
      <c r="T201" s="7">
        <v>1</v>
      </c>
      <c r="U201" s="26">
        <v>1</v>
      </c>
      <c r="V201" s="7">
        <v>384</v>
      </c>
      <c r="W201" s="7">
        <v>384</v>
      </c>
      <c r="X201" s="7">
        <v>1</v>
      </c>
      <c r="Y201">
        <v>4.82</v>
      </c>
      <c r="Z201">
        <v>4.88</v>
      </c>
      <c r="AA201">
        <v>0</v>
      </c>
      <c r="AB201" t="e">
        <v>#NUM!</v>
      </c>
      <c r="AC201">
        <v>1000</v>
      </c>
      <c r="AD201">
        <v>5</v>
      </c>
      <c r="AK201">
        <v>4.6900000000000004</v>
      </c>
      <c r="AL201">
        <v>4.78</v>
      </c>
      <c r="AM201">
        <v>0</v>
      </c>
      <c r="AN201" t="e">
        <v>#NUM!</v>
      </c>
      <c r="AO201">
        <v>100</v>
      </c>
      <c r="AP201">
        <v>4</v>
      </c>
      <c r="AW201">
        <v>4.68</v>
      </c>
      <c r="AX201">
        <v>4.76</v>
      </c>
      <c r="AY201">
        <v>0</v>
      </c>
      <c r="AZ201" t="e">
        <v>#NUM!</v>
      </c>
      <c r="BA201">
        <v>10000</v>
      </c>
      <c r="BB201">
        <v>6</v>
      </c>
      <c r="BC201">
        <v>4.5</v>
      </c>
      <c r="BD201">
        <v>4.5999999999999996</v>
      </c>
      <c r="BE201">
        <v>0</v>
      </c>
      <c r="BF201" t="e">
        <v>#NUM!</v>
      </c>
      <c r="BG201">
        <v>1000</v>
      </c>
      <c r="BH201">
        <v>5</v>
      </c>
      <c r="BI201">
        <v>4.6900000000000004</v>
      </c>
      <c r="BJ201">
        <v>4.9000000000000004</v>
      </c>
      <c r="BK201">
        <v>0</v>
      </c>
      <c r="BL201" t="e">
        <v>#NUM!</v>
      </c>
      <c r="BM201">
        <v>10</v>
      </c>
      <c r="BN201">
        <v>3</v>
      </c>
      <c r="BO201">
        <v>4.71</v>
      </c>
      <c r="BP201">
        <v>4.87</v>
      </c>
      <c r="BQ201">
        <v>0</v>
      </c>
      <c r="BR201" t="e">
        <v>#NUM!</v>
      </c>
      <c r="BS201">
        <v>1000</v>
      </c>
      <c r="BT201">
        <v>5</v>
      </c>
      <c r="BU201">
        <v>4.68</v>
      </c>
      <c r="BV201">
        <v>4.79</v>
      </c>
      <c r="BW201">
        <v>0</v>
      </c>
      <c r="BX201" t="e">
        <v>#NUM!</v>
      </c>
      <c r="BY201">
        <v>100</v>
      </c>
      <c r="BZ201">
        <v>4</v>
      </c>
      <c r="CA201">
        <v>4.5199999999999996</v>
      </c>
      <c r="CB201">
        <v>4.66</v>
      </c>
      <c r="CC201">
        <v>0</v>
      </c>
      <c r="CD201" t="e">
        <v>#NUM!</v>
      </c>
      <c r="CE201">
        <v>100</v>
      </c>
      <c r="CF201">
        <v>4</v>
      </c>
      <c r="CG201">
        <v>4.6900000000000004</v>
      </c>
      <c r="CH201">
        <v>4.9800000000000004</v>
      </c>
      <c r="CI201">
        <v>0</v>
      </c>
      <c r="CJ201" t="e">
        <v>#NUM!</v>
      </c>
      <c r="CK201">
        <v>10</v>
      </c>
      <c r="CL201">
        <v>3</v>
      </c>
      <c r="CM201">
        <v>4.57</v>
      </c>
      <c r="CN201">
        <v>4.72</v>
      </c>
      <c r="CO201">
        <v>0</v>
      </c>
      <c r="CP201" t="e">
        <v>#NUM!</v>
      </c>
      <c r="CQ201">
        <v>100</v>
      </c>
      <c r="CR201">
        <v>4</v>
      </c>
      <c r="CS201">
        <v>4.76</v>
      </c>
      <c r="CT201">
        <v>4.88</v>
      </c>
      <c r="CU201">
        <v>0</v>
      </c>
      <c r="CV201" t="e">
        <v>#NUM!</v>
      </c>
      <c r="CW201">
        <v>100</v>
      </c>
      <c r="CX201">
        <v>4</v>
      </c>
      <c r="CY201">
        <v>4.54</v>
      </c>
      <c r="CZ201">
        <v>4.78</v>
      </c>
      <c r="DA201">
        <v>0</v>
      </c>
      <c r="DB201" t="e">
        <v>#NUM!</v>
      </c>
      <c r="DC201">
        <v>100</v>
      </c>
      <c r="DD201">
        <v>4</v>
      </c>
      <c r="DE201">
        <v>4.53</v>
      </c>
      <c r="DF201">
        <v>4.5999999999999996</v>
      </c>
      <c r="DG201">
        <v>0</v>
      </c>
      <c r="DH201" t="e">
        <v>#NUM!</v>
      </c>
      <c r="DI201">
        <v>100</v>
      </c>
      <c r="DJ201">
        <v>4</v>
      </c>
      <c r="DK201">
        <v>4.74</v>
      </c>
      <c r="DL201">
        <v>4.9000000000000004</v>
      </c>
      <c r="DM201">
        <v>0</v>
      </c>
      <c r="DN201" t="e">
        <v>#NUM!</v>
      </c>
      <c r="DO201">
        <v>100000</v>
      </c>
      <c r="DP201">
        <v>7</v>
      </c>
      <c r="DQ201">
        <v>4.53</v>
      </c>
      <c r="DR201">
        <v>4.7</v>
      </c>
      <c r="DS201">
        <v>0</v>
      </c>
      <c r="DT201" t="e">
        <v>#NUM!</v>
      </c>
      <c r="DU201">
        <v>100</v>
      </c>
      <c r="DV201">
        <v>4</v>
      </c>
      <c r="DW201">
        <v>0.32</v>
      </c>
      <c r="DX201">
        <v>3.48</v>
      </c>
      <c r="DY201">
        <v>0</v>
      </c>
      <c r="DZ201" t="e">
        <v>#NUM!</v>
      </c>
      <c r="EA201">
        <v>1000</v>
      </c>
      <c r="EB201" s="24">
        <v>5</v>
      </c>
    </row>
    <row r="202" spans="1:132" x14ac:dyDescent="0.2">
      <c r="A202">
        <v>3</v>
      </c>
      <c r="B202" s="20">
        <v>3</v>
      </c>
      <c r="C202" s="7">
        <v>2</v>
      </c>
      <c r="D202" s="7">
        <v>1</v>
      </c>
      <c r="E202" s="30" t="s">
        <v>334</v>
      </c>
      <c r="F202" s="7">
        <v>2</v>
      </c>
      <c r="G202" s="28">
        <v>50</v>
      </c>
      <c r="H202" s="7">
        <v>992</v>
      </c>
      <c r="I202" s="7">
        <f t="shared" si="22"/>
        <v>942</v>
      </c>
      <c r="J202" s="7">
        <f t="shared" si="23"/>
        <v>13056</v>
      </c>
      <c r="K202">
        <v>2</v>
      </c>
      <c r="L202" s="7">
        <v>1</v>
      </c>
      <c r="M202" s="7">
        <v>1</v>
      </c>
      <c r="N202" s="7">
        <v>1</v>
      </c>
      <c r="O202" s="7">
        <v>1</v>
      </c>
      <c r="P202" s="7">
        <v>1</v>
      </c>
      <c r="Q202" s="7">
        <v>2</v>
      </c>
      <c r="R202" s="7">
        <v>1</v>
      </c>
      <c r="S202" s="7">
        <v>1</v>
      </c>
      <c r="T202" s="7">
        <v>1</v>
      </c>
      <c r="U202" s="26">
        <v>1</v>
      </c>
      <c r="V202" s="7">
        <v>384</v>
      </c>
      <c r="W202" s="7">
        <v>384</v>
      </c>
      <c r="X202" s="7">
        <v>1</v>
      </c>
      <c r="Y202">
        <v>4.76</v>
      </c>
      <c r="Z202">
        <v>4.79</v>
      </c>
      <c r="AA202">
        <v>0</v>
      </c>
      <c r="AB202" t="e">
        <v>#NUM!</v>
      </c>
      <c r="AC202">
        <v>10</v>
      </c>
      <c r="AD202">
        <v>3</v>
      </c>
      <c r="AK202">
        <v>4.71</v>
      </c>
      <c r="AL202">
        <v>4.75</v>
      </c>
      <c r="AM202">
        <v>0</v>
      </c>
      <c r="AN202" t="e">
        <v>#NUM!</v>
      </c>
      <c r="AO202">
        <v>10000</v>
      </c>
      <c r="AP202">
        <v>6</v>
      </c>
      <c r="AW202">
        <v>4.66</v>
      </c>
      <c r="AX202">
        <v>4.74</v>
      </c>
      <c r="AY202">
        <v>0</v>
      </c>
      <c r="AZ202" t="e">
        <v>#NUM!</v>
      </c>
      <c r="BA202">
        <v>100</v>
      </c>
      <c r="BB202">
        <v>4</v>
      </c>
      <c r="BC202">
        <v>4.7</v>
      </c>
      <c r="BD202">
        <v>4.78</v>
      </c>
      <c r="BE202">
        <v>0</v>
      </c>
      <c r="BF202" t="e">
        <v>#NUM!</v>
      </c>
      <c r="BG202">
        <v>100</v>
      </c>
      <c r="BH202">
        <v>4</v>
      </c>
      <c r="BI202">
        <v>4.67</v>
      </c>
      <c r="BJ202">
        <v>4.8</v>
      </c>
      <c r="BK202">
        <v>0</v>
      </c>
      <c r="BL202" t="e">
        <v>#NUM!</v>
      </c>
      <c r="BM202">
        <v>10</v>
      </c>
      <c r="BN202">
        <v>3</v>
      </c>
      <c r="BO202">
        <v>4.6500000000000004</v>
      </c>
      <c r="BP202">
        <v>4.78</v>
      </c>
      <c r="BQ202">
        <v>0</v>
      </c>
      <c r="BR202" t="e">
        <v>#NUM!</v>
      </c>
      <c r="BS202">
        <v>10</v>
      </c>
      <c r="BT202">
        <v>3</v>
      </c>
      <c r="BU202">
        <v>4.5199999999999996</v>
      </c>
      <c r="BV202">
        <v>4.63</v>
      </c>
      <c r="BW202">
        <v>0</v>
      </c>
      <c r="BX202" t="e">
        <v>#NUM!</v>
      </c>
      <c r="BY202">
        <v>10</v>
      </c>
      <c r="BZ202">
        <v>3</v>
      </c>
      <c r="CA202">
        <v>4.5</v>
      </c>
      <c r="CB202">
        <v>4.66</v>
      </c>
      <c r="CC202">
        <v>0</v>
      </c>
      <c r="CD202" t="e">
        <v>#NUM!</v>
      </c>
      <c r="CE202">
        <v>10000</v>
      </c>
      <c r="CF202">
        <v>6</v>
      </c>
      <c r="CG202">
        <v>4.78</v>
      </c>
      <c r="CH202">
        <v>4.96</v>
      </c>
      <c r="CI202">
        <v>0</v>
      </c>
      <c r="CJ202" t="e">
        <v>#NUM!</v>
      </c>
      <c r="CK202">
        <v>100</v>
      </c>
      <c r="CL202">
        <v>4</v>
      </c>
      <c r="CM202">
        <v>4.8</v>
      </c>
      <c r="CN202">
        <v>4.95</v>
      </c>
      <c r="CO202">
        <v>0</v>
      </c>
      <c r="CP202" t="e">
        <v>#NUM!</v>
      </c>
      <c r="CQ202">
        <v>100</v>
      </c>
      <c r="CR202">
        <v>4</v>
      </c>
      <c r="CS202">
        <v>4.71</v>
      </c>
      <c r="CT202">
        <v>4.8499999999999996</v>
      </c>
      <c r="CU202">
        <v>0</v>
      </c>
      <c r="CV202" t="e">
        <v>#NUM!</v>
      </c>
      <c r="CW202">
        <v>1000</v>
      </c>
      <c r="CX202">
        <v>5</v>
      </c>
      <c r="CY202">
        <v>4.67</v>
      </c>
      <c r="CZ202">
        <v>4.75</v>
      </c>
      <c r="DA202">
        <v>0</v>
      </c>
      <c r="DB202" t="e">
        <v>#NUM!</v>
      </c>
      <c r="DC202">
        <v>100</v>
      </c>
      <c r="DD202">
        <v>4</v>
      </c>
      <c r="DE202">
        <v>4.67</v>
      </c>
      <c r="DF202">
        <v>4.6900000000000004</v>
      </c>
      <c r="DG202">
        <v>0</v>
      </c>
      <c r="DH202" t="e">
        <v>#NUM!</v>
      </c>
      <c r="DI202">
        <v>100</v>
      </c>
      <c r="DJ202">
        <v>4</v>
      </c>
      <c r="DK202">
        <v>4.8</v>
      </c>
      <c r="DL202">
        <v>4.9000000000000004</v>
      </c>
      <c r="DM202">
        <v>0</v>
      </c>
      <c r="DN202" t="e">
        <v>#NUM!</v>
      </c>
      <c r="DO202">
        <v>1000</v>
      </c>
      <c r="DP202">
        <v>5</v>
      </c>
      <c r="DQ202">
        <v>4.6900000000000004</v>
      </c>
      <c r="DR202">
        <v>4.78</v>
      </c>
      <c r="DS202">
        <v>0</v>
      </c>
      <c r="DT202" t="e">
        <v>#NUM!</v>
      </c>
      <c r="DU202">
        <v>10</v>
      </c>
      <c r="DV202">
        <v>3</v>
      </c>
      <c r="DW202">
        <v>0.2</v>
      </c>
      <c r="DX202">
        <v>2.04</v>
      </c>
      <c r="DY202">
        <v>0</v>
      </c>
      <c r="DZ202" t="e">
        <v>#NUM!</v>
      </c>
      <c r="EA202">
        <v>10000</v>
      </c>
      <c r="EB202" s="24">
        <v>6</v>
      </c>
    </row>
    <row r="203" spans="1:132" x14ac:dyDescent="0.2">
      <c r="A203">
        <v>3</v>
      </c>
      <c r="B203" s="20">
        <v>3</v>
      </c>
      <c r="C203" s="7">
        <v>2</v>
      </c>
      <c r="D203" s="7">
        <v>1</v>
      </c>
      <c r="E203" s="30" t="s">
        <v>335</v>
      </c>
      <c r="F203" s="7">
        <v>2</v>
      </c>
      <c r="G203" s="28">
        <v>49</v>
      </c>
      <c r="H203" s="7">
        <v>936</v>
      </c>
      <c r="I203" s="7">
        <f t="shared" si="22"/>
        <v>887</v>
      </c>
      <c r="J203" s="7">
        <f t="shared" si="23"/>
        <v>13056</v>
      </c>
      <c r="K203">
        <v>2</v>
      </c>
      <c r="L203" s="7">
        <v>1</v>
      </c>
      <c r="M203" s="7">
        <v>1</v>
      </c>
      <c r="N203" s="7">
        <v>1</v>
      </c>
      <c r="O203" s="7">
        <v>2</v>
      </c>
      <c r="P203" s="7">
        <v>1</v>
      </c>
      <c r="Q203" s="7">
        <v>1</v>
      </c>
      <c r="R203" s="7">
        <v>1</v>
      </c>
      <c r="S203" s="7">
        <v>1</v>
      </c>
      <c r="T203" s="7">
        <v>1</v>
      </c>
      <c r="U203" s="26">
        <v>1</v>
      </c>
      <c r="V203" s="7">
        <v>384</v>
      </c>
      <c r="W203" s="7">
        <v>384</v>
      </c>
      <c r="X203" s="7">
        <v>1</v>
      </c>
      <c r="Y203">
        <v>4.7300000000000004</v>
      </c>
      <c r="Z203">
        <v>4.78</v>
      </c>
      <c r="AA203">
        <v>0</v>
      </c>
      <c r="AB203" t="e">
        <v>#NUM!</v>
      </c>
      <c r="AC203">
        <v>10000</v>
      </c>
      <c r="AD203">
        <v>6</v>
      </c>
      <c r="AK203">
        <v>4.7300000000000004</v>
      </c>
      <c r="AL203">
        <v>4.8</v>
      </c>
      <c r="AM203">
        <v>0</v>
      </c>
      <c r="AN203" t="e">
        <v>#NUM!</v>
      </c>
      <c r="AO203">
        <v>10000</v>
      </c>
      <c r="AP203">
        <v>6</v>
      </c>
      <c r="AW203">
        <v>4.7300000000000004</v>
      </c>
      <c r="AX203">
        <v>4.8099999999999996</v>
      </c>
      <c r="AY203">
        <v>0</v>
      </c>
      <c r="AZ203" t="e">
        <v>#NUM!</v>
      </c>
      <c r="BA203">
        <v>10</v>
      </c>
      <c r="BB203">
        <v>3</v>
      </c>
      <c r="BC203">
        <v>4.74</v>
      </c>
      <c r="BD203">
        <v>4.83</v>
      </c>
      <c r="BE203">
        <v>0</v>
      </c>
      <c r="BF203" t="e">
        <v>#NUM!</v>
      </c>
      <c r="BG203">
        <v>10</v>
      </c>
      <c r="BH203">
        <v>3</v>
      </c>
      <c r="BI203">
        <v>4.6399999999999997</v>
      </c>
      <c r="BJ203">
        <v>4.8</v>
      </c>
      <c r="BK203">
        <v>0</v>
      </c>
      <c r="BL203" t="e">
        <v>#NUM!</v>
      </c>
      <c r="BM203">
        <v>10</v>
      </c>
      <c r="BN203">
        <v>3</v>
      </c>
      <c r="BO203">
        <v>4.6900000000000004</v>
      </c>
      <c r="BP203">
        <v>4.7699999999999996</v>
      </c>
      <c r="BQ203">
        <v>0</v>
      </c>
      <c r="BR203" t="e">
        <v>#NUM!</v>
      </c>
      <c r="BS203">
        <v>100</v>
      </c>
      <c r="BT203">
        <v>4</v>
      </c>
      <c r="BU203">
        <v>4.51</v>
      </c>
      <c r="BV203">
        <v>4.5999999999999996</v>
      </c>
      <c r="BW203">
        <v>0</v>
      </c>
      <c r="BX203" t="e">
        <v>#NUM!</v>
      </c>
      <c r="BY203">
        <v>10</v>
      </c>
      <c r="BZ203">
        <v>3</v>
      </c>
      <c r="CA203">
        <v>4.7</v>
      </c>
      <c r="CB203">
        <v>4.83</v>
      </c>
      <c r="CC203">
        <v>0</v>
      </c>
      <c r="CD203" t="e">
        <v>#NUM!</v>
      </c>
      <c r="CE203">
        <v>1000</v>
      </c>
      <c r="CF203">
        <v>5</v>
      </c>
      <c r="CG203">
        <v>4.54</v>
      </c>
      <c r="CH203">
        <v>4.71</v>
      </c>
      <c r="CI203">
        <v>0</v>
      </c>
      <c r="CJ203" t="e">
        <v>#NUM!</v>
      </c>
      <c r="CK203">
        <v>10</v>
      </c>
      <c r="CL203">
        <v>3</v>
      </c>
      <c r="CM203">
        <v>4.66</v>
      </c>
      <c r="CN203">
        <v>4.9400000000000004</v>
      </c>
      <c r="CO203">
        <v>0</v>
      </c>
      <c r="CP203" t="e">
        <v>#NUM!</v>
      </c>
      <c r="CQ203">
        <v>100</v>
      </c>
      <c r="CR203">
        <v>4</v>
      </c>
      <c r="CS203">
        <v>4.6500000000000004</v>
      </c>
      <c r="CT203">
        <v>4.82</v>
      </c>
      <c r="CU203">
        <v>0</v>
      </c>
      <c r="CV203" t="e">
        <v>#NUM!</v>
      </c>
      <c r="CW203">
        <v>10</v>
      </c>
      <c r="CX203">
        <v>3</v>
      </c>
      <c r="CY203">
        <v>4.71</v>
      </c>
      <c r="CZ203">
        <v>4.8899999999999997</v>
      </c>
      <c r="DA203">
        <v>0</v>
      </c>
      <c r="DB203" t="e">
        <v>#NUM!</v>
      </c>
      <c r="DC203">
        <v>100</v>
      </c>
      <c r="DD203">
        <v>4</v>
      </c>
      <c r="DE203">
        <v>4.6399999999999997</v>
      </c>
      <c r="DF203">
        <v>4.71</v>
      </c>
      <c r="DG203">
        <v>0</v>
      </c>
      <c r="DH203" t="e">
        <v>#NUM!</v>
      </c>
      <c r="DI203">
        <v>10</v>
      </c>
      <c r="DJ203">
        <v>3</v>
      </c>
      <c r="DK203">
        <v>4.63</v>
      </c>
      <c r="DL203">
        <v>4.76</v>
      </c>
      <c r="DM203">
        <v>0</v>
      </c>
      <c r="DN203" t="e">
        <v>#NUM!</v>
      </c>
      <c r="DO203">
        <v>100</v>
      </c>
      <c r="DP203">
        <v>4</v>
      </c>
      <c r="DQ203">
        <v>4.7300000000000004</v>
      </c>
      <c r="DR203">
        <v>4.87</v>
      </c>
      <c r="DS203">
        <v>0.1</v>
      </c>
      <c r="DT203">
        <v>1</v>
      </c>
      <c r="DU203">
        <v>10</v>
      </c>
      <c r="DV203">
        <v>3</v>
      </c>
      <c r="DW203">
        <v>0.31</v>
      </c>
      <c r="DX203">
        <v>3.74</v>
      </c>
      <c r="DY203">
        <v>0</v>
      </c>
      <c r="DZ203" t="e">
        <v>#NUM!</v>
      </c>
      <c r="EA203">
        <v>10000</v>
      </c>
      <c r="EB203" s="24">
        <v>6</v>
      </c>
    </row>
    <row r="204" spans="1:132" x14ac:dyDescent="0.2">
      <c r="A204">
        <v>3</v>
      </c>
      <c r="B204" s="20">
        <v>3</v>
      </c>
      <c r="C204" s="7">
        <v>2</v>
      </c>
      <c r="D204" s="7">
        <v>1</v>
      </c>
      <c r="E204" s="30" t="s">
        <v>336</v>
      </c>
      <c r="F204" s="7">
        <v>1</v>
      </c>
      <c r="G204" s="28">
        <v>52</v>
      </c>
      <c r="H204" s="7">
        <v>1000</v>
      </c>
      <c r="I204" s="7">
        <f t="shared" si="22"/>
        <v>948</v>
      </c>
      <c r="J204" s="7">
        <f t="shared" si="23"/>
        <v>13056</v>
      </c>
      <c r="K204">
        <v>2</v>
      </c>
      <c r="L204" s="7">
        <v>1</v>
      </c>
      <c r="M204" s="7">
        <v>1</v>
      </c>
      <c r="N204" s="7">
        <v>1</v>
      </c>
      <c r="O204" s="7">
        <v>3</v>
      </c>
      <c r="P204" s="7">
        <v>1</v>
      </c>
      <c r="Q204" s="7">
        <v>1</v>
      </c>
      <c r="R204" s="7">
        <v>1</v>
      </c>
      <c r="S204" s="7">
        <v>1</v>
      </c>
      <c r="T204" s="7">
        <v>1</v>
      </c>
      <c r="U204" s="26">
        <v>1</v>
      </c>
      <c r="V204" s="7">
        <v>384</v>
      </c>
      <c r="W204" s="7">
        <v>384</v>
      </c>
      <c r="X204" s="7">
        <v>1</v>
      </c>
      <c r="Y204">
        <v>4.78</v>
      </c>
      <c r="Z204">
        <v>4.8499999999999996</v>
      </c>
      <c r="AA204">
        <v>0</v>
      </c>
      <c r="AB204" t="e">
        <v>#NUM!</v>
      </c>
      <c r="AC204">
        <v>1000</v>
      </c>
      <c r="AD204">
        <v>5</v>
      </c>
      <c r="AK204">
        <v>4.7300000000000004</v>
      </c>
      <c r="AL204">
        <v>4.7699999999999996</v>
      </c>
      <c r="AM204">
        <v>0</v>
      </c>
      <c r="AN204" t="e">
        <v>#NUM!</v>
      </c>
      <c r="AO204">
        <v>100</v>
      </c>
      <c r="AP204">
        <v>4</v>
      </c>
      <c r="AW204">
        <v>4.51</v>
      </c>
      <c r="AX204">
        <v>4.57</v>
      </c>
      <c r="AY204">
        <v>0</v>
      </c>
      <c r="AZ204" t="e">
        <v>#NUM!</v>
      </c>
      <c r="BA204">
        <v>10</v>
      </c>
      <c r="BB204">
        <v>3</v>
      </c>
      <c r="BC204">
        <v>4.66</v>
      </c>
      <c r="BD204">
        <v>4.72</v>
      </c>
      <c r="BE204">
        <v>0</v>
      </c>
      <c r="BF204" t="e">
        <v>#NUM!</v>
      </c>
      <c r="BG204">
        <v>100</v>
      </c>
      <c r="BH204">
        <v>4</v>
      </c>
      <c r="BI204">
        <v>4.6900000000000004</v>
      </c>
      <c r="BJ204">
        <v>4.83</v>
      </c>
      <c r="BK204">
        <v>0</v>
      </c>
      <c r="BL204" t="e">
        <v>#NUM!</v>
      </c>
      <c r="BM204">
        <v>100</v>
      </c>
      <c r="BN204">
        <v>4</v>
      </c>
      <c r="BO204">
        <v>4.71</v>
      </c>
      <c r="BP204">
        <v>4.7699999999999996</v>
      </c>
      <c r="BQ204">
        <v>0</v>
      </c>
      <c r="BR204" t="e">
        <v>#NUM!</v>
      </c>
      <c r="BS204">
        <v>10000</v>
      </c>
      <c r="BT204">
        <v>6</v>
      </c>
      <c r="BU204">
        <v>4.5199999999999996</v>
      </c>
      <c r="BV204">
        <v>4.66</v>
      </c>
      <c r="BW204">
        <v>0</v>
      </c>
      <c r="BX204" t="e">
        <v>#NUM!</v>
      </c>
      <c r="BY204">
        <v>100</v>
      </c>
      <c r="BZ204">
        <v>4</v>
      </c>
      <c r="CA204">
        <v>4.71</v>
      </c>
      <c r="CB204">
        <v>4.8099999999999996</v>
      </c>
      <c r="CC204">
        <v>0</v>
      </c>
      <c r="CD204" t="e">
        <v>#NUM!</v>
      </c>
      <c r="CE204">
        <v>10</v>
      </c>
      <c r="CF204">
        <v>3</v>
      </c>
      <c r="CG204">
        <v>4.6100000000000003</v>
      </c>
      <c r="CH204">
        <v>4.79</v>
      </c>
      <c r="CI204">
        <v>0</v>
      </c>
      <c r="CJ204" t="e">
        <v>#NUM!</v>
      </c>
      <c r="CK204">
        <v>1000</v>
      </c>
      <c r="CL204">
        <v>5</v>
      </c>
      <c r="CM204">
        <v>4.62</v>
      </c>
      <c r="CN204">
        <v>4.71</v>
      </c>
      <c r="CO204">
        <v>0</v>
      </c>
      <c r="CP204" t="e">
        <v>#NUM!</v>
      </c>
      <c r="CQ204">
        <v>10000</v>
      </c>
      <c r="CR204">
        <v>6</v>
      </c>
      <c r="CS204">
        <v>4.72</v>
      </c>
      <c r="CT204">
        <v>4.8</v>
      </c>
      <c r="CU204">
        <v>0</v>
      </c>
      <c r="CV204" t="e">
        <v>#NUM!</v>
      </c>
      <c r="CW204">
        <v>100</v>
      </c>
      <c r="CX204">
        <v>4</v>
      </c>
      <c r="CY204">
        <v>4.53</v>
      </c>
      <c r="CZ204">
        <v>4.62</v>
      </c>
      <c r="DA204">
        <v>0</v>
      </c>
      <c r="DB204" t="e">
        <v>#NUM!</v>
      </c>
      <c r="DC204">
        <v>100</v>
      </c>
      <c r="DD204">
        <v>4</v>
      </c>
      <c r="DE204">
        <v>4.66</v>
      </c>
      <c r="DF204">
        <v>4.71</v>
      </c>
      <c r="DG204">
        <v>0</v>
      </c>
      <c r="DH204" t="e">
        <v>#NUM!</v>
      </c>
      <c r="DI204">
        <v>1000</v>
      </c>
      <c r="DJ204">
        <v>5</v>
      </c>
      <c r="DK204">
        <v>4.7300000000000004</v>
      </c>
      <c r="DL204">
        <v>4.8600000000000003</v>
      </c>
      <c r="DM204">
        <v>0</v>
      </c>
      <c r="DN204" t="e">
        <v>#NUM!</v>
      </c>
      <c r="DO204">
        <v>100</v>
      </c>
      <c r="DP204">
        <v>4</v>
      </c>
      <c r="DQ204">
        <v>4.71</v>
      </c>
      <c r="DR204">
        <v>4.82</v>
      </c>
      <c r="DS204">
        <v>0</v>
      </c>
      <c r="DT204" t="e">
        <v>#NUM!</v>
      </c>
      <c r="DU204">
        <v>10</v>
      </c>
      <c r="DV204">
        <v>3</v>
      </c>
      <c r="DW204">
        <v>0.41</v>
      </c>
      <c r="DX204">
        <v>4.2</v>
      </c>
      <c r="DY204">
        <v>0</v>
      </c>
      <c r="DZ204" t="e">
        <v>#NUM!</v>
      </c>
      <c r="EA204">
        <v>100000</v>
      </c>
      <c r="EB204" s="24">
        <v>7</v>
      </c>
    </row>
    <row r="205" spans="1:132" x14ac:dyDescent="0.2">
      <c r="A205">
        <v>3</v>
      </c>
      <c r="B205" s="20">
        <v>3</v>
      </c>
      <c r="C205" s="7">
        <v>2</v>
      </c>
      <c r="D205" s="7">
        <v>1</v>
      </c>
      <c r="E205" s="30" t="s">
        <v>337</v>
      </c>
      <c r="F205" s="7">
        <v>2</v>
      </c>
      <c r="G205" s="28">
        <v>42</v>
      </c>
      <c r="H205" s="7">
        <v>1128</v>
      </c>
      <c r="I205" s="7">
        <f t="shared" si="22"/>
        <v>1086</v>
      </c>
      <c r="J205" s="7">
        <f t="shared" si="23"/>
        <v>13056</v>
      </c>
      <c r="K205">
        <v>2</v>
      </c>
      <c r="L205" s="7">
        <v>1</v>
      </c>
      <c r="M205" s="7">
        <v>1</v>
      </c>
      <c r="N205" s="7">
        <v>1</v>
      </c>
      <c r="O205" s="7">
        <v>1</v>
      </c>
      <c r="P205" s="7">
        <v>1</v>
      </c>
      <c r="Q205" s="7">
        <v>1</v>
      </c>
      <c r="R205" s="7">
        <v>1</v>
      </c>
      <c r="S205" s="7">
        <v>1</v>
      </c>
      <c r="T205" s="7">
        <v>1</v>
      </c>
      <c r="U205" s="26">
        <v>1</v>
      </c>
      <c r="V205" s="7">
        <v>384</v>
      </c>
      <c r="W205" s="7">
        <v>384</v>
      </c>
      <c r="X205" s="7">
        <v>1</v>
      </c>
      <c r="Y205">
        <v>4.74</v>
      </c>
      <c r="Z205">
        <v>4.78</v>
      </c>
      <c r="AA205">
        <v>0</v>
      </c>
      <c r="AB205" t="e">
        <v>#NUM!</v>
      </c>
      <c r="AC205">
        <v>10000</v>
      </c>
      <c r="AD205">
        <v>6</v>
      </c>
      <c r="AK205">
        <v>4.71</v>
      </c>
      <c r="AL205">
        <v>4.78</v>
      </c>
      <c r="AM205">
        <v>0</v>
      </c>
      <c r="AN205" t="e">
        <v>#NUM!</v>
      </c>
      <c r="AO205">
        <v>100</v>
      </c>
      <c r="AP205">
        <v>4</v>
      </c>
      <c r="AW205">
        <v>4.7</v>
      </c>
      <c r="AX205">
        <v>4.79</v>
      </c>
      <c r="AY205">
        <v>0</v>
      </c>
      <c r="AZ205" t="e">
        <v>#NUM!</v>
      </c>
      <c r="BA205">
        <v>100</v>
      </c>
      <c r="BB205">
        <v>4</v>
      </c>
      <c r="BC205">
        <v>4.74</v>
      </c>
      <c r="BD205">
        <v>4.8099999999999996</v>
      </c>
      <c r="BE205">
        <v>0</v>
      </c>
      <c r="BF205" t="e">
        <v>#NUM!</v>
      </c>
      <c r="BG205">
        <v>100</v>
      </c>
      <c r="BH205">
        <v>4</v>
      </c>
      <c r="BI205">
        <v>4.5</v>
      </c>
      <c r="BJ205">
        <v>4.66</v>
      </c>
      <c r="BK205">
        <v>0</v>
      </c>
      <c r="BL205" t="e">
        <v>#NUM!</v>
      </c>
      <c r="BM205">
        <v>100</v>
      </c>
      <c r="BN205">
        <v>4</v>
      </c>
      <c r="BO205">
        <v>4.5199999999999996</v>
      </c>
      <c r="BP205">
        <v>4.67</v>
      </c>
      <c r="BQ205">
        <v>0</v>
      </c>
      <c r="BR205" t="e">
        <v>#NUM!</v>
      </c>
      <c r="BS205">
        <v>100</v>
      </c>
      <c r="BT205">
        <v>4</v>
      </c>
      <c r="BU205">
        <v>4.67</v>
      </c>
      <c r="BV205">
        <v>4.76</v>
      </c>
      <c r="BW205">
        <v>0</v>
      </c>
      <c r="BX205" t="e">
        <v>#NUM!</v>
      </c>
      <c r="BY205">
        <v>100</v>
      </c>
      <c r="BZ205">
        <v>4</v>
      </c>
      <c r="CA205">
        <v>4.5999999999999996</v>
      </c>
      <c r="CB205">
        <v>4.75</v>
      </c>
      <c r="CC205">
        <v>0</v>
      </c>
      <c r="CD205" t="e">
        <v>#NUM!</v>
      </c>
      <c r="CE205">
        <v>10</v>
      </c>
      <c r="CF205">
        <v>3</v>
      </c>
      <c r="CG205">
        <v>4.6500000000000004</v>
      </c>
      <c r="CH205">
        <v>4.76</v>
      </c>
      <c r="CI205">
        <v>0</v>
      </c>
      <c r="CJ205" t="e">
        <v>#NUM!</v>
      </c>
      <c r="CK205">
        <v>100</v>
      </c>
      <c r="CL205">
        <v>4</v>
      </c>
      <c r="CM205">
        <v>4.79</v>
      </c>
      <c r="CN205">
        <v>4.99</v>
      </c>
      <c r="CO205">
        <v>0</v>
      </c>
      <c r="CP205" t="e">
        <v>#NUM!</v>
      </c>
      <c r="CQ205">
        <v>10</v>
      </c>
      <c r="CR205">
        <v>3</v>
      </c>
      <c r="CS205">
        <v>4.74</v>
      </c>
      <c r="CT205">
        <v>4.92</v>
      </c>
      <c r="CU205">
        <v>0</v>
      </c>
      <c r="CV205" t="e">
        <v>#NUM!</v>
      </c>
      <c r="CW205">
        <v>100</v>
      </c>
      <c r="CX205">
        <v>4</v>
      </c>
      <c r="CY205">
        <v>4.74</v>
      </c>
      <c r="CZ205">
        <v>4.92</v>
      </c>
      <c r="DA205">
        <v>0</v>
      </c>
      <c r="DB205" t="e">
        <v>#NUM!</v>
      </c>
      <c r="DC205">
        <v>10</v>
      </c>
      <c r="DD205">
        <v>3</v>
      </c>
      <c r="DE205">
        <v>4.6900000000000004</v>
      </c>
      <c r="DF205">
        <v>4.76</v>
      </c>
      <c r="DG205">
        <v>0</v>
      </c>
      <c r="DH205" t="e">
        <v>#NUM!</v>
      </c>
      <c r="DI205">
        <v>10</v>
      </c>
      <c r="DJ205">
        <v>3</v>
      </c>
      <c r="DK205">
        <v>4.75</v>
      </c>
      <c r="DL205">
        <v>4.8899999999999997</v>
      </c>
      <c r="DM205">
        <v>0</v>
      </c>
      <c r="DN205" t="e">
        <v>#NUM!</v>
      </c>
      <c r="DO205">
        <v>10</v>
      </c>
      <c r="DP205">
        <v>3</v>
      </c>
      <c r="DQ205">
        <v>4.78</v>
      </c>
      <c r="DR205">
        <v>4.83</v>
      </c>
      <c r="DS205">
        <v>0</v>
      </c>
      <c r="DT205" t="e">
        <v>#NUM!</v>
      </c>
      <c r="DU205">
        <v>1000</v>
      </c>
      <c r="DV205">
        <v>5</v>
      </c>
      <c r="DW205">
        <v>0.23</v>
      </c>
      <c r="DX205">
        <v>2.4500000000000002</v>
      </c>
      <c r="DY205">
        <v>0</v>
      </c>
      <c r="DZ205" t="e">
        <v>#NUM!</v>
      </c>
      <c r="EA205">
        <v>10000</v>
      </c>
      <c r="EB205" s="24">
        <v>6</v>
      </c>
    </row>
    <row r="206" spans="1:132" x14ac:dyDescent="0.2">
      <c r="A206">
        <v>3</v>
      </c>
      <c r="B206" s="20">
        <v>3</v>
      </c>
      <c r="C206" s="7">
        <v>2</v>
      </c>
      <c r="D206" s="7">
        <v>1</v>
      </c>
      <c r="E206" s="30" t="s">
        <v>338</v>
      </c>
      <c r="F206" s="7">
        <v>1</v>
      </c>
      <c r="G206" s="28">
        <v>43</v>
      </c>
      <c r="H206" s="7">
        <v>1032</v>
      </c>
      <c r="I206" s="7">
        <f t="shared" si="22"/>
        <v>989</v>
      </c>
      <c r="J206" s="7">
        <f t="shared" si="23"/>
        <v>13056</v>
      </c>
      <c r="K206">
        <v>2</v>
      </c>
      <c r="L206" s="7">
        <v>1</v>
      </c>
      <c r="M206" s="7">
        <v>1</v>
      </c>
      <c r="N206" s="7">
        <v>1</v>
      </c>
      <c r="O206" s="7">
        <v>1</v>
      </c>
      <c r="P206" s="7">
        <v>1</v>
      </c>
      <c r="Q206" s="7">
        <v>1</v>
      </c>
      <c r="R206" s="7">
        <v>1</v>
      </c>
      <c r="S206" s="7">
        <v>1</v>
      </c>
      <c r="T206" s="7">
        <v>1</v>
      </c>
      <c r="U206" s="26">
        <v>1</v>
      </c>
      <c r="V206" s="7">
        <v>384</v>
      </c>
      <c r="W206" s="7">
        <v>384</v>
      </c>
      <c r="X206" s="7">
        <v>1</v>
      </c>
      <c r="Y206">
        <v>4.79</v>
      </c>
      <c r="Z206">
        <v>4.8099999999999996</v>
      </c>
      <c r="AA206">
        <v>0</v>
      </c>
      <c r="AB206" t="e">
        <v>#NUM!</v>
      </c>
      <c r="AC206">
        <v>100</v>
      </c>
      <c r="AD206">
        <v>4</v>
      </c>
      <c r="AK206">
        <v>4.74</v>
      </c>
      <c r="AL206">
        <v>4.83</v>
      </c>
      <c r="AM206">
        <v>0</v>
      </c>
      <c r="AN206" t="e">
        <v>#NUM!</v>
      </c>
      <c r="AO206">
        <v>100</v>
      </c>
      <c r="AP206">
        <v>4</v>
      </c>
      <c r="AW206">
        <v>4.6900000000000004</v>
      </c>
      <c r="AX206">
        <v>4.8099999999999996</v>
      </c>
      <c r="AY206">
        <v>0</v>
      </c>
      <c r="AZ206" t="e">
        <v>#NUM!</v>
      </c>
      <c r="BA206">
        <v>10</v>
      </c>
      <c r="BB206">
        <v>3</v>
      </c>
      <c r="BC206">
        <v>4.7</v>
      </c>
      <c r="BD206">
        <v>4.76</v>
      </c>
      <c r="BE206">
        <v>0</v>
      </c>
      <c r="BF206" t="e">
        <v>#NUM!</v>
      </c>
      <c r="BG206">
        <v>100</v>
      </c>
      <c r="BH206">
        <v>4</v>
      </c>
      <c r="BI206">
        <v>4.53</v>
      </c>
      <c r="BJ206">
        <v>4.74</v>
      </c>
      <c r="BK206">
        <v>0</v>
      </c>
      <c r="BL206" t="e">
        <v>#NUM!</v>
      </c>
      <c r="BM206">
        <v>1000</v>
      </c>
      <c r="BN206">
        <v>5</v>
      </c>
      <c r="BO206">
        <v>4.6500000000000004</v>
      </c>
      <c r="BP206">
        <v>4.95</v>
      </c>
      <c r="BQ206">
        <v>0</v>
      </c>
      <c r="BR206" t="e">
        <v>#NUM!</v>
      </c>
      <c r="BS206">
        <v>1000</v>
      </c>
      <c r="BT206">
        <v>5</v>
      </c>
      <c r="BU206">
        <v>4.67</v>
      </c>
      <c r="BV206">
        <v>4.79</v>
      </c>
      <c r="BW206">
        <v>0</v>
      </c>
      <c r="BX206" t="e">
        <v>#NUM!</v>
      </c>
      <c r="BY206">
        <v>100</v>
      </c>
      <c r="BZ206">
        <v>4</v>
      </c>
      <c r="CA206">
        <v>4.68</v>
      </c>
      <c r="CB206">
        <v>4.8899999999999997</v>
      </c>
      <c r="CC206">
        <v>0</v>
      </c>
      <c r="CD206" t="e">
        <v>#NUM!</v>
      </c>
      <c r="CE206">
        <v>1000</v>
      </c>
      <c r="CF206">
        <v>5</v>
      </c>
      <c r="CG206">
        <v>4.72</v>
      </c>
      <c r="CH206">
        <v>4.8899999999999997</v>
      </c>
      <c r="CI206">
        <v>0</v>
      </c>
      <c r="CJ206" t="e">
        <v>#NUM!</v>
      </c>
      <c r="CK206">
        <v>100</v>
      </c>
      <c r="CL206">
        <v>4</v>
      </c>
      <c r="CM206">
        <v>4.72</v>
      </c>
      <c r="CN206">
        <v>5.07</v>
      </c>
      <c r="CO206">
        <v>0</v>
      </c>
      <c r="CP206" t="e">
        <v>#NUM!</v>
      </c>
      <c r="CQ206">
        <v>100</v>
      </c>
      <c r="CR206">
        <v>4</v>
      </c>
      <c r="CS206">
        <v>4.74</v>
      </c>
      <c r="CT206">
        <v>4.93</v>
      </c>
      <c r="CU206">
        <v>0</v>
      </c>
      <c r="CV206" t="e">
        <v>#NUM!</v>
      </c>
      <c r="CW206">
        <v>1000</v>
      </c>
      <c r="CX206">
        <v>5</v>
      </c>
      <c r="CY206">
        <v>4.51</v>
      </c>
      <c r="CZ206">
        <v>4.62</v>
      </c>
      <c r="DA206">
        <v>0</v>
      </c>
      <c r="DB206" t="e">
        <v>#NUM!</v>
      </c>
      <c r="DC206">
        <v>100</v>
      </c>
      <c r="DD206">
        <v>4</v>
      </c>
      <c r="DE206">
        <v>4.55</v>
      </c>
      <c r="DF206">
        <v>4.68</v>
      </c>
      <c r="DG206">
        <v>0</v>
      </c>
      <c r="DH206" t="e">
        <v>#NUM!</v>
      </c>
      <c r="DI206">
        <v>1000</v>
      </c>
      <c r="DJ206">
        <v>5</v>
      </c>
      <c r="DM206">
        <v>0</v>
      </c>
      <c r="DN206" t="e">
        <v>#NUM!</v>
      </c>
      <c r="DO206">
        <v>1000</v>
      </c>
      <c r="DP206">
        <v>5</v>
      </c>
      <c r="DQ206">
        <v>4.55</v>
      </c>
      <c r="DR206">
        <v>4.67</v>
      </c>
      <c r="DS206">
        <v>0</v>
      </c>
      <c r="DT206" t="e">
        <v>#NUM!</v>
      </c>
      <c r="DU206">
        <v>1000</v>
      </c>
      <c r="DV206">
        <v>5</v>
      </c>
      <c r="DW206">
        <v>0.21</v>
      </c>
      <c r="DX206">
        <v>2.2200000000000002</v>
      </c>
      <c r="DY206">
        <v>0</v>
      </c>
      <c r="DZ206" t="e">
        <v>#NUM!</v>
      </c>
      <c r="EA206">
        <v>1000</v>
      </c>
      <c r="EB206" s="24">
        <v>5</v>
      </c>
    </row>
    <row r="207" spans="1:132" x14ac:dyDescent="0.2">
      <c r="A207">
        <v>3</v>
      </c>
      <c r="B207" s="20">
        <v>3</v>
      </c>
      <c r="C207" s="7">
        <v>2</v>
      </c>
      <c r="D207" s="7">
        <v>1</v>
      </c>
      <c r="E207" s="30" t="s">
        <v>339</v>
      </c>
      <c r="F207" s="7">
        <v>1</v>
      </c>
      <c r="G207" s="28">
        <v>48</v>
      </c>
      <c r="H207" s="7">
        <v>918</v>
      </c>
      <c r="I207" s="7">
        <f t="shared" si="22"/>
        <v>870</v>
      </c>
      <c r="J207" s="7">
        <f t="shared" si="23"/>
        <v>13056</v>
      </c>
      <c r="K207">
        <v>2</v>
      </c>
      <c r="L207" s="7">
        <v>1</v>
      </c>
      <c r="M207" s="7">
        <v>1</v>
      </c>
      <c r="N207" s="7">
        <v>1</v>
      </c>
      <c r="O207" s="7">
        <v>1</v>
      </c>
      <c r="P207" s="7">
        <v>1</v>
      </c>
      <c r="Q207" s="7">
        <v>2</v>
      </c>
      <c r="R207" s="7">
        <v>1</v>
      </c>
      <c r="S207" s="7">
        <v>1</v>
      </c>
      <c r="T207" s="7">
        <v>1</v>
      </c>
      <c r="U207" s="26">
        <v>1</v>
      </c>
      <c r="V207" s="7">
        <v>384</v>
      </c>
      <c r="W207" s="7">
        <v>384</v>
      </c>
      <c r="X207" s="7">
        <v>1</v>
      </c>
      <c r="Y207">
        <v>4.76</v>
      </c>
      <c r="Z207">
        <v>4.79</v>
      </c>
      <c r="AA207">
        <v>0</v>
      </c>
      <c r="AB207" t="e">
        <v>#NUM!</v>
      </c>
      <c r="AC207">
        <v>10000</v>
      </c>
      <c r="AD207">
        <v>6</v>
      </c>
      <c r="AK207">
        <v>4.78</v>
      </c>
      <c r="AL207">
        <v>4.87</v>
      </c>
      <c r="AM207">
        <v>0</v>
      </c>
      <c r="AN207" t="e">
        <v>#NUM!</v>
      </c>
      <c r="AO207">
        <v>1000</v>
      </c>
      <c r="AP207">
        <v>5</v>
      </c>
      <c r="AW207">
        <v>4.68</v>
      </c>
      <c r="AX207">
        <v>4.8</v>
      </c>
      <c r="AY207">
        <v>0</v>
      </c>
      <c r="AZ207" t="e">
        <v>#NUM!</v>
      </c>
      <c r="BA207">
        <v>100</v>
      </c>
      <c r="BB207">
        <v>4</v>
      </c>
      <c r="BC207">
        <v>4.54</v>
      </c>
      <c r="BD207">
        <v>4.63</v>
      </c>
      <c r="BE207">
        <v>0</v>
      </c>
      <c r="BF207" t="e">
        <v>#NUM!</v>
      </c>
      <c r="BG207">
        <v>100</v>
      </c>
      <c r="BH207">
        <v>4</v>
      </c>
      <c r="BI207">
        <v>4.58</v>
      </c>
      <c r="BJ207">
        <v>4.71</v>
      </c>
      <c r="BK207">
        <v>0</v>
      </c>
      <c r="BL207" t="e">
        <v>#NUM!</v>
      </c>
      <c r="BM207">
        <v>1000</v>
      </c>
      <c r="BN207">
        <v>5</v>
      </c>
      <c r="BO207">
        <v>4.5199999999999996</v>
      </c>
      <c r="BP207">
        <v>4.6900000000000004</v>
      </c>
      <c r="BQ207">
        <v>0</v>
      </c>
      <c r="BR207" t="e">
        <v>#NUM!</v>
      </c>
      <c r="BS207">
        <v>1000</v>
      </c>
      <c r="BT207">
        <v>5</v>
      </c>
      <c r="BU207">
        <v>4.7</v>
      </c>
      <c r="BV207">
        <v>4.82</v>
      </c>
      <c r="BW207">
        <v>0</v>
      </c>
      <c r="BX207" t="e">
        <v>#NUM!</v>
      </c>
      <c r="BY207">
        <v>100</v>
      </c>
      <c r="BZ207">
        <v>4</v>
      </c>
      <c r="CA207">
        <v>4.6900000000000004</v>
      </c>
      <c r="CB207">
        <v>4.83</v>
      </c>
      <c r="CC207">
        <v>0</v>
      </c>
      <c r="CD207" t="e">
        <v>#NUM!</v>
      </c>
      <c r="CE207">
        <v>10000</v>
      </c>
      <c r="CF207">
        <v>6</v>
      </c>
      <c r="CG207">
        <v>4.8099999999999996</v>
      </c>
      <c r="CH207">
        <v>4.91</v>
      </c>
      <c r="CI207">
        <v>0</v>
      </c>
      <c r="CJ207" t="e">
        <v>#NUM!</v>
      </c>
      <c r="CK207">
        <v>1000</v>
      </c>
      <c r="CL207">
        <v>5</v>
      </c>
      <c r="CM207">
        <v>4.67</v>
      </c>
      <c r="CN207">
        <v>4.8099999999999996</v>
      </c>
      <c r="CO207">
        <v>0</v>
      </c>
      <c r="CP207" t="e">
        <v>#NUM!</v>
      </c>
      <c r="CQ207">
        <v>100</v>
      </c>
      <c r="CR207">
        <v>4</v>
      </c>
      <c r="CS207">
        <v>4.71</v>
      </c>
      <c r="CT207">
        <v>4.8</v>
      </c>
      <c r="CU207">
        <v>0</v>
      </c>
      <c r="CV207" t="e">
        <v>#NUM!</v>
      </c>
      <c r="CW207">
        <v>100</v>
      </c>
      <c r="CX207">
        <v>4</v>
      </c>
      <c r="CY207">
        <v>4.71</v>
      </c>
      <c r="CZ207">
        <v>4.82</v>
      </c>
      <c r="DA207">
        <v>0</v>
      </c>
      <c r="DB207" t="e">
        <v>#NUM!</v>
      </c>
      <c r="DC207">
        <v>1000</v>
      </c>
      <c r="DD207">
        <v>5</v>
      </c>
      <c r="DE207">
        <v>4.71</v>
      </c>
      <c r="DF207">
        <v>4.78</v>
      </c>
      <c r="DG207">
        <v>0</v>
      </c>
      <c r="DH207" t="e">
        <v>#NUM!</v>
      </c>
      <c r="DI207">
        <v>1000</v>
      </c>
      <c r="DJ207">
        <v>5</v>
      </c>
      <c r="DK207">
        <v>4.75</v>
      </c>
      <c r="DL207">
        <v>4.8600000000000003</v>
      </c>
      <c r="DM207">
        <v>0</v>
      </c>
      <c r="DN207" t="e">
        <v>#NUM!</v>
      </c>
      <c r="DO207">
        <v>100</v>
      </c>
      <c r="DP207">
        <v>4</v>
      </c>
      <c r="DQ207">
        <v>4.7</v>
      </c>
      <c r="DR207">
        <v>4.79</v>
      </c>
      <c r="DS207">
        <v>0</v>
      </c>
      <c r="DT207" t="e">
        <v>#NUM!</v>
      </c>
      <c r="DU207">
        <v>100</v>
      </c>
      <c r="DV207">
        <v>4</v>
      </c>
      <c r="DW207">
        <v>0.27</v>
      </c>
      <c r="DX207">
        <v>2.74</v>
      </c>
      <c r="DY207">
        <v>0</v>
      </c>
      <c r="DZ207" t="e">
        <v>#NUM!</v>
      </c>
      <c r="EA207">
        <v>1000</v>
      </c>
      <c r="EB207" s="24">
        <v>5</v>
      </c>
    </row>
    <row r="208" spans="1:132" x14ac:dyDescent="0.2">
      <c r="A208">
        <v>3</v>
      </c>
      <c r="B208" s="20">
        <v>3</v>
      </c>
      <c r="C208" s="7">
        <v>2</v>
      </c>
      <c r="D208" s="7">
        <v>1</v>
      </c>
      <c r="E208" s="30" t="s">
        <v>340</v>
      </c>
      <c r="F208" s="7">
        <v>0</v>
      </c>
      <c r="G208" s="28"/>
      <c r="H208" s="7"/>
      <c r="I208" s="7"/>
      <c r="J208" s="7"/>
      <c r="L208" s="7"/>
      <c r="M208" s="7"/>
      <c r="N208" s="7"/>
      <c r="O208" s="7"/>
      <c r="P208" s="7"/>
      <c r="Q208" s="7"/>
      <c r="R208" s="7"/>
      <c r="S208" s="7"/>
      <c r="T208" s="7"/>
      <c r="U208" s="26"/>
      <c r="V208" s="7"/>
      <c r="W208" s="7"/>
      <c r="X208" s="7"/>
      <c r="Y208">
        <v>4.71</v>
      </c>
      <c r="Z208">
        <v>4.74</v>
      </c>
      <c r="AA208">
        <v>0</v>
      </c>
      <c r="AB208" t="e">
        <v>#NUM!</v>
      </c>
      <c r="AC208">
        <v>100000</v>
      </c>
      <c r="AD208">
        <v>7</v>
      </c>
      <c r="AK208">
        <v>4.79</v>
      </c>
      <c r="AL208">
        <v>4.93</v>
      </c>
      <c r="AM208">
        <v>0</v>
      </c>
      <c r="AN208" t="e">
        <v>#NUM!</v>
      </c>
      <c r="AO208">
        <v>1000</v>
      </c>
      <c r="AP208">
        <v>5</v>
      </c>
      <c r="AW208">
        <v>4.51</v>
      </c>
      <c r="AX208">
        <v>4.63</v>
      </c>
      <c r="AY208">
        <v>0</v>
      </c>
      <c r="AZ208" t="e">
        <v>#NUM!</v>
      </c>
      <c r="BA208">
        <v>100</v>
      </c>
      <c r="BB208">
        <v>4</v>
      </c>
      <c r="EB208" s="24"/>
    </row>
    <row r="209" spans="1:132" x14ac:dyDescent="0.2">
      <c r="A209">
        <v>3</v>
      </c>
      <c r="B209" s="22">
        <v>3</v>
      </c>
      <c r="C209" s="7">
        <v>2</v>
      </c>
      <c r="D209" s="7">
        <v>1</v>
      </c>
      <c r="E209" s="31" t="s">
        <v>341</v>
      </c>
      <c r="F209" s="12">
        <v>1</v>
      </c>
      <c r="G209" s="12">
        <v>50</v>
      </c>
      <c r="H209" s="12">
        <v>1022</v>
      </c>
      <c r="I209" s="12">
        <f t="shared" si="22"/>
        <v>972</v>
      </c>
      <c r="J209" s="12">
        <f t="shared" si="23"/>
        <v>13056</v>
      </c>
      <c r="K209" s="13">
        <v>2</v>
      </c>
      <c r="L209" s="12">
        <v>1</v>
      </c>
      <c r="M209" s="13">
        <v>3</v>
      </c>
      <c r="N209" s="13">
        <v>1</v>
      </c>
      <c r="O209" s="13">
        <v>1</v>
      </c>
      <c r="P209" s="13">
        <v>1</v>
      </c>
      <c r="Q209" s="13">
        <v>1</v>
      </c>
      <c r="R209" s="13">
        <v>1</v>
      </c>
      <c r="S209" s="13">
        <v>1</v>
      </c>
      <c r="T209" s="13">
        <v>1</v>
      </c>
      <c r="U209" s="25">
        <v>1</v>
      </c>
      <c r="V209" s="12">
        <v>384</v>
      </c>
      <c r="W209" s="12">
        <v>384</v>
      </c>
      <c r="X209" s="12">
        <v>1</v>
      </c>
      <c r="Y209" s="13">
        <v>4.71</v>
      </c>
      <c r="Z209" s="13">
        <v>4.75</v>
      </c>
      <c r="AA209" s="13">
        <v>0</v>
      </c>
      <c r="AB209" s="13" t="e">
        <v>#NUM!</v>
      </c>
      <c r="AC209" s="13">
        <v>100</v>
      </c>
      <c r="AD209" s="13">
        <v>4</v>
      </c>
      <c r="AE209" s="13"/>
      <c r="AF209" s="13"/>
      <c r="AG209" s="13"/>
      <c r="AH209" s="13"/>
      <c r="AI209" s="13"/>
      <c r="AJ209" s="13"/>
      <c r="AK209" s="13">
        <v>4.7</v>
      </c>
      <c r="AL209" s="13">
        <v>4.75</v>
      </c>
      <c r="AM209" s="13">
        <v>0</v>
      </c>
      <c r="AN209" s="13" t="e">
        <v>#NUM!</v>
      </c>
      <c r="AO209" s="13">
        <v>100</v>
      </c>
      <c r="AP209" s="13">
        <v>4</v>
      </c>
      <c r="AQ209" s="13"/>
      <c r="AR209" s="13"/>
      <c r="AS209" s="13"/>
      <c r="AT209" s="13"/>
      <c r="AU209" s="13"/>
      <c r="AV209" s="13"/>
      <c r="AW209" s="13">
        <v>4.72</v>
      </c>
      <c r="AX209" s="13">
        <v>4.8099999999999996</v>
      </c>
      <c r="AY209" s="13">
        <v>0</v>
      </c>
      <c r="AZ209" s="13" t="e">
        <v>#NUM!</v>
      </c>
      <c r="BA209" s="13">
        <v>100</v>
      </c>
      <c r="BB209" s="13">
        <v>4</v>
      </c>
      <c r="BC209" s="13">
        <v>4.71</v>
      </c>
      <c r="BD209" s="13">
        <v>4.8</v>
      </c>
      <c r="BE209" s="13">
        <v>0</v>
      </c>
      <c r="BF209" s="13" t="e">
        <v>#NUM!</v>
      </c>
      <c r="BG209" s="13">
        <v>100</v>
      </c>
      <c r="BH209" s="13">
        <v>4</v>
      </c>
      <c r="BI209" s="13">
        <v>4.7</v>
      </c>
      <c r="BJ209" s="13">
        <v>4.8499999999999996</v>
      </c>
      <c r="BK209" s="13">
        <v>0</v>
      </c>
      <c r="BL209" s="13" t="e">
        <v>#NUM!</v>
      </c>
      <c r="BM209" s="13">
        <v>10</v>
      </c>
      <c r="BN209" s="13">
        <v>3</v>
      </c>
      <c r="BO209" s="13">
        <v>4.51</v>
      </c>
      <c r="BP209" s="13">
        <v>4.66</v>
      </c>
      <c r="BQ209" s="13">
        <v>0</v>
      </c>
      <c r="BR209" s="13" t="e">
        <v>#NUM!</v>
      </c>
      <c r="BS209" s="13">
        <v>10000</v>
      </c>
      <c r="BT209" s="13">
        <v>6</v>
      </c>
      <c r="BU209" s="13">
        <v>4.51</v>
      </c>
      <c r="BV209" s="13">
        <v>4.6399999999999997</v>
      </c>
      <c r="BW209" s="13">
        <v>0</v>
      </c>
      <c r="BX209" s="13" t="e">
        <v>#NUM!</v>
      </c>
      <c r="BY209" s="13">
        <v>1000</v>
      </c>
      <c r="BZ209" s="13">
        <v>5</v>
      </c>
      <c r="CA209" s="13">
        <v>4.6900000000000004</v>
      </c>
      <c r="CB209" s="13">
        <v>4.8499999999999996</v>
      </c>
      <c r="CC209" s="13">
        <v>0</v>
      </c>
      <c r="CD209" s="13" t="e">
        <v>#NUM!</v>
      </c>
      <c r="CE209" s="13">
        <v>10</v>
      </c>
      <c r="CF209" s="13">
        <v>3</v>
      </c>
      <c r="CG209" s="13">
        <v>4.5599999999999996</v>
      </c>
      <c r="CH209" s="13">
        <v>4.71</v>
      </c>
      <c r="CI209" s="13">
        <v>0</v>
      </c>
      <c r="CJ209" s="13" t="e">
        <v>#NUM!</v>
      </c>
      <c r="CK209" s="13">
        <v>1000</v>
      </c>
      <c r="CL209" s="13">
        <v>5</v>
      </c>
      <c r="CM209" s="13">
        <v>4.6399999999999997</v>
      </c>
      <c r="CN209" s="13">
        <v>4.84</v>
      </c>
      <c r="CO209" s="13">
        <v>0</v>
      </c>
      <c r="CP209" s="13" t="e">
        <v>#NUM!</v>
      </c>
      <c r="CQ209" s="13">
        <v>100</v>
      </c>
      <c r="CR209" s="13">
        <v>4</v>
      </c>
      <c r="CS209" s="13">
        <v>4.7699999999999996</v>
      </c>
      <c r="CT209" s="13">
        <v>4.93</v>
      </c>
      <c r="CU209" s="13">
        <v>0</v>
      </c>
      <c r="CV209" s="13" t="e">
        <v>#NUM!</v>
      </c>
      <c r="CW209" s="13">
        <v>100</v>
      </c>
      <c r="CX209" s="13">
        <v>4</v>
      </c>
      <c r="CY209" s="13">
        <v>4.47</v>
      </c>
      <c r="CZ209" s="13">
        <v>4.54</v>
      </c>
      <c r="DA209" s="13">
        <v>0</v>
      </c>
      <c r="DB209" s="13" t="e">
        <v>#NUM!</v>
      </c>
      <c r="DC209" s="13">
        <v>100</v>
      </c>
      <c r="DD209" s="13">
        <v>4</v>
      </c>
      <c r="DE209" s="13">
        <v>4.6900000000000004</v>
      </c>
      <c r="DF209" s="13">
        <v>4.7</v>
      </c>
      <c r="DG209" s="13">
        <v>0</v>
      </c>
      <c r="DH209" s="13" t="e">
        <v>#NUM!</v>
      </c>
      <c r="DI209" s="13">
        <v>1000</v>
      </c>
      <c r="DJ209" s="13">
        <v>5</v>
      </c>
      <c r="DK209" s="13">
        <v>4.6399999999999997</v>
      </c>
      <c r="DL209" s="13">
        <v>4.79</v>
      </c>
      <c r="DM209" s="13">
        <v>0</v>
      </c>
      <c r="DN209" s="13" t="e">
        <v>#NUM!</v>
      </c>
      <c r="DO209" s="13">
        <v>100</v>
      </c>
      <c r="DP209" s="13">
        <v>4</v>
      </c>
      <c r="DQ209" s="13">
        <v>4.71</v>
      </c>
      <c r="DR209" s="13">
        <v>4.84</v>
      </c>
      <c r="DS209" s="13">
        <v>0.1</v>
      </c>
      <c r="DT209" s="13">
        <v>1</v>
      </c>
      <c r="DU209" s="13">
        <v>10000</v>
      </c>
      <c r="DV209" s="13">
        <v>6</v>
      </c>
      <c r="DW209" s="13">
        <v>0.46</v>
      </c>
      <c r="DX209" s="13">
        <v>4.91</v>
      </c>
      <c r="DY209" s="13">
        <v>0</v>
      </c>
      <c r="DZ209" s="13" t="e">
        <v>#NUM!</v>
      </c>
      <c r="EA209" s="13">
        <v>10000</v>
      </c>
      <c r="EB209" s="25">
        <v>6</v>
      </c>
    </row>
    <row r="210" spans="1:132" x14ac:dyDescent="0.2">
      <c r="A210">
        <v>3</v>
      </c>
      <c r="B210" s="21">
        <v>4</v>
      </c>
      <c r="C210" s="3">
        <v>2</v>
      </c>
      <c r="D210" s="3">
        <v>1</v>
      </c>
      <c r="E210" s="29" t="s">
        <v>342</v>
      </c>
      <c r="F210" s="3">
        <v>1</v>
      </c>
      <c r="G210" s="3">
        <v>53</v>
      </c>
      <c r="H210" s="3">
        <v>752</v>
      </c>
      <c r="I210" s="3">
        <f>H210-G210</f>
        <v>699</v>
      </c>
      <c r="J210" s="3">
        <f>(6*2500)-1852</f>
        <v>13148</v>
      </c>
      <c r="K210">
        <v>2</v>
      </c>
      <c r="L210" s="3">
        <v>1</v>
      </c>
      <c r="M210" s="2">
        <v>1</v>
      </c>
      <c r="N210" s="2">
        <v>1</v>
      </c>
      <c r="O210" s="2">
        <v>2</v>
      </c>
      <c r="P210" s="2">
        <v>1</v>
      </c>
      <c r="Q210" s="2">
        <v>1</v>
      </c>
      <c r="R210" s="2">
        <v>1</v>
      </c>
      <c r="S210" s="2">
        <v>1</v>
      </c>
      <c r="T210" s="2">
        <v>1</v>
      </c>
      <c r="U210" s="23">
        <v>1</v>
      </c>
      <c r="V210" s="3">
        <v>384</v>
      </c>
      <c r="W210" s="3">
        <v>384</v>
      </c>
      <c r="X210" s="3">
        <v>1</v>
      </c>
      <c r="Y210" s="2">
        <v>4.7</v>
      </c>
      <c r="Z210" s="2">
        <v>4.75</v>
      </c>
      <c r="AA210" s="2">
        <v>0</v>
      </c>
      <c r="AB210" s="2" t="e">
        <v>#NUM!</v>
      </c>
      <c r="AC210" s="2">
        <v>1000</v>
      </c>
      <c r="AD210" s="2">
        <v>5</v>
      </c>
      <c r="AE210" s="2"/>
      <c r="AF210" s="2"/>
      <c r="AG210" s="2"/>
      <c r="AH210" s="2"/>
      <c r="AI210" s="2"/>
      <c r="AJ210" s="2"/>
      <c r="AK210" s="2">
        <v>4.7699999999999996</v>
      </c>
      <c r="AL210" s="2">
        <v>4.82</v>
      </c>
      <c r="AM210" s="2">
        <v>0</v>
      </c>
      <c r="AN210" s="2" t="e">
        <v>#NUM!</v>
      </c>
      <c r="AO210" s="2">
        <v>10</v>
      </c>
      <c r="AP210" s="2">
        <v>3</v>
      </c>
      <c r="AQ210" s="2"/>
      <c r="AR210" s="2"/>
      <c r="AS210" s="2"/>
      <c r="AT210" s="2"/>
      <c r="AU210" s="2"/>
      <c r="AV210" s="2"/>
      <c r="AW210" s="2">
        <v>4.7300000000000004</v>
      </c>
      <c r="AX210" s="2">
        <v>4.8499999999999996</v>
      </c>
      <c r="AY210" s="2">
        <v>0</v>
      </c>
      <c r="AZ210" s="2" t="e">
        <v>#NUM!</v>
      </c>
      <c r="BA210" s="2">
        <v>100</v>
      </c>
      <c r="BB210" s="2">
        <v>4</v>
      </c>
      <c r="BC210" s="2">
        <v>4.71</v>
      </c>
      <c r="BD210" s="2">
        <v>4.78</v>
      </c>
      <c r="BE210" s="2">
        <v>0</v>
      </c>
      <c r="BF210" s="2" t="e">
        <v>#NUM!</v>
      </c>
      <c r="BG210" s="2">
        <v>10</v>
      </c>
      <c r="BH210" s="2">
        <v>3</v>
      </c>
      <c r="BI210" s="2">
        <v>4.83</v>
      </c>
      <c r="BJ210" s="2">
        <v>4.96</v>
      </c>
      <c r="BK210" s="2">
        <v>0</v>
      </c>
      <c r="BL210" s="2" t="e">
        <v>#NUM!</v>
      </c>
      <c r="BM210" s="2">
        <v>100</v>
      </c>
      <c r="BN210" s="2">
        <v>4</v>
      </c>
      <c r="BO210" s="2">
        <v>4.51</v>
      </c>
      <c r="BP210" s="2">
        <v>4.63</v>
      </c>
      <c r="BQ210" s="2">
        <v>0</v>
      </c>
      <c r="BR210" s="2" t="e">
        <v>#NUM!</v>
      </c>
      <c r="BS210" s="2">
        <v>10</v>
      </c>
      <c r="BT210" s="2">
        <v>3</v>
      </c>
      <c r="BU210" s="2">
        <v>4.46</v>
      </c>
      <c r="BV210" s="2">
        <v>4.5599999999999996</v>
      </c>
      <c r="BW210" s="2">
        <v>0</v>
      </c>
      <c r="BX210" s="2" t="e">
        <v>#NUM!</v>
      </c>
      <c r="BY210" s="2">
        <v>1000</v>
      </c>
      <c r="BZ210" s="2">
        <v>5</v>
      </c>
      <c r="CA210" s="2">
        <v>4.5</v>
      </c>
      <c r="CB210" s="2">
        <v>4.58</v>
      </c>
      <c r="CC210" s="2">
        <v>0</v>
      </c>
      <c r="CD210" s="2" t="e">
        <v>#NUM!</v>
      </c>
      <c r="CE210" s="2">
        <v>10</v>
      </c>
      <c r="CF210" s="2">
        <v>3</v>
      </c>
      <c r="CG210" s="2">
        <v>4.6900000000000004</v>
      </c>
      <c r="CH210" s="2">
        <v>4.88</v>
      </c>
      <c r="CI210" s="2">
        <v>0</v>
      </c>
      <c r="CJ210" s="2" t="e">
        <v>#NUM!</v>
      </c>
      <c r="CK210" s="2">
        <v>100</v>
      </c>
      <c r="CL210" s="2">
        <v>4</v>
      </c>
      <c r="CM210" s="2">
        <v>4.78</v>
      </c>
      <c r="CN210" s="2">
        <v>5.01</v>
      </c>
      <c r="CO210" s="2">
        <v>0</v>
      </c>
      <c r="CP210" s="2" t="e">
        <v>#NUM!</v>
      </c>
      <c r="CQ210" s="2">
        <v>100</v>
      </c>
      <c r="CR210" s="2">
        <v>4</v>
      </c>
      <c r="CS210" s="2">
        <v>4.62</v>
      </c>
      <c r="CT210" s="2">
        <v>4.78</v>
      </c>
      <c r="CU210" s="2">
        <v>0</v>
      </c>
      <c r="CV210" s="2" t="e">
        <v>#NUM!</v>
      </c>
      <c r="CW210" s="2">
        <v>10</v>
      </c>
      <c r="CX210" s="2">
        <v>3</v>
      </c>
      <c r="CY210" s="2">
        <v>4.7</v>
      </c>
      <c r="CZ210" s="2">
        <v>4.78</v>
      </c>
      <c r="DA210" s="2">
        <v>0</v>
      </c>
      <c r="DB210" s="2" t="e">
        <v>#NUM!</v>
      </c>
      <c r="DC210" s="2">
        <v>100</v>
      </c>
      <c r="DD210" s="2">
        <v>4</v>
      </c>
      <c r="DE210" s="2">
        <v>4.7699999999999996</v>
      </c>
      <c r="DF210" s="2">
        <v>4.8099999999999996</v>
      </c>
      <c r="DG210" s="2">
        <v>0</v>
      </c>
      <c r="DH210" s="2" t="e">
        <v>#NUM!</v>
      </c>
      <c r="DI210" s="2">
        <v>100</v>
      </c>
      <c r="DJ210" s="2">
        <v>4</v>
      </c>
      <c r="DK210" s="2">
        <v>4.7300000000000004</v>
      </c>
      <c r="DL210" s="2">
        <v>4.8899999999999997</v>
      </c>
      <c r="DM210" s="2">
        <v>0</v>
      </c>
      <c r="DN210" s="2" t="e">
        <v>#NUM!</v>
      </c>
      <c r="DO210" s="2">
        <v>100</v>
      </c>
      <c r="DP210" s="2">
        <v>4</v>
      </c>
      <c r="DQ210" s="2">
        <v>4.58</v>
      </c>
      <c r="DR210" s="2">
        <v>4.62</v>
      </c>
      <c r="DS210" s="2">
        <v>0</v>
      </c>
      <c r="DT210" s="2" t="e">
        <v>#NUM!</v>
      </c>
      <c r="DU210" s="2">
        <v>1000</v>
      </c>
      <c r="DV210" s="2">
        <v>5</v>
      </c>
      <c r="DW210" s="2">
        <v>0.19</v>
      </c>
      <c r="DX210" s="2">
        <v>1.93</v>
      </c>
      <c r="DY210" s="2">
        <v>0</v>
      </c>
      <c r="DZ210" s="2" t="e">
        <v>#NUM!</v>
      </c>
      <c r="EA210" s="2">
        <v>10000</v>
      </c>
      <c r="EB210" s="23">
        <v>6</v>
      </c>
    </row>
    <row r="211" spans="1:132" x14ac:dyDescent="0.2">
      <c r="A211">
        <v>3</v>
      </c>
      <c r="B211" s="20">
        <v>4</v>
      </c>
      <c r="C211" s="7">
        <v>2</v>
      </c>
      <c r="D211" s="7">
        <v>1</v>
      </c>
      <c r="E211" s="30" t="s">
        <v>343</v>
      </c>
      <c r="F211" s="7">
        <v>1</v>
      </c>
      <c r="G211" s="7">
        <v>46</v>
      </c>
      <c r="H211" s="7">
        <v>1080</v>
      </c>
      <c r="I211" s="7">
        <f>H211-G211</f>
        <v>1034</v>
      </c>
      <c r="J211" s="7">
        <f>(6*2500)-1852</f>
        <v>13148</v>
      </c>
      <c r="K211">
        <v>2</v>
      </c>
      <c r="L211" s="7">
        <v>1</v>
      </c>
      <c r="M211" s="7">
        <v>1</v>
      </c>
      <c r="N211" s="7">
        <v>1</v>
      </c>
      <c r="O211" s="7">
        <v>1</v>
      </c>
      <c r="P211" s="7">
        <v>1</v>
      </c>
      <c r="Q211" s="7">
        <v>1</v>
      </c>
      <c r="R211" s="7">
        <v>1</v>
      </c>
      <c r="S211" s="7">
        <v>1</v>
      </c>
      <c r="T211" s="7">
        <v>2</v>
      </c>
      <c r="U211" s="26">
        <v>1</v>
      </c>
      <c r="V211" s="7">
        <v>384</v>
      </c>
      <c r="W211" s="7">
        <v>384</v>
      </c>
      <c r="X211" s="7">
        <v>1</v>
      </c>
      <c r="Y211">
        <v>4.71</v>
      </c>
      <c r="Z211">
        <v>4.7300000000000004</v>
      </c>
      <c r="AA211">
        <v>0</v>
      </c>
      <c r="AB211" t="e">
        <v>#NUM!</v>
      </c>
      <c r="AC211">
        <v>10</v>
      </c>
      <c r="AD211">
        <v>3</v>
      </c>
      <c r="AK211">
        <v>4.7699999999999996</v>
      </c>
      <c r="AL211">
        <v>4.8600000000000003</v>
      </c>
      <c r="AM211">
        <v>0</v>
      </c>
      <c r="AN211" t="e">
        <v>#NUM!</v>
      </c>
      <c r="AO211">
        <v>1000</v>
      </c>
      <c r="AP211">
        <v>5</v>
      </c>
      <c r="AW211">
        <v>4.8099999999999996</v>
      </c>
      <c r="AX211">
        <v>4.95</v>
      </c>
      <c r="AY211">
        <v>0</v>
      </c>
      <c r="AZ211" t="e">
        <v>#NUM!</v>
      </c>
      <c r="BA211">
        <v>100</v>
      </c>
      <c r="BB211">
        <v>4</v>
      </c>
      <c r="BC211">
        <v>4.8</v>
      </c>
      <c r="BD211">
        <v>4.91</v>
      </c>
      <c r="BE211">
        <v>0</v>
      </c>
      <c r="BF211" t="e">
        <v>#NUM!</v>
      </c>
      <c r="BG211">
        <v>10</v>
      </c>
      <c r="BH211">
        <v>3</v>
      </c>
      <c r="BI211">
        <v>4.6900000000000004</v>
      </c>
      <c r="BJ211">
        <v>4.9800000000000004</v>
      </c>
      <c r="BK211">
        <v>0</v>
      </c>
      <c r="BL211" t="e">
        <v>#NUM!</v>
      </c>
      <c r="BM211">
        <v>100</v>
      </c>
      <c r="BN211">
        <v>4</v>
      </c>
      <c r="BO211">
        <v>4.53</v>
      </c>
      <c r="BP211">
        <v>4.58</v>
      </c>
      <c r="BQ211">
        <v>0</v>
      </c>
      <c r="BR211" t="e">
        <v>#NUM!</v>
      </c>
      <c r="BS211">
        <v>100</v>
      </c>
      <c r="BT211">
        <v>4</v>
      </c>
      <c r="BU211">
        <v>4.68</v>
      </c>
      <c r="BV211">
        <v>4.7699999999999996</v>
      </c>
      <c r="BW211">
        <v>0</v>
      </c>
      <c r="BX211" t="e">
        <v>#NUM!</v>
      </c>
      <c r="BY211">
        <v>10</v>
      </c>
      <c r="BZ211">
        <v>3</v>
      </c>
      <c r="CA211">
        <v>4.7</v>
      </c>
      <c r="CB211">
        <v>4.7300000000000004</v>
      </c>
      <c r="CC211">
        <v>0</v>
      </c>
      <c r="CD211" t="e">
        <v>#NUM!</v>
      </c>
      <c r="CE211">
        <v>100</v>
      </c>
      <c r="CF211">
        <v>4</v>
      </c>
      <c r="CG211">
        <v>4.76</v>
      </c>
      <c r="CH211">
        <v>5.03</v>
      </c>
      <c r="CI211">
        <v>0</v>
      </c>
      <c r="CJ211" t="e">
        <v>#NUM!</v>
      </c>
      <c r="CK211">
        <v>10</v>
      </c>
      <c r="CL211">
        <v>3</v>
      </c>
      <c r="CM211">
        <v>4.75</v>
      </c>
      <c r="CN211">
        <v>5.09</v>
      </c>
      <c r="CO211">
        <v>0</v>
      </c>
      <c r="CP211" t="e">
        <v>#NUM!</v>
      </c>
      <c r="CQ211">
        <v>10</v>
      </c>
      <c r="CR211">
        <v>3</v>
      </c>
      <c r="CS211">
        <v>4.66</v>
      </c>
      <c r="CT211">
        <v>4.71</v>
      </c>
      <c r="CU211">
        <v>0</v>
      </c>
      <c r="CV211" t="e">
        <v>#NUM!</v>
      </c>
      <c r="CW211">
        <v>10</v>
      </c>
      <c r="CX211">
        <v>3</v>
      </c>
      <c r="CY211">
        <v>4.5</v>
      </c>
      <c r="CZ211">
        <v>4.5999999999999996</v>
      </c>
      <c r="DA211">
        <v>0</v>
      </c>
      <c r="DB211" t="e">
        <v>#NUM!</v>
      </c>
      <c r="DC211">
        <v>10</v>
      </c>
      <c r="DD211">
        <v>3</v>
      </c>
      <c r="DE211">
        <v>4.72</v>
      </c>
      <c r="DF211">
        <v>4.8</v>
      </c>
      <c r="DG211">
        <v>0</v>
      </c>
      <c r="DH211" t="e">
        <v>#NUM!</v>
      </c>
      <c r="DI211">
        <v>100</v>
      </c>
      <c r="DJ211">
        <v>4</v>
      </c>
      <c r="DK211">
        <v>4.78</v>
      </c>
      <c r="DL211">
        <v>5.03</v>
      </c>
      <c r="DM211">
        <v>0</v>
      </c>
      <c r="DN211" t="e">
        <v>#NUM!</v>
      </c>
      <c r="DO211">
        <v>10</v>
      </c>
      <c r="DP211">
        <v>3</v>
      </c>
      <c r="DQ211">
        <v>4.78</v>
      </c>
      <c r="DR211">
        <v>4.8899999999999997</v>
      </c>
      <c r="DS211">
        <v>0</v>
      </c>
      <c r="DT211" t="e">
        <v>#NUM!</v>
      </c>
      <c r="DU211">
        <v>10</v>
      </c>
      <c r="DV211">
        <v>3</v>
      </c>
      <c r="DW211">
        <v>0.62</v>
      </c>
      <c r="DX211">
        <v>6.54</v>
      </c>
      <c r="DY211">
        <v>0</v>
      </c>
      <c r="DZ211" t="e">
        <v>#NUM!</v>
      </c>
      <c r="EA211">
        <v>1000</v>
      </c>
      <c r="EB211" s="24">
        <v>5</v>
      </c>
    </row>
    <row r="212" spans="1:132" x14ac:dyDescent="0.2">
      <c r="A212">
        <v>3</v>
      </c>
      <c r="B212" s="20">
        <v>4</v>
      </c>
      <c r="C212" s="7">
        <v>2</v>
      </c>
      <c r="D212" s="7">
        <v>1</v>
      </c>
      <c r="E212" s="30" t="s">
        <v>344</v>
      </c>
      <c r="F212" s="7">
        <v>2</v>
      </c>
      <c r="G212" s="7">
        <v>50</v>
      </c>
      <c r="H212" s="7">
        <v>1088</v>
      </c>
      <c r="I212" s="7">
        <f t="shared" ref="I212:I222" si="24">H212-G212</f>
        <v>1038</v>
      </c>
      <c r="J212" s="7">
        <f t="shared" ref="J212:J222" si="25">(6*2500)-1852</f>
        <v>13148</v>
      </c>
      <c r="K212">
        <v>2</v>
      </c>
      <c r="L212" s="7">
        <v>1</v>
      </c>
      <c r="M212" s="7">
        <v>1</v>
      </c>
      <c r="N212" s="7">
        <v>1</v>
      </c>
      <c r="O212" s="7">
        <v>2</v>
      </c>
      <c r="P212" s="7">
        <v>1</v>
      </c>
      <c r="Q212" s="7">
        <v>1</v>
      </c>
      <c r="R212" s="7">
        <v>1</v>
      </c>
      <c r="S212" s="7">
        <v>1</v>
      </c>
      <c r="T212" s="7">
        <v>1</v>
      </c>
      <c r="U212" s="26">
        <v>1</v>
      </c>
      <c r="V212" s="7">
        <v>384</v>
      </c>
      <c r="W212" s="7">
        <v>384</v>
      </c>
      <c r="X212" s="7">
        <v>1</v>
      </c>
      <c r="Y212">
        <v>4.7699999999999996</v>
      </c>
      <c r="Z212">
        <v>4.8099999999999996</v>
      </c>
      <c r="AA212">
        <v>0</v>
      </c>
      <c r="AB212" t="e">
        <v>#NUM!</v>
      </c>
      <c r="AC212">
        <v>10000</v>
      </c>
      <c r="AD212">
        <v>6</v>
      </c>
      <c r="AK212">
        <v>4.72</v>
      </c>
      <c r="AL212">
        <v>4.75</v>
      </c>
      <c r="AM212">
        <v>0</v>
      </c>
      <c r="AN212" t="e">
        <v>#NUM!</v>
      </c>
      <c r="AO212">
        <v>1</v>
      </c>
      <c r="AP212">
        <v>2</v>
      </c>
      <c r="AW212">
        <v>4.7</v>
      </c>
      <c r="AX212">
        <v>4.79</v>
      </c>
      <c r="AY212">
        <v>0</v>
      </c>
      <c r="AZ212" t="e">
        <v>#NUM!</v>
      </c>
      <c r="BA212">
        <v>100</v>
      </c>
      <c r="BB212">
        <v>4</v>
      </c>
      <c r="BC212">
        <v>4.5599999999999996</v>
      </c>
      <c r="BD212">
        <v>4.5999999999999996</v>
      </c>
      <c r="BE212">
        <v>0</v>
      </c>
      <c r="BF212" t="e">
        <v>#NUM!</v>
      </c>
      <c r="BG212">
        <v>10000</v>
      </c>
      <c r="BH212">
        <v>6</v>
      </c>
      <c r="BI212">
        <v>4.7</v>
      </c>
      <c r="BJ212">
        <v>4.8</v>
      </c>
      <c r="BK212">
        <v>0</v>
      </c>
      <c r="BL212" t="e">
        <v>#NUM!</v>
      </c>
      <c r="BM212">
        <v>1000</v>
      </c>
      <c r="BN212">
        <v>5</v>
      </c>
      <c r="BO212">
        <v>4.7</v>
      </c>
      <c r="BP212">
        <v>4.82</v>
      </c>
      <c r="BQ212">
        <v>0</v>
      </c>
      <c r="BR212" t="e">
        <v>#NUM!</v>
      </c>
      <c r="BS212">
        <v>100</v>
      </c>
      <c r="BT212">
        <v>4</v>
      </c>
      <c r="BU212">
        <v>4.71</v>
      </c>
      <c r="BV212">
        <v>4.8099999999999996</v>
      </c>
      <c r="BW212">
        <v>0</v>
      </c>
      <c r="BX212" t="e">
        <v>#NUM!</v>
      </c>
      <c r="BY212">
        <v>10</v>
      </c>
      <c r="BZ212">
        <v>3</v>
      </c>
      <c r="CA212">
        <v>4.68</v>
      </c>
      <c r="CB212">
        <v>4.8099999999999996</v>
      </c>
      <c r="CC212">
        <v>0</v>
      </c>
      <c r="CD212" t="e">
        <v>#NUM!</v>
      </c>
      <c r="CE212">
        <v>1000</v>
      </c>
      <c r="CF212">
        <v>5</v>
      </c>
      <c r="CG212">
        <v>4.55</v>
      </c>
      <c r="CH212">
        <v>4.8099999999999996</v>
      </c>
      <c r="CI212">
        <v>0</v>
      </c>
      <c r="CJ212" t="e">
        <v>#NUM!</v>
      </c>
      <c r="CK212">
        <v>100</v>
      </c>
      <c r="CL212">
        <v>4</v>
      </c>
      <c r="CM212">
        <v>4.72</v>
      </c>
      <c r="CN212">
        <v>4.97</v>
      </c>
      <c r="CO212">
        <v>0</v>
      </c>
      <c r="CP212" t="e">
        <v>#NUM!</v>
      </c>
      <c r="CQ212">
        <v>100</v>
      </c>
      <c r="CR212">
        <v>4</v>
      </c>
      <c r="CS212">
        <v>4.72</v>
      </c>
      <c r="CT212">
        <v>4.95</v>
      </c>
      <c r="CU212">
        <v>0</v>
      </c>
      <c r="CV212" t="e">
        <v>#NUM!</v>
      </c>
      <c r="CW212">
        <v>100</v>
      </c>
      <c r="CX212">
        <v>4</v>
      </c>
      <c r="CY212">
        <v>4.5</v>
      </c>
      <c r="CZ212">
        <v>4.6900000000000004</v>
      </c>
      <c r="DA212">
        <v>0</v>
      </c>
      <c r="DB212" t="e">
        <v>#NUM!</v>
      </c>
      <c r="DC212">
        <v>100</v>
      </c>
      <c r="DD212">
        <v>4</v>
      </c>
      <c r="DE212">
        <v>4.79</v>
      </c>
      <c r="DF212">
        <v>4.8899999999999997</v>
      </c>
      <c r="DG212">
        <v>0</v>
      </c>
      <c r="DH212" t="e">
        <v>#NUM!</v>
      </c>
      <c r="DI212">
        <v>100</v>
      </c>
      <c r="DJ212">
        <v>4</v>
      </c>
      <c r="DK212">
        <v>4.75</v>
      </c>
      <c r="DL212">
        <v>5.1100000000000003</v>
      </c>
      <c r="DM212">
        <v>0</v>
      </c>
      <c r="DN212" t="e">
        <v>#NUM!</v>
      </c>
      <c r="DO212">
        <v>1000</v>
      </c>
      <c r="DP212">
        <v>5</v>
      </c>
      <c r="DQ212">
        <v>4.71</v>
      </c>
      <c r="DR212">
        <v>4.82</v>
      </c>
      <c r="DS212">
        <v>0</v>
      </c>
      <c r="DT212" t="e">
        <v>#NUM!</v>
      </c>
      <c r="DU212">
        <v>100</v>
      </c>
      <c r="DV212">
        <v>4</v>
      </c>
      <c r="DW212">
        <v>0.19</v>
      </c>
      <c r="DX212">
        <v>2.13</v>
      </c>
      <c r="DY212">
        <v>0</v>
      </c>
      <c r="DZ212" t="e">
        <v>#NUM!</v>
      </c>
      <c r="EA212">
        <v>1000</v>
      </c>
      <c r="EB212" s="24">
        <v>5</v>
      </c>
    </row>
    <row r="213" spans="1:132" x14ac:dyDescent="0.2">
      <c r="A213">
        <v>3</v>
      </c>
      <c r="B213" s="20">
        <v>4</v>
      </c>
      <c r="C213" s="7">
        <v>2</v>
      </c>
      <c r="D213" s="7">
        <v>1</v>
      </c>
      <c r="E213" s="30" t="s">
        <v>345</v>
      </c>
      <c r="F213" s="7">
        <v>1</v>
      </c>
      <c r="G213" s="7">
        <v>47</v>
      </c>
      <c r="H213" s="7">
        <v>1034</v>
      </c>
      <c r="I213" s="7">
        <f t="shared" si="24"/>
        <v>987</v>
      </c>
      <c r="J213" s="7">
        <f t="shared" si="25"/>
        <v>13148</v>
      </c>
      <c r="K213">
        <v>2</v>
      </c>
      <c r="L213" s="7">
        <v>1</v>
      </c>
      <c r="M213" s="7">
        <v>3</v>
      </c>
      <c r="N213" s="7">
        <v>1</v>
      </c>
      <c r="O213" s="7">
        <v>1</v>
      </c>
      <c r="P213" s="7">
        <v>1</v>
      </c>
      <c r="Q213" s="7">
        <v>1</v>
      </c>
      <c r="R213" s="7">
        <v>1</v>
      </c>
      <c r="S213" s="7">
        <v>1</v>
      </c>
      <c r="T213" s="7">
        <v>1</v>
      </c>
      <c r="U213" s="26">
        <v>1</v>
      </c>
      <c r="V213" s="7">
        <v>384</v>
      </c>
      <c r="W213" s="7">
        <v>384</v>
      </c>
      <c r="X213" s="7">
        <v>1</v>
      </c>
      <c r="Y213">
        <v>4.7</v>
      </c>
      <c r="Z213">
        <v>4.72</v>
      </c>
      <c r="AA213">
        <v>0</v>
      </c>
      <c r="AB213" t="e">
        <v>#NUM!</v>
      </c>
      <c r="AC213">
        <v>1000</v>
      </c>
      <c r="AD213">
        <v>5</v>
      </c>
      <c r="AK213">
        <v>4.8</v>
      </c>
      <c r="AL213">
        <v>4.82</v>
      </c>
      <c r="AM213">
        <v>0</v>
      </c>
      <c r="AN213" t="e">
        <v>#NUM!</v>
      </c>
      <c r="AO213">
        <v>100</v>
      </c>
      <c r="AP213">
        <v>4</v>
      </c>
      <c r="AW213">
        <v>4.72</v>
      </c>
      <c r="AX213">
        <v>4.83</v>
      </c>
      <c r="AY213">
        <v>0</v>
      </c>
      <c r="AZ213" t="e">
        <v>#NUM!</v>
      </c>
      <c r="BA213">
        <v>100</v>
      </c>
      <c r="BB213">
        <v>4</v>
      </c>
      <c r="BC213">
        <v>4.55</v>
      </c>
      <c r="BD213">
        <v>4.6399999999999997</v>
      </c>
      <c r="BE213">
        <v>0</v>
      </c>
      <c r="BF213" t="e">
        <v>#NUM!</v>
      </c>
      <c r="BG213">
        <v>100</v>
      </c>
      <c r="BH213">
        <v>4</v>
      </c>
      <c r="BI213">
        <v>4.74</v>
      </c>
      <c r="BJ213">
        <v>4.88</v>
      </c>
      <c r="BK213">
        <v>0</v>
      </c>
      <c r="BL213" t="e">
        <v>#NUM!</v>
      </c>
      <c r="BM213">
        <v>100</v>
      </c>
      <c r="BN213">
        <v>4</v>
      </c>
      <c r="BO213">
        <v>4.5199999999999996</v>
      </c>
      <c r="BP213">
        <v>4.66</v>
      </c>
      <c r="BQ213">
        <v>0</v>
      </c>
      <c r="BR213" t="e">
        <v>#NUM!</v>
      </c>
      <c r="BS213">
        <v>100</v>
      </c>
      <c r="BT213">
        <v>4</v>
      </c>
      <c r="BU213">
        <v>4.72</v>
      </c>
      <c r="BV213">
        <v>4.8099999999999996</v>
      </c>
      <c r="BW213">
        <v>0</v>
      </c>
      <c r="BX213" t="e">
        <v>#NUM!</v>
      </c>
      <c r="BY213">
        <v>100</v>
      </c>
      <c r="BZ213">
        <v>4</v>
      </c>
      <c r="CA213">
        <v>4.53</v>
      </c>
      <c r="CB213">
        <v>4.62</v>
      </c>
      <c r="CC213">
        <v>0</v>
      </c>
      <c r="CD213" t="e">
        <v>#NUM!</v>
      </c>
      <c r="CE213">
        <v>100</v>
      </c>
      <c r="CF213">
        <v>4</v>
      </c>
      <c r="CG213">
        <v>4.7</v>
      </c>
      <c r="CH213">
        <v>4.84</v>
      </c>
      <c r="CI213">
        <v>0</v>
      </c>
      <c r="CJ213" t="e">
        <v>#NUM!</v>
      </c>
      <c r="CK213">
        <v>100</v>
      </c>
      <c r="CL213">
        <v>4</v>
      </c>
      <c r="CM213">
        <v>4.54</v>
      </c>
      <c r="CN213">
        <v>4.71</v>
      </c>
      <c r="CO213">
        <v>0</v>
      </c>
      <c r="CP213" t="e">
        <v>#NUM!</v>
      </c>
      <c r="CQ213">
        <v>100</v>
      </c>
      <c r="CR213">
        <v>4</v>
      </c>
      <c r="CS213">
        <v>4.54</v>
      </c>
      <c r="CT213">
        <v>4.7</v>
      </c>
      <c r="CU213">
        <v>0</v>
      </c>
      <c r="CV213" t="e">
        <v>#NUM!</v>
      </c>
      <c r="CW213">
        <v>1000</v>
      </c>
      <c r="CX213">
        <v>5</v>
      </c>
      <c r="CY213">
        <v>4.74</v>
      </c>
      <c r="CZ213">
        <v>4.84</v>
      </c>
      <c r="DA213">
        <v>0</v>
      </c>
      <c r="DB213" t="e">
        <v>#NUM!</v>
      </c>
      <c r="DC213">
        <v>10</v>
      </c>
      <c r="DD213">
        <v>3</v>
      </c>
      <c r="DE213">
        <v>4.71</v>
      </c>
      <c r="DF213">
        <v>4.8099999999999996</v>
      </c>
      <c r="DG213">
        <v>0</v>
      </c>
      <c r="DH213" t="e">
        <v>#NUM!</v>
      </c>
      <c r="DI213">
        <v>100</v>
      </c>
      <c r="DJ213">
        <v>4</v>
      </c>
      <c r="DK213">
        <v>4.68</v>
      </c>
      <c r="DL213">
        <v>4.78</v>
      </c>
      <c r="DM213">
        <v>0</v>
      </c>
      <c r="DN213" t="e">
        <v>#NUM!</v>
      </c>
      <c r="DO213">
        <v>100</v>
      </c>
      <c r="DP213">
        <v>4</v>
      </c>
      <c r="DQ213">
        <v>4.6900000000000004</v>
      </c>
      <c r="DR213">
        <v>4.7699999999999996</v>
      </c>
      <c r="DS213">
        <v>0</v>
      </c>
      <c r="DT213" t="e">
        <v>#NUM!</v>
      </c>
      <c r="DU213">
        <v>10</v>
      </c>
      <c r="DV213">
        <v>3</v>
      </c>
      <c r="DW213">
        <v>0.37</v>
      </c>
      <c r="DX213">
        <v>3.91</v>
      </c>
      <c r="DY213">
        <v>0</v>
      </c>
      <c r="DZ213" t="e">
        <v>#NUM!</v>
      </c>
      <c r="EA213">
        <v>1000</v>
      </c>
      <c r="EB213" s="24">
        <v>5</v>
      </c>
    </row>
    <row r="214" spans="1:132" x14ac:dyDescent="0.2">
      <c r="A214">
        <v>3</v>
      </c>
      <c r="B214" s="20">
        <v>4</v>
      </c>
      <c r="C214" s="7">
        <v>2</v>
      </c>
      <c r="D214" s="7">
        <v>1</v>
      </c>
      <c r="E214" s="30" t="s">
        <v>346</v>
      </c>
      <c r="F214" s="7">
        <v>2</v>
      </c>
      <c r="G214" s="7">
        <v>48</v>
      </c>
      <c r="H214" s="7">
        <v>980</v>
      </c>
      <c r="I214" s="7">
        <f t="shared" si="24"/>
        <v>932</v>
      </c>
      <c r="J214" s="7">
        <f t="shared" si="25"/>
        <v>13148</v>
      </c>
      <c r="K214">
        <v>2</v>
      </c>
      <c r="L214" s="7">
        <v>1</v>
      </c>
      <c r="M214" s="7">
        <v>1</v>
      </c>
      <c r="N214" s="7">
        <v>1</v>
      </c>
      <c r="O214" s="7">
        <v>2</v>
      </c>
      <c r="P214" s="7">
        <v>1</v>
      </c>
      <c r="Q214" s="7">
        <v>2</v>
      </c>
      <c r="R214" s="7">
        <v>1</v>
      </c>
      <c r="S214" s="7">
        <v>1</v>
      </c>
      <c r="T214" s="7">
        <v>1</v>
      </c>
      <c r="U214" s="26">
        <v>1</v>
      </c>
      <c r="V214" s="7">
        <v>384</v>
      </c>
      <c r="W214" s="7">
        <v>384</v>
      </c>
      <c r="X214" s="7">
        <v>1</v>
      </c>
      <c r="Y214">
        <v>4.6399999999999997</v>
      </c>
      <c r="Z214">
        <v>4.66</v>
      </c>
      <c r="AA214">
        <v>0</v>
      </c>
      <c r="AB214" t="e">
        <v>#NUM!</v>
      </c>
      <c r="AC214">
        <v>10</v>
      </c>
      <c r="AD214">
        <v>3</v>
      </c>
      <c r="AK214">
        <v>4.78</v>
      </c>
      <c r="AL214">
        <v>4.8600000000000003</v>
      </c>
      <c r="AM214">
        <v>0</v>
      </c>
      <c r="AN214" t="e">
        <v>#NUM!</v>
      </c>
      <c r="AO214">
        <v>10000</v>
      </c>
      <c r="AP214">
        <v>6</v>
      </c>
      <c r="AW214">
        <v>4.7300000000000004</v>
      </c>
      <c r="AX214">
        <v>4.8499999999999996</v>
      </c>
      <c r="AY214">
        <v>0</v>
      </c>
      <c r="AZ214" t="e">
        <v>#NUM!</v>
      </c>
      <c r="BA214">
        <v>1000</v>
      </c>
      <c r="BB214">
        <v>5</v>
      </c>
      <c r="BC214">
        <v>4.54</v>
      </c>
      <c r="BD214">
        <v>4.63</v>
      </c>
      <c r="BE214">
        <v>0</v>
      </c>
      <c r="BF214" t="e">
        <v>#NUM!</v>
      </c>
      <c r="BG214">
        <v>100</v>
      </c>
      <c r="BH214">
        <v>4</v>
      </c>
      <c r="BI214">
        <v>4.75</v>
      </c>
      <c r="BJ214">
        <v>4.84</v>
      </c>
      <c r="BK214">
        <v>0</v>
      </c>
      <c r="BL214" t="e">
        <v>#NUM!</v>
      </c>
      <c r="BM214">
        <v>1000</v>
      </c>
      <c r="BN214">
        <v>5</v>
      </c>
      <c r="BO214">
        <v>4.51</v>
      </c>
      <c r="BP214">
        <v>4.5999999999999996</v>
      </c>
      <c r="BQ214">
        <v>0</v>
      </c>
      <c r="BR214" t="e">
        <v>#NUM!</v>
      </c>
      <c r="BS214">
        <v>10000</v>
      </c>
      <c r="BT214">
        <v>6</v>
      </c>
      <c r="BU214">
        <v>4.68</v>
      </c>
      <c r="BV214">
        <v>4.76</v>
      </c>
      <c r="BW214">
        <v>0</v>
      </c>
      <c r="BX214" t="e">
        <v>#NUM!</v>
      </c>
      <c r="BY214">
        <v>100</v>
      </c>
      <c r="BZ214">
        <v>4</v>
      </c>
      <c r="CA214">
        <v>4.7</v>
      </c>
      <c r="CB214">
        <v>4.7699999999999996</v>
      </c>
      <c r="CC214">
        <v>0</v>
      </c>
      <c r="CD214" t="e">
        <v>#NUM!</v>
      </c>
      <c r="CE214">
        <v>1000</v>
      </c>
      <c r="CF214">
        <v>5</v>
      </c>
      <c r="CG214">
        <v>4.68</v>
      </c>
      <c r="CH214">
        <v>4.82</v>
      </c>
      <c r="CI214">
        <v>0</v>
      </c>
      <c r="CJ214" t="e">
        <v>#NUM!</v>
      </c>
      <c r="CK214">
        <v>1000</v>
      </c>
      <c r="CL214">
        <v>5</v>
      </c>
      <c r="CM214">
        <v>4.74</v>
      </c>
      <c r="CN214">
        <v>4.9800000000000004</v>
      </c>
      <c r="CO214">
        <v>0</v>
      </c>
      <c r="CP214" t="e">
        <v>#NUM!</v>
      </c>
      <c r="CQ214">
        <v>100</v>
      </c>
      <c r="CR214">
        <v>4</v>
      </c>
      <c r="CS214">
        <v>4.68</v>
      </c>
      <c r="CT214">
        <v>4.88</v>
      </c>
      <c r="CU214">
        <v>0</v>
      </c>
      <c r="CV214" t="e">
        <v>#NUM!</v>
      </c>
      <c r="CW214">
        <v>100</v>
      </c>
      <c r="CX214">
        <v>4</v>
      </c>
      <c r="CY214">
        <v>4.7300000000000004</v>
      </c>
      <c r="CZ214">
        <v>4.8499999999999996</v>
      </c>
      <c r="DA214">
        <v>0</v>
      </c>
      <c r="DB214" t="e">
        <v>#NUM!</v>
      </c>
      <c r="DC214">
        <v>100</v>
      </c>
      <c r="DD214">
        <v>4</v>
      </c>
      <c r="DE214">
        <v>4.75</v>
      </c>
      <c r="DF214">
        <v>4.84</v>
      </c>
      <c r="DG214">
        <v>0</v>
      </c>
      <c r="DH214" t="e">
        <v>#NUM!</v>
      </c>
      <c r="DI214">
        <v>100</v>
      </c>
      <c r="DJ214">
        <v>4</v>
      </c>
      <c r="DK214">
        <v>4.6399999999999997</v>
      </c>
      <c r="DL214">
        <v>4.76</v>
      </c>
      <c r="DM214">
        <v>0</v>
      </c>
      <c r="DN214" t="e">
        <v>#NUM!</v>
      </c>
      <c r="DO214">
        <v>10</v>
      </c>
      <c r="DP214">
        <v>3</v>
      </c>
      <c r="DQ214">
        <v>4.7300000000000004</v>
      </c>
      <c r="DR214">
        <v>4.8</v>
      </c>
      <c r="DS214">
        <v>0</v>
      </c>
      <c r="DT214" t="e">
        <v>#NUM!</v>
      </c>
      <c r="DU214">
        <v>10</v>
      </c>
      <c r="DV214">
        <v>3</v>
      </c>
      <c r="DW214">
        <v>0.86</v>
      </c>
      <c r="DX214">
        <v>8.39</v>
      </c>
      <c r="DY214">
        <v>0</v>
      </c>
      <c r="DZ214" t="e">
        <v>#NUM!</v>
      </c>
      <c r="EA214">
        <v>1000</v>
      </c>
      <c r="EB214" s="24">
        <v>5</v>
      </c>
    </row>
    <row r="215" spans="1:132" x14ac:dyDescent="0.2">
      <c r="A215">
        <v>3</v>
      </c>
      <c r="B215" s="20">
        <v>4</v>
      </c>
      <c r="C215" s="7">
        <v>2</v>
      </c>
      <c r="D215" s="7">
        <v>1</v>
      </c>
      <c r="E215" s="30" t="s">
        <v>347</v>
      </c>
      <c r="F215" s="7">
        <v>1</v>
      </c>
      <c r="G215" s="7">
        <v>49</v>
      </c>
      <c r="H215" s="7">
        <v>994</v>
      </c>
      <c r="I215" s="7">
        <f t="shared" si="24"/>
        <v>945</v>
      </c>
      <c r="J215" s="7">
        <f t="shared" si="25"/>
        <v>13148</v>
      </c>
      <c r="K215">
        <v>2</v>
      </c>
      <c r="L215" s="7">
        <v>1</v>
      </c>
      <c r="M215" s="7">
        <v>1</v>
      </c>
      <c r="N215" s="7">
        <v>1</v>
      </c>
      <c r="O215" s="7">
        <v>1</v>
      </c>
      <c r="P215" s="7">
        <v>1</v>
      </c>
      <c r="Q215" s="7">
        <v>1</v>
      </c>
      <c r="R215" s="7">
        <v>1</v>
      </c>
      <c r="S215" s="7">
        <v>1</v>
      </c>
      <c r="T215" s="7">
        <v>1</v>
      </c>
      <c r="U215" s="26">
        <v>1</v>
      </c>
      <c r="V215" s="7">
        <v>384</v>
      </c>
      <c r="W215" s="7">
        <v>384</v>
      </c>
      <c r="X215" s="7">
        <v>1</v>
      </c>
      <c r="Y215">
        <v>4.71</v>
      </c>
      <c r="Z215">
        <v>4.74</v>
      </c>
      <c r="AA215">
        <v>0</v>
      </c>
      <c r="AB215" t="e">
        <v>#NUM!</v>
      </c>
      <c r="AC215">
        <v>10000</v>
      </c>
      <c r="AD215">
        <v>6</v>
      </c>
      <c r="AK215">
        <v>4.78</v>
      </c>
      <c r="AL215">
        <v>4.84</v>
      </c>
      <c r="AM215">
        <v>0</v>
      </c>
      <c r="AN215" t="e">
        <v>#NUM!</v>
      </c>
      <c r="AO215">
        <v>100</v>
      </c>
      <c r="AP215">
        <v>4</v>
      </c>
      <c r="AW215">
        <v>4.53</v>
      </c>
      <c r="AX215">
        <v>4.58</v>
      </c>
      <c r="AY215">
        <v>0</v>
      </c>
      <c r="AZ215" t="e">
        <v>#NUM!</v>
      </c>
      <c r="BA215">
        <v>10</v>
      </c>
      <c r="BB215">
        <v>3</v>
      </c>
      <c r="BC215">
        <v>4.7</v>
      </c>
      <c r="BD215">
        <v>4.8099999999999996</v>
      </c>
      <c r="BE215">
        <v>0</v>
      </c>
      <c r="BF215" t="e">
        <v>#NUM!</v>
      </c>
      <c r="BG215">
        <v>100</v>
      </c>
      <c r="BH215">
        <v>4</v>
      </c>
      <c r="BI215">
        <v>4.8099999999999996</v>
      </c>
      <c r="BJ215">
        <v>4.9000000000000004</v>
      </c>
      <c r="BK215">
        <v>0</v>
      </c>
      <c r="BL215" t="e">
        <v>#NUM!</v>
      </c>
      <c r="BM215">
        <v>100</v>
      </c>
      <c r="BN215">
        <v>4</v>
      </c>
      <c r="BO215">
        <v>4.51</v>
      </c>
      <c r="BP215">
        <v>4.6399999999999997</v>
      </c>
      <c r="BQ215">
        <v>0</v>
      </c>
      <c r="BR215" t="e">
        <v>#NUM!</v>
      </c>
      <c r="BS215">
        <v>100</v>
      </c>
      <c r="BT215">
        <v>4</v>
      </c>
      <c r="BU215">
        <v>4.53</v>
      </c>
      <c r="BV215">
        <v>4.6399999999999997</v>
      </c>
      <c r="BW215">
        <v>0</v>
      </c>
      <c r="BX215" t="e">
        <v>#NUM!</v>
      </c>
      <c r="BY215">
        <v>10</v>
      </c>
      <c r="BZ215">
        <v>3</v>
      </c>
      <c r="CA215">
        <v>4.66</v>
      </c>
      <c r="CB215">
        <v>4.8099999999999996</v>
      </c>
      <c r="CC215">
        <v>0</v>
      </c>
      <c r="CD215" t="e">
        <v>#NUM!</v>
      </c>
      <c r="CE215">
        <v>1</v>
      </c>
      <c r="CF215">
        <v>2</v>
      </c>
      <c r="CG215">
        <v>4.75</v>
      </c>
      <c r="CH215">
        <v>5.0199999999999996</v>
      </c>
      <c r="CI215">
        <v>0</v>
      </c>
      <c r="CJ215" t="e">
        <v>#NUM!</v>
      </c>
      <c r="CK215">
        <v>100</v>
      </c>
      <c r="CL215">
        <v>4</v>
      </c>
      <c r="CM215">
        <v>4.72</v>
      </c>
      <c r="CN215">
        <v>4.9800000000000004</v>
      </c>
      <c r="CO215">
        <v>0</v>
      </c>
      <c r="CP215" t="e">
        <v>#NUM!</v>
      </c>
      <c r="CQ215">
        <v>10</v>
      </c>
      <c r="CR215">
        <v>3</v>
      </c>
      <c r="CS215">
        <v>4.67</v>
      </c>
      <c r="CT215">
        <v>4.9000000000000004</v>
      </c>
      <c r="CU215">
        <v>0</v>
      </c>
      <c r="CV215" t="e">
        <v>#NUM!</v>
      </c>
      <c r="CW215">
        <v>100</v>
      </c>
      <c r="CX215">
        <v>4</v>
      </c>
      <c r="CY215">
        <v>4.6500000000000004</v>
      </c>
      <c r="CZ215">
        <v>4.87</v>
      </c>
      <c r="DA215">
        <v>0</v>
      </c>
      <c r="DB215" t="e">
        <v>#NUM!</v>
      </c>
      <c r="DC215">
        <v>10</v>
      </c>
      <c r="DD215">
        <v>3</v>
      </c>
      <c r="DE215">
        <v>4.76</v>
      </c>
      <c r="DF215">
        <v>4.8600000000000003</v>
      </c>
      <c r="DG215">
        <v>0</v>
      </c>
      <c r="DH215" t="e">
        <v>#NUM!</v>
      </c>
      <c r="DI215">
        <v>10</v>
      </c>
      <c r="DJ215">
        <v>3</v>
      </c>
      <c r="DK215">
        <v>4.58</v>
      </c>
      <c r="DL215">
        <v>4.95</v>
      </c>
      <c r="DM215">
        <v>0</v>
      </c>
      <c r="DN215" t="e">
        <v>#NUM!</v>
      </c>
      <c r="DO215">
        <v>100</v>
      </c>
      <c r="DP215">
        <v>4</v>
      </c>
      <c r="DQ215">
        <v>4.7300000000000004</v>
      </c>
      <c r="DR215">
        <v>4.97</v>
      </c>
      <c r="DS215">
        <v>0</v>
      </c>
      <c r="DT215" t="e">
        <v>#NUM!</v>
      </c>
      <c r="DU215">
        <v>10</v>
      </c>
      <c r="DV215">
        <v>3</v>
      </c>
      <c r="DW215">
        <v>0.2</v>
      </c>
      <c r="DX215">
        <v>2.04</v>
      </c>
      <c r="DY215">
        <v>0</v>
      </c>
      <c r="DZ215" t="e">
        <v>#NUM!</v>
      </c>
      <c r="EA215">
        <v>1000</v>
      </c>
      <c r="EB215" s="24">
        <v>5</v>
      </c>
    </row>
    <row r="216" spans="1:132" x14ac:dyDescent="0.2">
      <c r="A216">
        <v>3</v>
      </c>
      <c r="B216" s="20">
        <v>4</v>
      </c>
      <c r="C216" s="7">
        <v>2</v>
      </c>
      <c r="D216" s="7">
        <v>1</v>
      </c>
      <c r="E216" s="30" t="s">
        <v>348</v>
      </c>
      <c r="F216" s="7">
        <v>2</v>
      </c>
      <c r="G216" s="7">
        <v>46</v>
      </c>
      <c r="H216" s="7">
        <v>1080</v>
      </c>
      <c r="I216" s="7">
        <f t="shared" si="24"/>
        <v>1034</v>
      </c>
      <c r="J216" s="7">
        <f t="shared" si="25"/>
        <v>13148</v>
      </c>
      <c r="K216">
        <v>2</v>
      </c>
      <c r="L216" s="7">
        <v>1</v>
      </c>
      <c r="M216" s="7">
        <v>1</v>
      </c>
      <c r="N216" s="7">
        <v>1</v>
      </c>
      <c r="O216" s="7">
        <v>1</v>
      </c>
      <c r="P216" s="7">
        <v>1</v>
      </c>
      <c r="Q216" s="7">
        <v>1</v>
      </c>
      <c r="R216" s="7">
        <v>1</v>
      </c>
      <c r="S216" s="7">
        <v>1</v>
      </c>
      <c r="T216" s="7">
        <v>1</v>
      </c>
      <c r="U216" s="26">
        <v>1</v>
      </c>
      <c r="V216" s="7">
        <v>384</v>
      </c>
      <c r="W216" s="7">
        <v>384</v>
      </c>
      <c r="X216" s="7">
        <v>1</v>
      </c>
      <c r="Y216">
        <v>4.6900000000000004</v>
      </c>
      <c r="Z216">
        <v>4.74</v>
      </c>
      <c r="AA216">
        <v>0</v>
      </c>
      <c r="AB216" t="e">
        <v>#NUM!</v>
      </c>
      <c r="AC216">
        <v>10000</v>
      </c>
      <c r="AD216">
        <v>6</v>
      </c>
      <c r="AK216">
        <v>4.7300000000000004</v>
      </c>
      <c r="AL216">
        <v>4.74</v>
      </c>
      <c r="AM216">
        <v>0</v>
      </c>
      <c r="AN216" t="e">
        <v>#NUM!</v>
      </c>
      <c r="AO216">
        <v>100</v>
      </c>
      <c r="AP216">
        <v>4</v>
      </c>
      <c r="AW216">
        <v>4.6500000000000004</v>
      </c>
      <c r="AX216">
        <v>4.78</v>
      </c>
      <c r="AY216">
        <v>0</v>
      </c>
      <c r="AZ216" t="e">
        <v>#NUM!</v>
      </c>
      <c r="BA216">
        <v>1000</v>
      </c>
      <c r="BB216">
        <v>5</v>
      </c>
      <c r="BC216">
        <v>4.6900000000000004</v>
      </c>
      <c r="BD216">
        <v>4.8</v>
      </c>
      <c r="BE216">
        <v>0</v>
      </c>
      <c r="BF216" t="e">
        <v>#NUM!</v>
      </c>
      <c r="BG216">
        <v>100</v>
      </c>
      <c r="BH216">
        <v>4</v>
      </c>
      <c r="BI216">
        <v>4.55</v>
      </c>
      <c r="BJ216">
        <v>4.71</v>
      </c>
      <c r="BK216">
        <v>0</v>
      </c>
      <c r="BL216" t="e">
        <v>#NUM!</v>
      </c>
      <c r="BM216">
        <v>1000</v>
      </c>
      <c r="BN216">
        <v>5</v>
      </c>
      <c r="BO216">
        <v>4.71</v>
      </c>
      <c r="BP216">
        <v>4.79</v>
      </c>
      <c r="BQ216">
        <v>0</v>
      </c>
      <c r="BR216" t="e">
        <v>#NUM!</v>
      </c>
      <c r="BS216">
        <v>10</v>
      </c>
      <c r="BT216">
        <v>3</v>
      </c>
      <c r="BU216">
        <v>4.74</v>
      </c>
      <c r="BV216">
        <v>4.8600000000000003</v>
      </c>
      <c r="BW216">
        <v>0</v>
      </c>
      <c r="BX216" t="e">
        <v>#NUM!</v>
      </c>
      <c r="BY216">
        <v>1000</v>
      </c>
      <c r="BZ216">
        <v>5</v>
      </c>
      <c r="CA216">
        <v>4.7</v>
      </c>
      <c r="CB216">
        <v>4.75</v>
      </c>
      <c r="CC216">
        <v>0</v>
      </c>
      <c r="CD216" t="e">
        <v>#NUM!</v>
      </c>
      <c r="CE216">
        <v>100</v>
      </c>
      <c r="CF216">
        <v>4</v>
      </c>
      <c r="CG216">
        <v>4.72</v>
      </c>
      <c r="CH216">
        <v>4.87</v>
      </c>
      <c r="CI216">
        <v>0</v>
      </c>
      <c r="CJ216" t="e">
        <v>#NUM!</v>
      </c>
      <c r="CK216">
        <v>10000</v>
      </c>
      <c r="CL216">
        <v>6</v>
      </c>
      <c r="CM216">
        <v>4.75</v>
      </c>
      <c r="CN216">
        <v>4.9800000000000004</v>
      </c>
      <c r="CO216">
        <v>0</v>
      </c>
      <c r="CP216" t="e">
        <v>#NUM!</v>
      </c>
      <c r="CQ216">
        <v>100</v>
      </c>
      <c r="CR216">
        <v>4</v>
      </c>
      <c r="CS216">
        <v>4.71</v>
      </c>
      <c r="CT216">
        <v>4.8600000000000003</v>
      </c>
      <c r="CU216">
        <v>0</v>
      </c>
      <c r="CV216" t="e">
        <v>#NUM!</v>
      </c>
      <c r="CW216">
        <v>100</v>
      </c>
      <c r="CX216">
        <v>4</v>
      </c>
      <c r="CY216">
        <v>4.5199999999999996</v>
      </c>
      <c r="CZ216">
        <v>4.62</v>
      </c>
      <c r="DA216">
        <v>0</v>
      </c>
      <c r="DB216" t="e">
        <v>#NUM!</v>
      </c>
      <c r="DC216">
        <v>100</v>
      </c>
      <c r="DD216">
        <v>4</v>
      </c>
      <c r="DE216">
        <v>4.54</v>
      </c>
      <c r="DF216">
        <v>4.66</v>
      </c>
      <c r="DG216">
        <v>0</v>
      </c>
      <c r="DH216" t="e">
        <v>#NUM!</v>
      </c>
      <c r="DI216">
        <v>10000</v>
      </c>
      <c r="DJ216">
        <v>6</v>
      </c>
      <c r="DK216">
        <v>4.71</v>
      </c>
      <c r="DL216">
        <v>4.8099999999999996</v>
      </c>
      <c r="DM216">
        <v>0</v>
      </c>
      <c r="DN216" t="e">
        <v>#NUM!</v>
      </c>
      <c r="DO216">
        <v>1000</v>
      </c>
      <c r="DP216">
        <v>5</v>
      </c>
      <c r="DQ216">
        <v>4.7300000000000004</v>
      </c>
      <c r="DR216">
        <v>4.79</v>
      </c>
      <c r="DS216">
        <v>0</v>
      </c>
      <c r="DT216" t="e">
        <v>#NUM!</v>
      </c>
      <c r="DU216">
        <v>10</v>
      </c>
      <c r="DV216">
        <v>3</v>
      </c>
      <c r="DW216">
        <v>0.31</v>
      </c>
      <c r="DX216">
        <v>3.01</v>
      </c>
      <c r="DY216">
        <v>0</v>
      </c>
      <c r="DZ216" t="e">
        <v>#NUM!</v>
      </c>
      <c r="EA216">
        <v>1000</v>
      </c>
      <c r="EB216" s="24">
        <v>5</v>
      </c>
    </row>
    <row r="217" spans="1:132" x14ac:dyDescent="0.2">
      <c r="A217">
        <v>3</v>
      </c>
      <c r="B217" s="20">
        <v>4</v>
      </c>
      <c r="C217" s="7">
        <v>2</v>
      </c>
      <c r="D217" s="7">
        <v>1</v>
      </c>
      <c r="E217" s="30" t="s">
        <v>349</v>
      </c>
      <c r="F217" s="7">
        <v>0</v>
      </c>
      <c r="G217" s="7"/>
      <c r="H217" s="7"/>
      <c r="I217" s="7"/>
      <c r="J217" s="7"/>
      <c r="L217" s="7"/>
      <c r="M217" s="7"/>
      <c r="N217" s="7"/>
      <c r="O217" s="7"/>
      <c r="P217" s="7"/>
      <c r="Q217" s="7"/>
      <c r="R217" s="7"/>
      <c r="S217" s="7"/>
      <c r="T217" s="7"/>
      <c r="U217" s="26"/>
      <c r="V217" s="7"/>
      <c r="W217" s="7"/>
      <c r="X217" s="7"/>
      <c r="Y217">
        <v>4.7699999999999996</v>
      </c>
      <c r="Z217">
        <v>4.8</v>
      </c>
      <c r="AA217">
        <v>0</v>
      </c>
      <c r="AB217" t="e">
        <v>#NUM!</v>
      </c>
      <c r="AC217">
        <v>1000</v>
      </c>
      <c r="AD217">
        <v>5</v>
      </c>
      <c r="AK217">
        <v>4.7300000000000004</v>
      </c>
      <c r="AL217">
        <v>4.76</v>
      </c>
      <c r="AM217">
        <v>0</v>
      </c>
      <c r="AN217" t="e">
        <v>#NUM!</v>
      </c>
      <c r="AO217">
        <v>10000</v>
      </c>
      <c r="AP217">
        <v>6</v>
      </c>
      <c r="AW217">
        <v>4.6900000000000004</v>
      </c>
      <c r="AX217">
        <v>4.7300000000000004</v>
      </c>
      <c r="AY217">
        <v>0</v>
      </c>
      <c r="AZ217" t="e">
        <v>#NUM!</v>
      </c>
      <c r="BA217">
        <v>1000</v>
      </c>
      <c r="BB217">
        <v>5</v>
      </c>
      <c r="EB217" s="24"/>
    </row>
    <row r="218" spans="1:132" x14ac:dyDescent="0.2">
      <c r="A218">
        <v>3</v>
      </c>
      <c r="B218" s="20">
        <v>4</v>
      </c>
      <c r="C218" s="7">
        <v>2</v>
      </c>
      <c r="D218" s="7">
        <v>1</v>
      </c>
      <c r="E218" s="30" t="s">
        <v>350</v>
      </c>
      <c r="F218" s="7">
        <v>2</v>
      </c>
      <c r="G218" s="7">
        <v>50</v>
      </c>
      <c r="H218" s="7">
        <v>956</v>
      </c>
      <c r="I218" s="7">
        <f t="shared" si="24"/>
        <v>906</v>
      </c>
      <c r="J218" s="7">
        <f t="shared" si="25"/>
        <v>13148</v>
      </c>
      <c r="K218">
        <v>2</v>
      </c>
      <c r="L218" s="7">
        <v>1</v>
      </c>
      <c r="M218" s="7">
        <v>1</v>
      </c>
      <c r="N218" s="7">
        <v>1</v>
      </c>
      <c r="O218" s="7">
        <v>2</v>
      </c>
      <c r="P218" s="7">
        <v>1</v>
      </c>
      <c r="Q218" s="7">
        <v>1</v>
      </c>
      <c r="R218" s="7">
        <v>1</v>
      </c>
      <c r="S218" s="7">
        <v>1</v>
      </c>
      <c r="T218" s="7">
        <v>1</v>
      </c>
      <c r="U218" s="26">
        <v>1</v>
      </c>
      <c r="V218" s="7">
        <v>384</v>
      </c>
      <c r="W218" s="7">
        <v>384</v>
      </c>
      <c r="X218" s="7">
        <v>1</v>
      </c>
      <c r="Y218">
        <v>4.76</v>
      </c>
      <c r="Z218">
        <v>4.8099999999999996</v>
      </c>
      <c r="AA218">
        <v>0</v>
      </c>
      <c r="AB218" t="e">
        <v>#NUM!</v>
      </c>
      <c r="AC218">
        <v>10000</v>
      </c>
      <c r="AD218">
        <v>6</v>
      </c>
      <c r="AK218">
        <v>4.7</v>
      </c>
      <c r="AL218">
        <v>4.76</v>
      </c>
      <c r="AM218">
        <v>0</v>
      </c>
      <c r="AN218" t="e">
        <v>#NUM!</v>
      </c>
      <c r="AO218">
        <v>100</v>
      </c>
      <c r="AP218">
        <v>4</v>
      </c>
      <c r="AW218">
        <v>4.66</v>
      </c>
      <c r="AX218">
        <v>4.8499999999999996</v>
      </c>
      <c r="AY218">
        <v>0</v>
      </c>
      <c r="AZ218" t="e">
        <v>#NUM!</v>
      </c>
      <c r="BA218">
        <v>100</v>
      </c>
      <c r="BB218">
        <v>4</v>
      </c>
      <c r="BC218">
        <v>4.51</v>
      </c>
      <c r="BD218">
        <v>4.5999999999999996</v>
      </c>
      <c r="BE218">
        <v>0</v>
      </c>
      <c r="BF218" t="e">
        <v>#NUM!</v>
      </c>
      <c r="BG218">
        <v>100</v>
      </c>
      <c r="BH218">
        <v>4</v>
      </c>
      <c r="BI218">
        <v>4.68</v>
      </c>
      <c r="BJ218">
        <v>4.7699999999999996</v>
      </c>
      <c r="BK218">
        <v>0</v>
      </c>
      <c r="BL218" t="e">
        <v>#NUM!</v>
      </c>
      <c r="BM218">
        <v>100</v>
      </c>
      <c r="BN218">
        <v>4</v>
      </c>
      <c r="BO218">
        <v>4.68</v>
      </c>
      <c r="BP218">
        <v>4.8099999999999996</v>
      </c>
      <c r="BQ218">
        <v>0</v>
      </c>
      <c r="BR218" t="e">
        <v>#NUM!</v>
      </c>
      <c r="BS218">
        <v>10</v>
      </c>
      <c r="BT218">
        <v>3</v>
      </c>
      <c r="BU218">
        <v>4.6900000000000004</v>
      </c>
      <c r="BV218">
        <v>4.79</v>
      </c>
      <c r="BW218">
        <v>0</v>
      </c>
      <c r="BX218" t="e">
        <v>#NUM!</v>
      </c>
      <c r="BY218">
        <v>100</v>
      </c>
      <c r="BZ218">
        <v>4</v>
      </c>
      <c r="CA218">
        <v>4.6500000000000004</v>
      </c>
      <c r="CB218">
        <v>4.79</v>
      </c>
      <c r="CC218">
        <v>0</v>
      </c>
      <c r="CD218" t="e">
        <v>#NUM!</v>
      </c>
      <c r="CE218">
        <v>10</v>
      </c>
      <c r="CF218">
        <v>3</v>
      </c>
      <c r="CG218">
        <v>4.78</v>
      </c>
      <c r="CH218">
        <v>4.9800000000000004</v>
      </c>
      <c r="CI218">
        <v>0</v>
      </c>
      <c r="CJ218" t="e">
        <v>#NUM!</v>
      </c>
      <c r="CK218">
        <v>1000</v>
      </c>
      <c r="CL218">
        <v>5</v>
      </c>
      <c r="CM218">
        <v>4.62</v>
      </c>
      <c r="CN218">
        <v>4.8</v>
      </c>
      <c r="CO218">
        <v>0</v>
      </c>
      <c r="CP218" t="e">
        <v>#NUM!</v>
      </c>
      <c r="CQ218">
        <v>100</v>
      </c>
      <c r="CR218">
        <v>4</v>
      </c>
      <c r="CS218">
        <v>4.75</v>
      </c>
      <c r="CT218">
        <v>4.87</v>
      </c>
      <c r="CU218">
        <v>0</v>
      </c>
      <c r="CV218" t="e">
        <v>#NUM!</v>
      </c>
      <c r="CW218">
        <v>10</v>
      </c>
      <c r="CX218">
        <v>3</v>
      </c>
      <c r="CY218">
        <v>4.75</v>
      </c>
      <c r="CZ218">
        <v>4.8600000000000003</v>
      </c>
      <c r="DA218">
        <v>0</v>
      </c>
      <c r="DB218" t="e">
        <v>#NUM!</v>
      </c>
      <c r="DC218">
        <v>100</v>
      </c>
      <c r="DD218">
        <v>4</v>
      </c>
      <c r="DE218">
        <v>4.76</v>
      </c>
      <c r="DF218">
        <v>4.8600000000000003</v>
      </c>
      <c r="DG218">
        <v>0</v>
      </c>
      <c r="DH218" t="e">
        <v>#NUM!</v>
      </c>
      <c r="DI218">
        <v>10</v>
      </c>
      <c r="DJ218">
        <v>3</v>
      </c>
      <c r="DK218">
        <v>4.75</v>
      </c>
      <c r="DL218">
        <v>4.83</v>
      </c>
      <c r="DM218">
        <v>0</v>
      </c>
      <c r="DN218" t="e">
        <v>#NUM!</v>
      </c>
      <c r="DO218">
        <v>1000</v>
      </c>
      <c r="DP218">
        <v>5</v>
      </c>
      <c r="DQ218">
        <v>4.8099999999999996</v>
      </c>
      <c r="DR218">
        <v>4.96</v>
      </c>
      <c r="DS218">
        <v>0</v>
      </c>
      <c r="DT218" t="e">
        <v>#NUM!</v>
      </c>
      <c r="DU218">
        <v>100</v>
      </c>
      <c r="DV218">
        <v>4</v>
      </c>
      <c r="DW218">
        <v>0.33</v>
      </c>
      <c r="DX218">
        <v>4.3899999999999997</v>
      </c>
      <c r="DY218">
        <v>0</v>
      </c>
      <c r="DZ218" t="e">
        <v>#NUM!</v>
      </c>
      <c r="EA218">
        <v>1000</v>
      </c>
      <c r="EB218" s="24">
        <v>5</v>
      </c>
    </row>
    <row r="219" spans="1:132" x14ac:dyDescent="0.2">
      <c r="A219">
        <v>3</v>
      </c>
      <c r="B219" s="20">
        <v>4</v>
      </c>
      <c r="C219" s="7">
        <v>2</v>
      </c>
      <c r="D219" s="7">
        <v>1</v>
      </c>
      <c r="E219" s="30" t="s">
        <v>351</v>
      </c>
      <c r="F219" s="7">
        <v>2</v>
      </c>
      <c r="G219" s="7">
        <v>45</v>
      </c>
      <c r="H219" s="7">
        <v>950</v>
      </c>
      <c r="I219" s="7">
        <f t="shared" si="24"/>
        <v>905</v>
      </c>
      <c r="J219" s="7">
        <f t="shared" si="25"/>
        <v>13148</v>
      </c>
      <c r="K219">
        <v>2</v>
      </c>
      <c r="L219" s="7">
        <v>1</v>
      </c>
      <c r="M219" s="7">
        <v>1</v>
      </c>
      <c r="N219" s="7">
        <v>1</v>
      </c>
      <c r="O219" s="7">
        <v>2</v>
      </c>
      <c r="P219" s="7">
        <v>1</v>
      </c>
      <c r="Q219" s="7">
        <v>3</v>
      </c>
      <c r="R219" s="7">
        <v>1</v>
      </c>
      <c r="S219" s="7">
        <v>1</v>
      </c>
      <c r="T219" s="7">
        <v>1</v>
      </c>
      <c r="U219" s="26">
        <v>1</v>
      </c>
      <c r="V219" s="7">
        <v>384</v>
      </c>
      <c r="W219" s="7">
        <v>384</v>
      </c>
      <c r="X219" s="7">
        <v>1</v>
      </c>
      <c r="Y219">
        <v>4.7699999999999996</v>
      </c>
      <c r="Z219">
        <v>4.78</v>
      </c>
      <c r="AA219">
        <v>0</v>
      </c>
      <c r="AB219" t="e">
        <v>#NUM!</v>
      </c>
      <c r="AC219">
        <v>10</v>
      </c>
      <c r="AD219">
        <v>3</v>
      </c>
      <c r="AK219">
        <v>4.75</v>
      </c>
      <c r="AL219">
        <v>4.79</v>
      </c>
      <c r="AM219">
        <v>0</v>
      </c>
      <c r="AN219" t="e">
        <v>#NUM!</v>
      </c>
      <c r="AO219">
        <v>10</v>
      </c>
      <c r="AP219">
        <v>3</v>
      </c>
      <c r="AW219">
        <v>4.7</v>
      </c>
      <c r="AX219">
        <v>4.82</v>
      </c>
      <c r="AY219">
        <v>0</v>
      </c>
      <c r="AZ219" t="e">
        <v>#NUM!</v>
      </c>
      <c r="BA219">
        <v>1000</v>
      </c>
      <c r="BB219">
        <v>5</v>
      </c>
      <c r="BC219">
        <v>4.55</v>
      </c>
      <c r="BD219">
        <v>4.6500000000000004</v>
      </c>
      <c r="BE219">
        <v>0</v>
      </c>
      <c r="BF219" t="e">
        <v>#NUM!</v>
      </c>
      <c r="BG219">
        <v>1000</v>
      </c>
      <c r="BH219">
        <v>5</v>
      </c>
      <c r="BI219">
        <v>4.49</v>
      </c>
      <c r="BJ219">
        <v>4.57</v>
      </c>
      <c r="BK219">
        <v>0</v>
      </c>
      <c r="BL219" t="e">
        <v>#NUM!</v>
      </c>
      <c r="BM219">
        <v>10</v>
      </c>
      <c r="BN219">
        <v>3</v>
      </c>
      <c r="BO219">
        <v>4.5</v>
      </c>
      <c r="BP219">
        <v>4.6399999999999997</v>
      </c>
      <c r="BQ219">
        <v>0</v>
      </c>
      <c r="BR219" t="e">
        <v>#NUM!</v>
      </c>
      <c r="BS219">
        <v>10</v>
      </c>
      <c r="BT219">
        <v>3</v>
      </c>
      <c r="BU219">
        <v>4.53</v>
      </c>
      <c r="BV219">
        <v>4.6399999999999997</v>
      </c>
      <c r="BW219">
        <v>0</v>
      </c>
      <c r="BX219" t="e">
        <v>#NUM!</v>
      </c>
      <c r="BY219">
        <v>100</v>
      </c>
      <c r="BZ219">
        <v>4</v>
      </c>
      <c r="CA219">
        <v>4.68</v>
      </c>
      <c r="CB219">
        <v>4.83</v>
      </c>
      <c r="CC219">
        <v>0</v>
      </c>
      <c r="CD219" t="e">
        <v>#NUM!</v>
      </c>
      <c r="CE219">
        <v>100</v>
      </c>
      <c r="CF219">
        <v>4</v>
      </c>
      <c r="CG219">
        <v>4.55</v>
      </c>
      <c r="CH219">
        <v>4.74</v>
      </c>
      <c r="CI219">
        <v>0</v>
      </c>
      <c r="CJ219" t="e">
        <v>#NUM!</v>
      </c>
      <c r="CK219">
        <v>100</v>
      </c>
      <c r="CL219">
        <v>4</v>
      </c>
      <c r="CM219">
        <v>4.57</v>
      </c>
      <c r="CN219">
        <v>5.01</v>
      </c>
      <c r="CO219">
        <v>0</v>
      </c>
      <c r="CP219" t="e">
        <v>#NUM!</v>
      </c>
      <c r="CQ219">
        <v>10</v>
      </c>
      <c r="CR219">
        <v>3</v>
      </c>
      <c r="CS219">
        <v>4.75</v>
      </c>
      <c r="CT219">
        <v>4.88</v>
      </c>
      <c r="CU219">
        <v>0</v>
      </c>
      <c r="CV219" t="e">
        <v>#NUM!</v>
      </c>
      <c r="CW219">
        <v>100</v>
      </c>
      <c r="CX219">
        <v>4</v>
      </c>
      <c r="CY219">
        <v>4.5599999999999996</v>
      </c>
      <c r="CZ219">
        <v>4.7</v>
      </c>
      <c r="DA219">
        <v>0</v>
      </c>
      <c r="DB219" t="e">
        <v>#NUM!</v>
      </c>
      <c r="DC219">
        <v>100</v>
      </c>
      <c r="DD219">
        <v>4</v>
      </c>
      <c r="DE219">
        <v>4.63</v>
      </c>
      <c r="DF219">
        <v>4.6900000000000004</v>
      </c>
      <c r="DG219">
        <v>0</v>
      </c>
      <c r="DH219" t="e">
        <v>#NUM!</v>
      </c>
      <c r="DI219">
        <v>100</v>
      </c>
      <c r="DJ219">
        <v>4</v>
      </c>
      <c r="DK219">
        <v>4.5999999999999996</v>
      </c>
      <c r="DL219">
        <v>4.6900000000000004</v>
      </c>
      <c r="DM219">
        <v>0</v>
      </c>
      <c r="DN219" t="e">
        <v>#NUM!</v>
      </c>
      <c r="DO219">
        <v>100</v>
      </c>
      <c r="DP219">
        <v>4</v>
      </c>
      <c r="DQ219">
        <v>4.74</v>
      </c>
      <c r="DR219">
        <v>4.87</v>
      </c>
      <c r="DS219">
        <v>0</v>
      </c>
      <c r="DT219" t="e">
        <v>#NUM!</v>
      </c>
      <c r="DU219">
        <v>100</v>
      </c>
      <c r="DV219">
        <v>4</v>
      </c>
      <c r="DW219">
        <v>0.2</v>
      </c>
      <c r="DX219">
        <v>2.77</v>
      </c>
      <c r="DY219">
        <v>0</v>
      </c>
      <c r="DZ219" t="e">
        <v>#NUM!</v>
      </c>
      <c r="EA219">
        <v>10000</v>
      </c>
      <c r="EB219" s="24">
        <v>6</v>
      </c>
    </row>
    <row r="220" spans="1:132" x14ac:dyDescent="0.2">
      <c r="A220">
        <v>3</v>
      </c>
      <c r="B220" s="20">
        <v>4</v>
      </c>
      <c r="C220" s="7">
        <v>2</v>
      </c>
      <c r="D220" s="7">
        <v>1</v>
      </c>
      <c r="E220" s="30" t="s">
        <v>352</v>
      </c>
      <c r="F220" s="7">
        <v>0</v>
      </c>
      <c r="G220" s="7"/>
      <c r="H220" s="7"/>
      <c r="I220" s="7"/>
      <c r="J220" s="7"/>
      <c r="L220" s="7"/>
      <c r="M220" s="7"/>
      <c r="N220" s="7"/>
      <c r="O220" s="7"/>
      <c r="P220" s="7"/>
      <c r="Q220" s="7"/>
      <c r="R220" s="7"/>
      <c r="S220" s="7"/>
      <c r="T220" s="7"/>
      <c r="U220" s="26"/>
      <c r="V220" s="7"/>
      <c r="W220" s="7"/>
      <c r="X220" s="7"/>
      <c r="Y220">
        <v>4.75</v>
      </c>
      <c r="Z220">
        <v>4.7699999999999996</v>
      </c>
      <c r="AA220">
        <v>0</v>
      </c>
      <c r="AB220" t="e">
        <v>#NUM!</v>
      </c>
      <c r="AC220">
        <v>10</v>
      </c>
      <c r="AD220">
        <v>3</v>
      </c>
      <c r="AK220">
        <v>4.7699999999999996</v>
      </c>
      <c r="AL220">
        <v>4.8099999999999996</v>
      </c>
      <c r="AM220">
        <v>0</v>
      </c>
      <c r="AN220" t="e">
        <v>#NUM!</v>
      </c>
      <c r="AO220">
        <v>100</v>
      </c>
      <c r="AP220">
        <v>4</v>
      </c>
      <c r="AW220">
        <v>4.63</v>
      </c>
      <c r="AX220">
        <v>4.74</v>
      </c>
      <c r="AY220">
        <v>0</v>
      </c>
      <c r="AZ220" t="e">
        <v>#NUM!</v>
      </c>
      <c r="BA220">
        <v>100</v>
      </c>
      <c r="BB220">
        <v>4</v>
      </c>
      <c r="EB220" s="24"/>
    </row>
    <row r="221" spans="1:132" x14ac:dyDescent="0.2">
      <c r="A221">
        <v>3</v>
      </c>
      <c r="B221" s="20">
        <v>4</v>
      </c>
      <c r="C221" s="7">
        <v>2</v>
      </c>
      <c r="D221" s="7">
        <v>1</v>
      </c>
      <c r="E221" s="30" t="s">
        <v>353</v>
      </c>
      <c r="F221" s="7">
        <v>0</v>
      </c>
      <c r="G221" s="7"/>
      <c r="H221" s="7"/>
      <c r="I221" s="7"/>
      <c r="J221" s="7"/>
      <c r="L221" s="7"/>
      <c r="M221" s="7"/>
      <c r="N221" s="7"/>
      <c r="O221" s="7"/>
      <c r="P221" s="7"/>
      <c r="Q221" s="7"/>
      <c r="R221" s="7"/>
      <c r="S221" s="7"/>
      <c r="T221" s="7"/>
      <c r="U221" s="26"/>
      <c r="V221" s="7"/>
      <c r="W221" s="7"/>
      <c r="X221" s="7"/>
      <c r="Y221">
        <v>4.72</v>
      </c>
      <c r="Z221">
        <v>4.76</v>
      </c>
      <c r="AA221">
        <v>0</v>
      </c>
      <c r="AB221" t="e">
        <v>#NUM!</v>
      </c>
      <c r="AC221">
        <v>10000</v>
      </c>
      <c r="AD221">
        <v>6</v>
      </c>
      <c r="AK221">
        <v>4.6900000000000004</v>
      </c>
      <c r="AL221">
        <v>4.7300000000000004</v>
      </c>
      <c r="AM221">
        <v>0</v>
      </c>
      <c r="AN221" t="e">
        <v>#NUM!</v>
      </c>
      <c r="AO221">
        <v>100</v>
      </c>
      <c r="AP221">
        <v>4</v>
      </c>
      <c r="AW221">
        <v>4.7300000000000004</v>
      </c>
      <c r="AX221">
        <v>4.9000000000000004</v>
      </c>
      <c r="AY221">
        <v>0</v>
      </c>
      <c r="AZ221" t="e">
        <v>#NUM!</v>
      </c>
      <c r="BA221">
        <v>1000</v>
      </c>
      <c r="BB221">
        <v>5</v>
      </c>
      <c r="EB221" s="24"/>
    </row>
    <row r="222" spans="1:132" x14ac:dyDescent="0.2">
      <c r="A222">
        <v>3</v>
      </c>
      <c r="B222" s="22">
        <v>4</v>
      </c>
      <c r="C222" s="7">
        <v>2</v>
      </c>
      <c r="D222" s="7">
        <v>1</v>
      </c>
      <c r="E222" s="31" t="s">
        <v>354</v>
      </c>
      <c r="F222" s="12">
        <v>1</v>
      </c>
      <c r="G222" s="12">
        <v>43</v>
      </c>
      <c r="H222" s="12">
        <v>870</v>
      </c>
      <c r="I222" s="12">
        <f t="shared" si="24"/>
        <v>827</v>
      </c>
      <c r="J222" s="12">
        <f t="shared" si="25"/>
        <v>13148</v>
      </c>
      <c r="K222" s="13">
        <v>2</v>
      </c>
      <c r="L222" s="12">
        <v>1</v>
      </c>
      <c r="M222" s="13">
        <v>1</v>
      </c>
      <c r="N222" s="13">
        <v>1</v>
      </c>
      <c r="O222" s="13">
        <v>2</v>
      </c>
      <c r="P222" s="13">
        <v>1</v>
      </c>
      <c r="Q222" s="13">
        <v>1</v>
      </c>
      <c r="R222" s="13">
        <v>1</v>
      </c>
      <c r="S222" s="13">
        <v>1</v>
      </c>
      <c r="T222" s="13">
        <v>1</v>
      </c>
      <c r="U222" s="25">
        <v>1</v>
      </c>
      <c r="V222" s="12">
        <v>384</v>
      </c>
      <c r="W222" s="12">
        <v>384</v>
      </c>
      <c r="X222" s="12">
        <v>1</v>
      </c>
      <c r="Y222" s="13">
        <v>4.7699999999999996</v>
      </c>
      <c r="Z222" s="13">
        <v>4.8</v>
      </c>
      <c r="AA222" s="13">
        <v>0</v>
      </c>
      <c r="AB222" s="13" t="e">
        <v>#NUM!</v>
      </c>
      <c r="AC222" s="13">
        <v>100</v>
      </c>
      <c r="AD222" s="13">
        <v>4</v>
      </c>
      <c r="AE222" s="13"/>
      <c r="AF222" s="13"/>
      <c r="AG222" s="13"/>
      <c r="AH222" s="13"/>
      <c r="AI222" s="13"/>
      <c r="AJ222" s="13"/>
      <c r="AK222" s="13">
        <v>4.74</v>
      </c>
      <c r="AL222" s="13">
        <v>4.8099999999999996</v>
      </c>
      <c r="AM222" s="13">
        <v>0</v>
      </c>
      <c r="AN222" s="13" t="e">
        <v>#NUM!</v>
      </c>
      <c r="AO222" s="13">
        <v>10</v>
      </c>
      <c r="AP222" s="13">
        <v>3</v>
      </c>
      <c r="AQ222" s="13"/>
      <c r="AR222" s="13"/>
      <c r="AS222" s="13"/>
      <c r="AT222" s="13"/>
      <c r="AU222" s="13"/>
      <c r="AV222" s="13"/>
      <c r="AW222" s="13">
        <v>4.75</v>
      </c>
      <c r="AX222" s="13">
        <v>4.92</v>
      </c>
      <c r="AY222" s="13">
        <v>0</v>
      </c>
      <c r="AZ222" s="13" t="e">
        <v>#NUM!</v>
      </c>
      <c r="BA222" s="13">
        <v>10</v>
      </c>
      <c r="BB222" s="13">
        <v>3</v>
      </c>
      <c r="BC222" s="13">
        <v>4.54</v>
      </c>
      <c r="BD222" s="13">
        <v>4.62</v>
      </c>
      <c r="BE222" s="13">
        <v>0</v>
      </c>
      <c r="BF222" s="13" t="e">
        <v>#NUM!</v>
      </c>
      <c r="BG222" s="13">
        <v>1000</v>
      </c>
      <c r="BH222" s="13">
        <v>5</v>
      </c>
      <c r="BI222" s="13">
        <v>4.5199999999999996</v>
      </c>
      <c r="BJ222" s="13">
        <v>4.6399999999999997</v>
      </c>
      <c r="BK222" s="13">
        <v>0</v>
      </c>
      <c r="BL222" s="13" t="e">
        <v>#NUM!</v>
      </c>
      <c r="BM222" s="13">
        <v>10</v>
      </c>
      <c r="BN222" s="13">
        <v>3</v>
      </c>
      <c r="BO222" s="13">
        <v>4.66</v>
      </c>
      <c r="BP222" s="13">
        <v>4.78</v>
      </c>
      <c r="BQ222" s="13">
        <v>0</v>
      </c>
      <c r="BR222" s="13" t="e">
        <v>#NUM!</v>
      </c>
      <c r="BS222" s="13">
        <v>100</v>
      </c>
      <c r="BT222" s="13">
        <v>4</v>
      </c>
      <c r="BU222" s="13">
        <v>4.71</v>
      </c>
      <c r="BV222" s="13">
        <v>4.8099999999999996</v>
      </c>
      <c r="BW222" s="13">
        <v>0</v>
      </c>
      <c r="BX222" s="13" t="e">
        <v>#NUM!</v>
      </c>
      <c r="BY222" s="13">
        <v>10</v>
      </c>
      <c r="BZ222" s="13">
        <v>3</v>
      </c>
      <c r="CA222" s="13">
        <v>4.7</v>
      </c>
      <c r="CB222" s="13">
        <v>4.78</v>
      </c>
      <c r="CC222" s="13">
        <v>0</v>
      </c>
      <c r="CD222" s="13" t="e">
        <v>#NUM!</v>
      </c>
      <c r="CE222" s="13">
        <v>100</v>
      </c>
      <c r="CF222" s="13">
        <v>4</v>
      </c>
      <c r="CG222" s="13">
        <v>4.58</v>
      </c>
      <c r="CH222" s="13">
        <v>4.8099999999999996</v>
      </c>
      <c r="CI222" s="13">
        <v>0</v>
      </c>
      <c r="CJ222" s="13" t="e">
        <v>#NUM!</v>
      </c>
      <c r="CK222" s="13">
        <v>100</v>
      </c>
      <c r="CL222" s="13">
        <v>4</v>
      </c>
      <c r="CM222" s="13">
        <v>4.5599999999999996</v>
      </c>
      <c r="CN222" s="13">
        <v>4.71</v>
      </c>
      <c r="CO222" s="13">
        <v>0</v>
      </c>
      <c r="CP222" s="13" t="e">
        <v>#NUM!</v>
      </c>
      <c r="CQ222" s="13">
        <v>100</v>
      </c>
      <c r="CR222" s="13">
        <v>4</v>
      </c>
      <c r="CS222" s="13">
        <v>4.78</v>
      </c>
      <c r="CT222" s="13">
        <v>4.87</v>
      </c>
      <c r="CU222" s="13">
        <v>0</v>
      </c>
      <c r="CV222" s="13" t="e">
        <v>#NUM!</v>
      </c>
      <c r="CW222" s="13">
        <v>1000</v>
      </c>
      <c r="CX222" s="13">
        <v>5</v>
      </c>
      <c r="CY222" s="13">
        <v>4.67</v>
      </c>
      <c r="CZ222" s="13">
        <v>4.8</v>
      </c>
      <c r="DA222" s="13">
        <v>0</v>
      </c>
      <c r="DB222" s="13" t="e">
        <v>#NUM!</v>
      </c>
      <c r="DC222" s="13">
        <v>10</v>
      </c>
      <c r="DD222" s="13">
        <v>3</v>
      </c>
      <c r="DE222" s="13">
        <v>4.7300000000000004</v>
      </c>
      <c r="DF222" s="13">
        <v>4.82</v>
      </c>
      <c r="DG222" s="13">
        <v>0</v>
      </c>
      <c r="DH222" s="13" t="e">
        <v>#NUM!</v>
      </c>
      <c r="DI222" s="13">
        <v>100</v>
      </c>
      <c r="DJ222" s="13">
        <v>4</v>
      </c>
      <c r="DK222" s="13">
        <v>4.53</v>
      </c>
      <c r="DL222" s="13">
        <v>4.67</v>
      </c>
      <c r="DM222" s="13">
        <v>0</v>
      </c>
      <c r="DN222" s="13" t="e">
        <v>#NUM!</v>
      </c>
      <c r="DO222" s="13">
        <v>10</v>
      </c>
      <c r="DP222" s="13">
        <v>3</v>
      </c>
      <c r="DQ222" s="13">
        <v>4.75</v>
      </c>
      <c r="DR222" s="13">
        <v>4.82</v>
      </c>
      <c r="DS222" s="13">
        <v>0</v>
      </c>
      <c r="DT222" s="13" t="e">
        <v>#NUM!</v>
      </c>
      <c r="DU222" s="13">
        <v>1</v>
      </c>
      <c r="DV222" s="13">
        <v>2</v>
      </c>
      <c r="DW222" s="13">
        <v>0.49</v>
      </c>
      <c r="DX222" s="13">
        <v>5.05</v>
      </c>
      <c r="DY222" s="13">
        <v>0</v>
      </c>
      <c r="DZ222" s="13" t="e">
        <v>#NUM!</v>
      </c>
      <c r="EA222" s="13">
        <v>10000</v>
      </c>
      <c r="EB222" s="25">
        <v>6</v>
      </c>
    </row>
    <row r="223" spans="1:132" x14ac:dyDescent="0.2">
      <c r="A223">
        <v>3</v>
      </c>
      <c r="B223" s="21">
        <v>5</v>
      </c>
      <c r="C223" s="3">
        <v>2</v>
      </c>
      <c r="D223" s="3">
        <v>2</v>
      </c>
      <c r="E223" s="29" t="s">
        <v>355</v>
      </c>
      <c r="F223" s="3">
        <v>1</v>
      </c>
      <c r="G223" s="3">
        <v>46</v>
      </c>
      <c r="H223" s="3">
        <v>844</v>
      </c>
      <c r="I223" s="3">
        <f>H223-G223</f>
        <v>798</v>
      </c>
      <c r="J223" s="3">
        <f>(6*2500)-1767</f>
        <v>13233</v>
      </c>
      <c r="K223">
        <v>2</v>
      </c>
      <c r="L223" s="3">
        <v>1</v>
      </c>
      <c r="M223" s="2">
        <v>1</v>
      </c>
      <c r="N223" s="2">
        <v>1</v>
      </c>
      <c r="O223" s="2">
        <v>2</v>
      </c>
      <c r="P223" s="2">
        <v>1</v>
      </c>
      <c r="Q223" s="2">
        <v>2</v>
      </c>
      <c r="R223" s="2">
        <v>1</v>
      </c>
      <c r="S223" s="2">
        <v>1</v>
      </c>
      <c r="T223" s="2">
        <v>1</v>
      </c>
      <c r="U223" s="23">
        <v>1</v>
      </c>
      <c r="V223" s="3">
        <v>384</v>
      </c>
      <c r="W223" s="3">
        <v>384</v>
      </c>
      <c r="X223" s="3">
        <v>1</v>
      </c>
      <c r="Y223" s="2">
        <v>4.74</v>
      </c>
      <c r="Z223" s="2">
        <v>4.76</v>
      </c>
      <c r="AA223" s="2">
        <v>0</v>
      </c>
      <c r="AB223" s="2" t="e">
        <v>#NUM!</v>
      </c>
      <c r="AC223" s="2">
        <v>10</v>
      </c>
      <c r="AD223" s="2">
        <v>3</v>
      </c>
      <c r="AE223" s="2"/>
      <c r="AF223" s="2"/>
      <c r="AG223" s="2"/>
      <c r="AH223" s="2"/>
      <c r="AI223" s="2"/>
      <c r="AJ223" s="2"/>
      <c r="AK223" s="2">
        <v>4.7699999999999996</v>
      </c>
      <c r="AL223" s="2">
        <v>4.84</v>
      </c>
      <c r="AM223" s="2">
        <v>0</v>
      </c>
      <c r="AN223" s="2" t="e">
        <v>#NUM!</v>
      </c>
      <c r="AO223" s="2">
        <v>100000</v>
      </c>
      <c r="AP223" s="2">
        <v>7</v>
      </c>
      <c r="AQ223" s="2"/>
      <c r="AR223" s="2"/>
      <c r="AS223" s="2"/>
      <c r="AT223" s="2"/>
      <c r="AU223" s="2"/>
      <c r="AV223" s="2"/>
      <c r="AW223" s="2">
        <v>4.5</v>
      </c>
      <c r="AX223" s="2">
        <v>4.62</v>
      </c>
      <c r="AY223" s="2">
        <v>0</v>
      </c>
      <c r="AZ223" s="2" t="e">
        <v>#NUM!</v>
      </c>
      <c r="BA223" s="2">
        <v>1000</v>
      </c>
      <c r="BB223" s="2">
        <v>5</v>
      </c>
      <c r="BC223" s="2">
        <v>4.5199999999999996</v>
      </c>
      <c r="BD223" s="2">
        <v>4.57</v>
      </c>
      <c r="BE223" s="2">
        <v>0</v>
      </c>
      <c r="BF223" s="2" t="e">
        <v>#NUM!</v>
      </c>
      <c r="BG223" s="2">
        <v>100000</v>
      </c>
      <c r="BH223" s="2">
        <v>7</v>
      </c>
      <c r="BI223" s="2">
        <v>4.72</v>
      </c>
      <c r="BJ223" s="2">
        <v>4.92</v>
      </c>
      <c r="BK223" s="2">
        <v>0</v>
      </c>
      <c r="BL223" s="2" t="e">
        <v>#NUM!</v>
      </c>
      <c r="BM223" s="2">
        <v>1000</v>
      </c>
      <c r="BN223" s="2">
        <v>5</v>
      </c>
      <c r="BO223" s="2">
        <v>4.72</v>
      </c>
      <c r="BP223" s="2">
        <v>4.8499999999999996</v>
      </c>
      <c r="BQ223" s="2">
        <v>0</v>
      </c>
      <c r="BR223" s="2" t="e">
        <v>#NUM!</v>
      </c>
      <c r="BS223" s="2">
        <v>1000</v>
      </c>
      <c r="BT223" s="2">
        <v>5</v>
      </c>
      <c r="BU223" s="2">
        <v>4.5199999999999996</v>
      </c>
      <c r="BV223" s="2">
        <v>4.6100000000000003</v>
      </c>
      <c r="BW223" s="2">
        <v>0</v>
      </c>
      <c r="BX223" s="2" t="e">
        <v>#NUM!</v>
      </c>
      <c r="BY223" s="2">
        <v>100</v>
      </c>
      <c r="BZ223" s="2">
        <v>4</v>
      </c>
      <c r="CA223" s="2">
        <v>4.74</v>
      </c>
      <c r="CB223" s="2">
        <v>4.87</v>
      </c>
      <c r="CC223" s="2">
        <v>0</v>
      </c>
      <c r="CD223" s="2" t="e">
        <v>#NUM!</v>
      </c>
      <c r="CE223" s="2">
        <v>100</v>
      </c>
      <c r="CF223" s="2">
        <v>4</v>
      </c>
      <c r="CG223" s="2">
        <v>4.62</v>
      </c>
      <c r="CH223" s="2">
        <v>4.7300000000000004</v>
      </c>
      <c r="CI223" s="2">
        <v>0</v>
      </c>
      <c r="CJ223" s="2" t="e">
        <v>#NUM!</v>
      </c>
      <c r="CK223" s="2">
        <v>100</v>
      </c>
      <c r="CL223" s="2">
        <v>4</v>
      </c>
      <c r="CM223" s="2">
        <v>4.7699999999999996</v>
      </c>
      <c r="CN223" s="2">
        <v>4.84</v>
      </c>
      <c r="CO223" s="2">
        <v>0</v>
      </c>
      <c r="CP223" s="2" t="e">
        <v>#NUM!</v>
      </c>
      <c r="CQ223" s="2">
        <v>100</v>
      </c>
      <c r="CR223" s="2">
        <v>4</v>
      </c>
      <c r="CS223" s="2">
        <v>4.57</v>
      </c>
      <c r="CT223" s="2">
        <v>4.6100000000000003</v>
      </c>
      <c r="CU223" s="2">
        <v>0</v>
      </c>
      <c r="CV223" s="2" t="e">
        <v>#NUM!</v>
      </c>
      <c r="CW223" s="2">
        <v>1000</v>
      </c>
      <c r="CX223" s="2">
        <v>5</v>
      </c>
      <c r="CY223" s="2">
        <v>4.6900000000000004</v>
      </c>
      <c r="CZ223" s="2">
        <v>4.79</v>
      </c>
      <c r="DA223" s="2">
        <v>0</v>
      </c>
      <c r="DB223" s="2" t="e">
        <v>#NUM!</v>
      </c>
      <c r="DC223" s="2">
        <v>10</v>
      </c>
      <c r="DD223" s="2">
        <v>3</v>
      </c>
      <c r="DE223" s="2">
        <v>4.58</v>
      </c>
      <c r="DF223" s="2">
        <v>4.6100000000000003</v>
      </c>
      <c r="DG223" s="2">
        <v>0</v>
      </c>
      <c r="DH223" s="2" t="e">
        <v>#NUM!</v>
      </c>
      <c r="DI223" s="2">
        <v>10</v>
      </c>
      <c r="DJ223" s="2">
        <v>3</v>
      </c>
      <c r="DK223" s="2">
        <v>4.7</v>
      </c>
      <c r="DL223" s="2">
        <v>4.8099999999999996</v>
      </c>
      <c r="DM223" s="2">
        <v>0</v>
      </c>
      <c r="DN223" s="2" t="e">
        <v>#NUM!</v>
      </c>
      <c r="DO223" s="2">
        <v>100</v>
      </c>
      <c r="DP223" s="2">
        <v>4</v>
      </c>
      <c r="DQ223" s="2">
        <v>4.7</v>
      </c>
      <c r="DR223" s="2">
        <v>4.8499999999999996</v>
      </c>
      <c r="DS223" s="2">
        <v>0.1</v>
      </c>
      <c r="DT223" s="2">
        <v>1</v>
      </c>
      <c r="DU223" s="2">
        <v>10000</v>
      </c>
      <c r="DV223" s="2">
        <v>6</v>
      </c>
      <c r="DW223" s="2">
        <v>0.75</v>
      </c>
      <c r="DX223" s="2">
        <v>9.8000000000000007</v>
      </c>
      <c r="DY223" s="2">
        <v>0</v>
      </c>
      <c r="DZ223" s="2" t="e">
        <v>#NUM!</v>
      </c>
      <c r="EA223" s="2">
        <v>100000</v>
      </c>
      <c r="EB223" s="23">
        <v>7</v>
      </c>
    </row>
    <row r="224" spans="1:132" x14ac:dyDescent="0.2">
      <c r="A224">
        <v>3</v>
      </c>
      <c r="B224" s="20">
        <v>5</v>
      </c>
      <c r="C224" s="7">
        <v>2</v>
      </c>
      <c r="D224" s="7">
        <v>2</v>
      </c>
      <c r="E224" s="30" t="s">
        <v>356</v>
      </c>
      <c r="F224" s="7">
        <v>0</v>
      </c>
      <c r="G224" s="7"/>
      <c r="H224" s="7"/>
      <c r="I224" s="7"/>
      <c r="J224" s="7"/>
      <c r="L224" s="7"/>
      <c r="U224" s="24"/>
      <c r="V224" s="7"/>
      <c r="W224" s="7"/>
      <c r="X224" s="7"/>
      <c r="Y224">
        <v>4.67</v>
      </c>
      <c r="Z224">
        <v>4.68</v>
      </c>
      <c r="AA224">
        <v>0</v>
      </c>
      <c r="AB224" t="e">
        <v>#NUM!</v>
      </c>
      <c r="AC224">
        <v>100</v>
      </c>
      <c r="AD224">
        <v>4</v>
      </c>
      <c r="AK224">
        <v>4.75</v>
      </c>
      <c r="AL224">
        <v>4.79</v>
      </c>
      <c r="AM224">
        <v>0</v>
      </c>
      <c r="AN224" t="e">
        <v>#NUM!</v>
      </c>
      <c r="AO224">
        <v>1000</v>
      </c>
      <c r="AP224">
        <v>5</v>
      </c>
      <c r="AW224">
        <v>4.76</v>
      </c>
      <c r="AX224">
        <v>4.87</v>
      </c>
      <c r="AY224">
        <v>0</v>
      </c>
      <c r="AZ224" t="e">
        <v>#NUM!</v>
      </c>
      <c r="BA224">
        <v>1000</v>
      </c>
      <c r="BB224">
        <v>5</v>
      </c>
      <c r="EB224" s="24"/>
    </row>
    <row r="225" spans="1:132" x14ac:dyDescent="0.2">
      <c r="A225">
        <v>3</v>
      </c>
      <c r="B225" s="20">
        <v>5</v>
      </c>
      <c r="C225" s="7">
        <v>2</v>
      </c>
      <c r="D225" s="7">
        <v>2</v>
      </c>
      <c r="E225" s="30" t="s">
        <v>357</v>
      </c>
      <c r="F225" s="7">
        <v>1</v>
      </c>
      <c r="G225" s="7">
        <v>47</v>
      </c>
      <c r="H225" s="7">
        <v>984</v>
      </c>
      <c r="I225" s="7">
        <f>H225-G225</f>
        <v>937</v>
      </c>
      <c r="J225" s="7">
        <f>(6*2500)-1767</f>
        <v>13233</v>
      </c>
      <c r="K225">
        <v>2</v>
      </c>
      <c r="L225" s="7">
        <v>1</v>
      </c>
      <c r="M225" s="7">
        <v>1</v>
      </c>
      <c r="N225" s="7">
        <v>1</v>
      </c>
      <c r="O225" s="7">
        <v>1</v>
      </c>
      <c r="P225" s="7">
        <v>1</v>
      </c>
      <c r="Q225" s="7">
        <v>3</v>
      </c>
      <c r="R225" s="7">
        <v>1</v>
      </c>
      <c r="S225" s="7">
        <v>1</v>
      </c>
      <c r="T225" s="7">
        <v>1</v>
      </c>
      <c r="U225" s="26">
        <v>1</v>
      </c>
      <c r="V225" s="7">
        <v>384</v>
      </c>
      <c r="W225" s="7">
        <v>384</v>
      </c>
      <c r="X225" s="7">
        <v>1</v>
      </c>
      <c r="Y225">
        <v>4.67</v>
      </c>
      <c r="Z225">
        <v>4.71</v>
      </c>
      <c r="AA225">
        <v>0</v>
      </c>
      <c r="AB225" t="e">
        <v>#NUM!</v>
      </c>
      <c r="AC225">
        <v>10000</v>
      </c>
      <c r="AD225">
        <v>6</v>
      </c>
      <c r="AK225">
        <v>4.7699999999999996</v>
      </c>
      <c r="AL225">
        <v>4.82</v>
      </c>
      <c r="AM225">
        <v>0</v>
      </c>
      <c r="AN225" t="e">
        <v>#NUM!</v>
      </c>
      <c r="AO225">
        <v>1000</v>
      </c>
      <c r="AP225">
        <v>5</v>
      </c>
      <c r="AW225">
        <v>4.54</v>
      </c>
      <c r="AX225">
        <v>4.7</v>
      </c>
      <c r="AY225">
        <v>0</v>
      </c>
      <c r="AZ225" t="e">
        <v>#NUM!</v>
      </c>
      <c r="BA225">
        <v>1000</v>
      </c>
      <c r="BB225">
        <v>5</v>
      </c>
      <c r="BC225">
        <v>4.6500000000000004</v>
      </c>
      <c r="BD225">
        <v>4.7</v>
      </c>
      <c r="BE225">
        <v>0</v>
      </c>
      <c r="BF225" t="e">
        <v>#NUM!</v>
      </c>
      <c r="BG225">
        <v>1000</v>
      </c>
      <c r="BH225">
        <v>5</v>
      </c>
      <c r="BI225">
        <v>4.7300000000000004</v>
      </c>
      <c r="BJ225">
        <v>4.84</v>
      </c>
      <c r="BK225">
        <v>0</v>
      </c>
      <c r="BL225" t="e">
        <v>#NUM!</v>
      </c>
      <c r="BM225">
        <v>10000</v>
      </c>
      <c r="BN225">
        <v>6</v>
      </c>
      <c r="BO225">
        <v>4.67</v>
      </c>
      <c r="BP225">
        <v>4.74</v>
      </c>
      <c r="BQ225">
        <v>0</v>
      </c>
      <c r="BR225" t="e">
        <v>#NUM!</v>
      </c>
      <c r="BS225">
        <v>1000</v>
      </c>
      <c r="BT225">
        <v>5</v>
      </c>
      <c r="BU225">
        <v>4.5199999999999996</v>
      </c>
      <c r="BV225">
        <v>4.6100000000000003</v>
      </c>
      <c r="BW225">
        <v>0</v>
      </c>
      <c r="BX225" t="e">
        <v>#NUM!</v>
      </c>
      <c r="BY225">
        <v>100</v>
      </c>
      <c r="BZ225">
        <v>4</v>
      </c>
      <c r="CA225">
        <v>4.4800000000000004</v>
      </c>
      <c r="CB225">
        <v>4.7699999999999996</v>
      </c>
      <c r="CC225">
        <v>0</v>
      </c>
      <c r="CD225" t="e">
        <v>#NUM!</v>
      </c>
      <c r="CE225">
        <v>1000</v>
      </c>
      <c r="CF225">
        <v>5</v>
      </c>
      <c r="CG225">
        <v>4.76</v>
      </c>
      <c r="CH225">
        <v>4.9400000000000004</v>
      </c>
      <c r="CI225">
        <v>0</v>
      </c>
      <c r="CJ225" t="e">
        <v>#NUM!</v>
      </c>
      <c r="CK225">
        <v>1000</v>
      </c>
      <c r="CL225">
        <v>5</v>
      </c>
      <c r="CM225">
        <v>4.57</v>
      </c>
      <c r="CN225">
        <v>4.72</v>
      </c>
      <c r="CO225">
        <v>0</v>
      </c>
      <c r="CP225" t="e">
        <v>#NUM!</v>
      </c>
      <c r="CQ225">
        <v>100</v>
      </c>
      <c r="CR225">
        <v>4</v>
      </c>
      <c r="CS225">
        <v>4.72</v>
      </c>
      <c r="CT225">
        <v>4.79</v>
      </c>
      <c r="CU225">
        <v>0</v>
      </c>
      <c r="CV225" t="e">
        <v>#NUM!</v>
      </c>
      <c r="CW225">
        <v>100</v>
      </c>
      <c r="CX225">
        <v>4</v>
      </c>
      <c r="CY225">
        <v>4.7699999999999996</v>
      </c>
      <c r="CZ225">
        <v>4.8899999999999997</v>
      </c>
      <c r="DA225">
        <v>0</v>
      </c>
      <c r="DB225" t="e">
        <v>#NUM!</v>
      </c>
      <c r="DC225">
        <v>100</v>
      </c>
      <c r="DD225">
        <v>4</v>
      </c>
      <c r="DE225">
        <v>4.7300000000000004</v>
      </c>
      <c r="DF225">
        <v>4.8</v>
      </c>
      <c r="DG225">
        <v>0</v>
      </c>
      <c r="DH225" t="e">
        <v>#NUM!</v>
      </c>
      <c r="DI225">
        <v>1000</v>
      </c>
      <c r="DJ225">
        <v>5</v>
      </c>
      <c r="DK225">
        <v>4.7</v>
      </c>
      <c r="DL225">
        <v>4.83</v>
      </c>
      <c r="DM225">
        <v>0</v>
      </c>
      <c r="DN225" t="e">
        <v>#NUM!</v>
      </c>
      <c r="DO225">
        <v>1000</v>
      </c>
      <c r="DP225">
        <v>5</v>
      </c>
      <c r="DQ225">
        <v>4.7300000000000004</v>
      </c>
      <c r="DR225">
        <v>4.8499999999999996</v>
      </c>
      <c r="DS225">
        <v>0</v>
      </c>
      <c r="DT225" t="e">
        <v>#NUM!</v>
      </c>
      <c r="DU225">
        <v>1000</v>
      </c>
      <c r="DV225">
        <v>5</v>
      </c>
      <c r="DW225">
        <v>0.32</v>
      </c>
      <c r="DX225">
        <v>3.3</v>
      </c>
      <c r="DY225">
        <v>0</v>
      </c>
      <c r="DZ225" t="e">
        <v>#NUM!</v>
      </c>
      <c r="EA225">
        <v>100000</v>
      </c>
      <c r="EB225" s="24">
        <v>7</v>
      </c>
    </row>
    <row r="226" spans="1:132" x14ac:dyDescent="0.2">
      <c r="A226">
        <v>3</v>
      </c>
      <c r="B226" s="20">
        <v>5</v>
      </c>
      <c r="C226" s="7">
        <v>2</v>
      </c>
      <c r="D226" s="7">
        <v>2</v>
      </c>
      <c r="E226" s="30" t="s">
        <v>358</v>
      </c>
      <c r="F226" s="7">
        <v>0</v>
      </c>
      <c r="G226" s="7"/>
      <c r="H226" s="7"/>
      <c r="I226" s="7"/>
      <c r="J226" s="7"/>
      <c r="L226" s="7"/>
      <c r="M226" s="7"/>
      <c r="N226" s="7"/>
      <c r="O226" s="7"/>
      <c r="P226" s="7"/>
      <c r="Q226" s="7"/>
      <c r="R226" s="7"/>
      <c r="S226" s="7"/>
      <c r="T226" s="7"/>
      <c r="U226" s="26"/>
      <c r="V226" s="7"/>
      <c r="W226" s="7"/>
      <c r="X226" s="7"/>
      <c r="Y226">
        <v>4.75</v>
      </c>
      <c r="Z226">
        <v>4.79</v>
      </c>
      <c r="AA226">
        <v>0</v>
      </c>
      <c r="AB226" t="e">
        <v>#NUM!</v>
      </c>
      <c r="AC226">
        <v>10</v>
      </c>
      <c r="AD226">
        <v>3</v>
      </c>
      <c r="AK226">
        <v>4.7300000000000004</v>
      </c>
      <c r="AL226">
        <v>4.78</v>
      </c>
      <c r="AM226">
        <v>0</v>
      </c>
      <c r="AN226" t="e">
        <v>#NUM!</v>
      </c>
      <c r="AO226">
        <v>10</v>
      </c>
      <c r="AP226">
        <v>3</v>
      </c>
      <c r="AW226">
        <v>4.6399999999999997</v>
      </c>
      <c r="AX226">
        <v>4.7300000000000004</v>
      </c>
      <c r="AY226">
        <v>0</v>
      </c>
      <c r="AZ226" t="e">
        <v>#NUM!</v>
      </c>
      <c r="BA226">
        <v>1000</v>
      </c>
      <c r="BB226">
        <v>5</v>
      </c>
      <c r="EB226" s="24"/>
    </row>
    <row r="227" spans="1:132" x14ac:dyDescent="0.2">
      <c r="A227">
        <v>3</v>
      </c>
      <c r="B227" s="20">
        <v>5</v>
      </c>
      <c r="C227" s="7">
        <v>2</v>
      </c>
      <c r="D227" s="7">
        <v>2</v>
      </c>
      <c r="E227" s="30" t="s">
        <v>359</v>
      </c>
      <c r="F227" s="7">
        <v>1</v>
      </c>
      <c r="G227" s="7">
        <v>48</v>
      </c>
      <c r="H227" s="7">
        <v>1024</v>
      </c>
      <c r="I227" s="7">
        <f t="shared" ref="I227:I234" si="26">H227-G227</f>
        <v>976</v>
      </c>
      <c r="J227" s="7">
        <f t="shared" ref="J227:J234" si="27">(6*2500)-1767</f>
        <v>13233</v>
      </c>
      <c r="K227">
        <v>2</v>
      </c>
      <c r="L227" s="7">
        <v>1</v>
      </c>
      <c r="M227" s="7">
        <v>1</v>
      </c>
      <c r="N227" s="7">
        <v>1</v>
      </c>
      <c r="O227" s="7">
        <v>2</v>
      </c>
      <c r="P227" s="7">
        <v>1</v>
      </c>
      <c r="Q227" s="7">
        <v>2</v>
      </c>
      <c r="R227" s="7"/>
      <c r="S227" s="7"/>
      <c r="T227" s="7"/>
      <c r="U227" s="26"/>
      <c r="V227" s="7">
        <v>384</v>
      </c>
      <c r="W227" s="7">
        <v>384</v>
      </c>
      <c r="X227" s="7">
        <v>1</v>
      </c>
      <c r="Y227">
        <v>4.7300000000000004</v>
      </c>
      <c r="Z227">
        <v>4.7699999999999996</v>
      </c>
      <c r="AA227">
        <v>0</v>
      </c>
      <c r="AB227" t="e">
        <v>#NUM!</v>
      </c>
      <c r="AC227">
        <v>1</v>
      </c>
      <c r="AD227">
        <v>2</v>
      </c>
      <c r="AK227">
        <v>4.76</v>
      </c>
      <c r="AL227">
        <v>4.84</v>
      </c>
      <c r="AM227">
        <v>0</v>
      </c>
      <c r="AN227" t="e">
        <v>#NUM!</v>
      </c>
      <c r="AO227">
        <v>1000</v>
      </c>
      <c r="AP227">
        <v>5</v>
      </c>
      <c r="AW227">
        <v>4.67</v>
      </c>
      <c r="AX227">
        <v>4.76</v>
      </c>
      <c r="AY227">
        <v>0</v>
      </c>
      <c r="AZ227" t="e">
        <v>#NUM!</v>
      </c>
      <c r="BA227">
        <v>100</v>
      </c>
      <c r="BB227">
        <v>4</v>
      </c>
      <c r="BC227">
        <v>4.66</v>
      </c>
      <c r="BD227">
        <v>4.79</v>
      </c>
      <c r="BE227">
        <v>0</v>
      </c>
      <c r="BF227" t="e">
        <v>#NUM!</v>
      </c>
      <c r="BG227">
        <v>1</v>
      </c>
      <c r="BH227">
        <v>2</v>
      </c>
      <c r="BI227">
        <v>4.5599999999999996</v>
      </c>
      <c r="BJ227">
        <v>4.72</v>
      </c>
      <c r="BK227">
        <v>0</v>
      </c>
      <c r="BL227" t="e">
        <v>#NUM!</v>
      </c>
      <c r="BM227">
        <v>1000</v>
      </c>
      <c r="BN227">
        <v>5</v>
      </c>
      <c r="BO227">
        <v>4.51</v>
      </c>
      <c r="BP227">
        <v>4.63</v>
      </c>
      <c r="BQ227">
        <v>0</v>
      </c>
      <c r="BR227" t="e">
        <v>#NUM!</v>
      </c>
      <c r="BS227">
        <v>10000</v>
      </c>
      <c r="BT227">
        <v>6</v>
      </c>
      <c r="BU227">
        <v>4.6500000000000004</v>
      </c>
      <c r="BV227">
        <v>4.75</v>
      </c>
      <c r="BW227">
        <v>0</v>
      </c>
      <c r="BX227" t="e">
        <v>#NUM!</v>
      </c>
      <c r="BY227">
        <v>10</v>
      </c>
      <c r="BZ227">
        <v>3</v>
      </c>
      <c r="CA227">
        <v>4.6900000000000004</v>
      </c>
      <c r="CB227">
        <v>4.8899999999999997</v>
      </c>
      <c r="CC227">
        <v>0</v>
      </c>
      <c r="CD227" t="e">
        <v>#NUM!</v>
      </c>
      <c r="CE227">
        <v>10</v>
      </c>
      <c r="CF227">
        <v>3</v>
      </c>
      <c r="CG227">
        <v>4.7300000000000004</v>
      </c>
      <c r="CH227">
        <v>4.97</v>
      </c>
      <c r="CI227">
        <v>0</v>
      </c>
      <c r="CJ227" t="e">
        <v>#NUM!</v>
      </c>
      <c r="CK227">
        <v>100</v>
      </c>
      <c r="CL227">
        <v>4</v>
      </c>
      <c r="CM227">
        <v>4.6500000000000004</v>
      </c>
      <c r="CN227">
        <v>4.83</v>
      </c>
      <c r="CO227">
        <v>0</v>
      </c>
      <c r="CP227" t="e">
        <v>#NUM!</v>
      </c>
      <c r="CQ227">
        <v>100</v>
      </c>
      <c r="CR227">
        <v>4</v>
      </c>
      <c r="CS227">
        <v>4.6900000000000004</v>
      </c>
      <c r="CT227">
        <v>5.04</v>
      </c>
      <c r="CU227">
        <v>0</v>
      </c>
      <c r="CV227" t="e">
        <v>#NUM!</v>
      </c>
      <c r="CW227">
        <v>100</v>
      </c>
      <c r="CX227">
        <v>4</v>
      </c>
      <c r="CY227">
        <v>4.5599999999999996</v>
      </c>
      <c r="CZ227">
        <v>4.74</v>
      </c>
      <c r="DA227">
        <v>0</v>
      </c>
      <c r="DB227" t="e">
        <v>#NUM!</v>
      </c>
      <c r="DC227">
        <v>100</v>
      </c>
      <c r="DD227">
        <v>4</v>
      </c>
      <c r="DE227">
        <v>4.7</v>
      </c>
      <c r="DF227">
        <v>4.79</v>
      </c>
      <c r="DG227">
        <v>0</v>
      </c>
      <c r="DH227" t="e">
        <v>#NUM!</v>
      </c>
      <c r="DI227">
        <v>100</v>
      </c>
      <c r="DJ227">
        <v>4</v>
      </c>
      <c r="DK227">
        <v>4.7699999999999996</v>
      </c>
      <c r="DL227">
        <v>4.93</v>
      </c>
      <c r="DM227">
        <v>0</v>
      </c>
      <c r="DN227" t="e">
        <v>#NUM!</v>
      </c>
      <c r="DO227">
        <v>100</v>
      </c>
      <c r="DP227">
        <v>4</v>
      </c>
      <c r="DQ227">
        <v>4.78</v>
      </c>
      <c r="DR227">
        <v>4.9000000000000004</v>
      </c>
      <c r="DS227">
        <v>0</v>
      </c>
      <c r="DT227" t="e">
        <v>#NUM!</v>
      </c>
      <c r="DU227">
        <v>1000</v>
      </c>
      <c r="DV227">
        <v>5</v>
      </c>
      <c r="DW227">
        <v>0.36</v>
      </c>
      <c r="DX227">
        <v>3.4</v>
      </c>
      <c r="DY227">
        <v>0</v>
      </c>
      <c r="DZ227" t="e">
        <v>#NUM!</v>
      </c>
      <c r="EA227">
        <v>100000</v>
      </c>
      <c r="EB227" s="24">
        <v>7</v>
      </c>
    </row>
    <row r="228" spans="1:132" x14ac:dyDescent="0.2">
      <c r="A228">
        <v>3</v>
      </c>
      <c r="B228" s="20">
        <v>5</v>
      </c>
      <c r="C228" s="7">
        <v>2</v>
      </c>
      <c r="D228" s="7">
        <v>2</v>
      </c>
      <c r="E228" s="30" t="s">
        <v>360</v>
      </c>
      <c r="F228" s="7">
        <v>2</v>
      </c>
      <c r="G228" s="7">
        <v>44</v>
      </c>
      <c r="H228" s="7">
        <v>1036</v>
      </c>
      <c r="I228" s="7">
        <f t="shared" si="26"/>
        <v>992</v>
      </c>
      <c r="J228" s="7">
        <f t="shared" si="27"/>
        <v>13233</v>
      </c>
      <c r="K228">
        <v>2</v>
      </c>
      <c r="L228" s="7">
        <v>1</v>
      </c>
      <c r="M228" s="7">
        <v>1</v>
      </c>
      <c r="N228" s="7">
        <v>1</v>
      </c>
      <c r="O228" s="7">
        <v>2</v>
      </c>
      <c r="P228" s="7">
        <v>1</v>
      </c>
      <c r="Q228" s="7">
        <v>1</v>
      </c>
      <c r="R228" s="7">
        <v>1</v>
      </c>
      <c r="S228" s="7">
        <v>1</v>
      </c>
      <c r="T228" s="7">
        <v>1</v>
      </c>
      <c r="U228" s="26">
        <v>1</v>
      </c>
      <c r="V228" s="7">
        <v>384</v>
      </c>
      <c r="W228" s="7">
        <v>384</v>
      </c>
      <c r="X228" s="7">
        <v>1</v>
      </c>
      <c r="Y228">
        <v>4.75</v>
      </c>
      <c r="Z228">
        <v>4.79</v>
      </c>
      <c r="AA228">
        <v>0</v>
      </c>
      <c r="AB228" t="e">
        <v>#NUM!</v>
      </c>
      <c r="AC228">
        <v>100</v>
      </c>
      <c r="AD228">
        <v>4</v>
      </c>
      <c r="AK228">
        <v>4.72</v>
      </c>
      <c r="AL228">
        <v>4.8099999999999996</v>
      </c>
      <c r="AM228">
        <v>0</v>
      </c>
      <c r="AN228" t="e">
        <v>#NUM!</v>
      </c>
      <c r="AO228">
        <v>100</v>
      </c>
      <c r="AP228">
        <v>4</v>
      </c>
      <c r="AW228">
        <v>4.66</v>
      </c>
      <c r="AX228">
        <v>4.88</v>
      </c>
      <c r="AY228">
        <v>0</v>
      </c>
      <c r="AZ228" t="e">
        <v>#NUM!</v>
      </c>
      <c r="BA228">
        <v>100</v>
      </c>
      <c r="BB228">
        <v>4</v>
      </c>
      <c r="BC228">
        <v>4.5199999999999996</v>
      </c>
      <c r="BD228">
        <v>4.63</v>
      </c>
      <c r="BE228">
        <v>0</v>
      </c>
      <c r="BF228" t="e">
        <v>#NUM!</v>
      </c>
      <c r="BG228">
        <v>100</v>
      </c>
      <c r="BH228">
        <v>4</v>
      </c>
      <c r="BI228">
        <v>4.54</v>
      </c>
      <c r="BJ228">
        <v>4.66</v>
      </c>
      <c r="BK228">
        <v>0</v>
      </c>
      <c r="BL228" t="e">
        <v>#NUM!</v>
      </c>
      <c r="BM228">
        <v>1000</v>
      </c>
      <c r="BN228">
        <v>5</v>
      </c>
      <c r="BO228">
        <v>4.53</v>
      </c>
      <c r="BP228">
        <v>4.67</v>
      </c>
      <c r="BQ228">
        <v>0</v>
      </c>
      <c r="BR228" t="e">
        <v>#NUM!</v>
      </c>
      <c r="BS228">
        <v>100</v>
      </c>
      <c r="BT228">
        <v>4</v>
      </c>
      <c r="BU228">
        <v>4.53</v>
      </c>
      <c r="BV228">
        <v>4.58</v>
      </c>
      <c r="BW228">
        <v>0</v>
      </c>
      <c r="BX228" t="e">
        <v>#NUM!</v>
      </c>
      <c r="BY228">
        <v>100</v>
      </c>
      <c r="BZ228">
        <v>4</v>
      </c>
      <c r="CA228">
        <v>4.51</v>
      </c>
      <c r="CB228">
        <v>4.7300000000000004</v>
      </c>
      <c r="CC228">
        <v>0</v>
      </c>
      <c r="CD228" t="e">
        <v>#NUM!</v>
      </c>
      <c r="CE228">
        <v>100</v>
      </c>
      <c r="CF228">
        <v>4</v>
      </c>
      <c r="CG228">
        <v>4.62</v>
      </c>
      <c r="CH228">
        <v>4.72</v>
      </c>
      <c r="CI228">
        <v>0</v>
      </c>
      <c r="CJ228" t="e">
        <v>#NUM!</v>
      </c>
      <c r="CK228">
        <v>100</v>
      </c>
      <c r="CL228">
        <v>4</v>
      </c>
      <c r="CM228">
        <v>4.66</v>
      </c>
      <c r="CN228">
        <v>4.8</v>
      </c>
      <c r="CO228">
        <v>0</v>
      </c>
      <c r="CP228" t="e">
        <v>#NUM!</v>
      </c>
      <c r="CQ228">
        <v>100</v>
      </c>
      <c r="CR228">
        <v>4</v>
      </c>
      <c r="CS228">
        <v>4.6900000000000004</v>
      </c>
      <c r="CT228">
        <v>4.84</v>
      </c>
      <c r="CU228">
        <v>0</v>
      </c>
      <c r="CV228" t="e">
        <v>#NUM!</v>
      </c>
      <c r="CW228">
        <v>100</v>
      </c>
      <c r="CX228">
        <v>4</v>
      </c>
      <c r="CY228">
        <v>4.7300000000000004</v>
      </c>
      <c r="CZ228">
        <v>4.8600000000000003</v>
      </c>
      <c r="DA228">
        <v>0</v>
      </c>
      <c r="DB228" t="e">
        <v>#NUM!</v>
      </c>
      <c r="DC228">
        <v>1000</v>
      </c>
      <c r="DD228">
        <v>5</v>
      </c>
      <c r="DE228">
        <v>4.6399999999999997</v>
      </c>
      <c r="DF228">
        <v>4.72</v>
      </c>
      <c r="DG228">
        <v>0</v>
      </c>
      <c r="DH228" t="e">
        <v>#NUM!</v>
      </c>
      <c r="DI228">
        <v>100</v>
      </c>
      <c r="DJ228">
        <v>4</v>
      </c>
      <c r="DK228">
        <v>4.71</v>
      </c>
      <c r="DL228">
        <v>4.84</v>
      </c>
      <c r="DM228">
        <v>0</v>
      </c>
      <c r="DN228" t="e">
        <v>#NUM!</v>
      </c>
      <c r="DO228">
        <v>10</v>
      </c>
      <c r="DP228">
        <v>3</v>
      </c>
      <c r="DQ228">
        <v>4.7</v>
      </c>
      <c r="DR228">
        <v>4.8099999999999996</v>
      </c>
      <c r="DS228">
        <v>0</v>
      </c>
      <c r="DT228" t="e">
        <v>#NUM!</v>
      </c>
      <c r="DU228">
        <v>100</v>
      </c>
      <c r="DV228">
        <v>4</v>
      </c>
      <c r="DW228">
        <v>0.7</v>
      </c>
      <c r="DX228">
        <v>7.16</v>
      </c>
      <c r="DY228">
        <v>0</v>
      </c>
      <c r="DZ228" t="e">
        <v>#NUM!</v>
      </c>
      <c r="EA228">
        <v>100000</v>
      </c>
      <c r="EB228" s="24">
        <v>7</v>
      </c>
    </row>
    <row r="229" spans="1:132" x14ac:dyDescent="0.2">
      <c r="A229">
        <v>3</v>
      </c>
      <c r="B229" s="20">
        <v>5</v>
      </c>
      <c r="C229" s="7">
        <v>2</v>
      </c>
      <c r="D229" s="7">
        <v>2</v>
      </c>
      <c r="E229" s="30" t="s">
        <v>361</v>
      </c>
      <c r="F229" s="7">
        <v>2</v>
      </c>
      <c r="G229" s="7">
        <v>46</v>
      </c>
      <c r="H229" s="7">
        <v>952</v>
      </c>
      <c r="I229" s="7">
        <f t="shared" si="26"/>
        <v>906</v>
      </c>
      <c r="J229" s="7">
        <f t="shared" si="27"/>
        <v>13233</v>
      </c>
      <c r="K229">
        <v>2</v>
      </c>
      <c r="L229" s="7">
        <v>1</v>
      </c>
      <c r="M229" s="7">
        <v>1</v>
      </c>
      <c r="N229" s="7">
        <v>1</v>
      </c>
      <c r="O229" s="7">
        <v>1</v>
      </c>
      <c r="P229" s="7">
        <v>1</v>
      </c>
      <c r="Q229" s="7">
        <v>1</v>
      </c>
      <c r="R229" s="7">
        <v>1</v>
      </c>
      <c r="S229" s="7">
        <v>1</v>
      </c>
      <c r="T229" s="7">
        <v>1</v>
      </c>
      <c r="U229" s="26">
        <v>1</v>
      </c>
      <c r="V229" s="7">
        <v>384</v>
      </c>
      <c r="W229" s="7">
        <v>384</v>
      </c>
      <c r="X229" s="7">
        <v>1</v>
      </c>
      <c r="Y229">
        <v>4.76</v>
      </c>
      <c r="Z229">
        <v>4.82</v>
      </c>
      <c r="AA229">
        <v>0</v>
      </c>
      <c r="AB229" t="e">
        <v>#NUM!</v>
      </c>
      <c r="AC229">
        <v>1000</v>
      </c>
      <c r="AD229">
        <v>5</v>
      </c>
      <c r="AK229">
        <v>4.76</v>
      </c>
      <c r="AL229">
        <v>4.79</v>
      </c>
      <c r="AM229">
        <v>0</v>
      </c>
      <c r="AN229" t="e">
        <v>#NUM!</v>
      </c>
      <c r="AO229">
        <v>1000</v>
      </c>
      <c r="AP229">
        <v>5</v>
      </c>
      <c r="AW229">
        <v>4.6500000000000004</v>
      </c>
      <c r="AX229">
        <v>4.72</v>
      </c>
      <c r="AY229">
        <v>0</v>
      </c>
      <c r="AZ229" t="e">
        <v>#NUM!</v>
      </c>
      <c r="BA229">
        <v>100</v>
      </c>
      <c r="BB229">
        <v>4</v>
      </c>
      <c r="BC229">
        <v>4.72</v>
      </c>
      <c r="BD229">
        <v>4.8</v>
      </c>
      <c r="BE229">
        <v>0</v>
      </c>
      <c r="BF229" t="e">
        <v>#NUM!</v>
      </c>
      <c r="BG229">
        <v>100</v>
      </c>
      <c r="BH229">
        <v>4</v>
      </c>
      <c r="BI229">
        <v>4.7</v>
      </c>
      <c r="BJ229">
        <v>4.7699999999999996</v>
      </c>
      <c r="BK229">
        <v>0</v>
      </c>
      <c r="BL229" t="e">
        <v>#NUM!</v>
      </c>
      <c r="BM229">
        <v>1000</v>
      </c>
      <c r="BN229">
        <v>5</v>
      </c>
      <c r="BO229">
        <v>4.53</v>
      </c>
      <c r="BP229">
        <v>4.6399999999999997</v>
      </c>
      <c r="BQ229">
        <v>0</v>
      </c>
      <c r="BR229" t="e">
        <v>#NUM!</v>
      </c>
      <c r="BS229">
        <v>10000</v>
      </c>
      <c r="BT229">
        <v>6</v>
      </c>
      <c r="BU229">
        <v>4.6900000000000004</v>
      </c>
      <c r="BV229">
        <v>4.72</v>
      </c>
      <c r="BW229">
        <v>0</v>
      </c>
      <c r="BX229" t="e">
        <v>#NUM!</v>
      </c>
      <c r="BY229">
        <v>1000</v>
      </c>
      <c r="BZ229">
        <v>5</v>
      </c>
      <c r="CA229">
        <v>4.6500000000000004</v>
      </c>
      <c r="CB229">
        <v>4.7</v>
      </c>
      <c r="CC229">
        <v>0</v>
      </c>
      <c r="CD229" t="e">
        <v>#NUM!</v>
      </c>
      <c r="CE229">
        <v>100</v>
      </c>
      <c r="CF229">
        <v>4</v>
      </c>
      <c r="CG229">
        <v>4.8099999999999996</v>
      </c>
      <c r="CH229">
        <v>4.9400000000000004</v>
      </c>
      <c r="CI229">
        <v>0</v>
      </c>
      <c r="CJ229" t="e">
        <v>#NUM!</v>
      </c>
      <c r="CK229">
        <v>1000</v>
      </c>
      <c r="CL229">
        <v>5</v>
      </c>
      <c r="CM229">
        <v>4.7300000000000004</v>
      </c>
      <c r="CN229">
        <v>4.87</v>
      </c>
      <c r="CO229">
        <v>0</v>
      </c>
      <c r="CP229" t="e">
        <v>#NUM!</v>
      </c>
      <c r="CQ229">
        <v>100</v>
      </c>
      <c r="CR229">
        <v>4</v>
      </c>
      <c r="CS229">
        <v>4.74</v>
      </c>
      <c r="CT229">
        <v>4.8600000000000003</v>
      </c>
      <c r="CU229">
        <v>0</v>
      </c>
      <c r="CV229" t="e">
        <v>#NUM!</v>
      </c>
      <c r="CW229">
        <v>100000</v>
      </c>
      <c r="CX229">
        <v>7</v>
      </c>
      <c r="CY229">
        <v>4.72</v>
      </c>
      <c r="CZ229">
        <v>4.83</v>
      </c>
      <c r="DA229">
        <v>0</v>
      </c>
      <c r="DB229" t="e">
        <v>#NUM!</v>
      </c>
      <c r="DC229">
        <v>10</v>
      </c>
      <c r="DD229">
        <v>3</v>
      </c>
      <c r="DE229">
        <v>4.71</v>
      </c>
      <c r="DF229">
        <v>4.79</v>
      </c>
      <c r="DG229">
        <v>0</v>
      </c>
      <c r="DH229" t="e">
        <v>#NUM!</v>
      </c>
      <c r="DI229">
        <v>10</v>
      </c>
      <c r="DJ229">
        <v>3</v>
      </c>
      <c r="DK229">
        <v>4.75</v>
      </c>
      <c r="DL229">
        <v>4.8499999999999996</v>
      </c>
      <c r="DM229">
        <v>0</v>
      </c>
      <c r="DN229" t="e">
        <v>#NUM!</v>
      </c>
      <c r="DO229">
        <v>100</v>
      </c>
      <c r="DP229">
        <v>4</v>
      </c>
      <c r="DQ229">
        <v>4.5599999999999996</v>
      </c>
      <c r="DR229">
        <v>4.7</v>
      </c>
      <c r="DS229">
        <v>0</v>
      </c>
      <c r="DT229" t="e">
        <v>#NUM!</v>
      </c>
      <c r="DU229">
        <v>1000</v>
      </c>
      <c r="DV229">
        <v>5</v>
      </c>
      <c r="DW229">
        <v>0.46</v>
      </c>
      <c r="DX229">
        <v>4.87</v>
      </c>
      <c r="DY229">
        <v>0</v>
      </c>
      <c r="DZ229" t="e">
        <v>#NUM!</v>
      </c>
      <c r="EA229">
        <v>10000</v>
      </c>
      <c r="EB229" s="24">
        <v>6</v>
      </c>
    </row>
    <row r="230" spans="1:132" x14ac:dyDescent="0.2">
      <c r="A230">
        <v>3</v>
      </c>
      <c r="B230" s="20">
        <v>5</v>
      </c>
      <c r="C230" s="7">
        <v>2</v>
      </c>
      <c r="D230" s="7">
        <v>2</v>
      </c>
      <c r="E230" s="30" t="s">
        <v>362</v>
      </c>
      <c r="F230" s="7">
        <v>1</v>
      </c>
      <c r="G230" s="7">
        <v>47</v>
      </c>
      <c r="H230" s="7">
        <v>1022</v>
      </c>
      <c r="I230" s="7">
        <f t="shared" si="26"/>
        <v>975</v>
      </c>
      <c r="J230" s="7">
        <f t="shared" si="27"/>
        <v>13233</v>
      </c>
      <c r="K230">
        <v>2</v>
      </c>
      <c r="L230" s="7">
        <v>1</v>
      </c>
      <c r="M230" s="7">
        <v>1</v>
      </c>
      <c r="N230" s="7">
        <v>1</v>
      </c>
      <c r="O230" s="7">
        <v>2</v>
      </c>
      <c r="P230" s="7">
        <v>1</v>
      </c>
      <c r="Q230" s="7">
        <v>2</v>
      </c>
      <c r="R230" s="7">
        <v>1</v>
      </c>
      <c r="S230" s="7">
        <v>1</v>
      </c>
      <c r="T230" s="7">
        <v>1</v>
      </c>
      <c r="U230" s="26">
        <v>1</v>
      </c>
      <c r="V230" s="7">
        <v>384</v>
      </c>
      <c r="W230" s="7">
        <v>384</v>
      </c>
      <c r="X230" s="7">
        <v>1</v>
      </c>
      <c r="Y230">
        <v>4.7300000000000004</v>
      </c>
      <c r="Z230">
        <v>4.76</v>
      </c>
      <c r="AA230">
        <v>0</v>
      </c>
      <c r="AB230" t="e">
        <v>#NUM!</v>
      </c>
      <c r="AC230">
        <v>100</v>
      </c>
      <c r="AD230">
        <v>4</v>
      </c>
      <c r="AK230">
        <v>4.67</v>
      </c>
      <c r="AL230">
        <v>4.72</v>
      </c>
      <c r="AM230">
        <v>0</v>
      </c>
      <c r="AN230" t="e">
        <v>#NUM!</v>
      </c>
      <c r="AO230">
        <v>10000</v>
      </c>
      <c r="AP230">
        <v>6</v>
      </c>
      <c r="AW230">
        <v>4.55</v>
      </c>
      <c r="AX230">
        <v>4.63</v>
      </c>
      <c r="AY230">
        <v>0</v>
      </c>
      <c r="AZ230" t="e">
        <v>#NUM!</v>
      </c>
      <c r="BA230">
        <v>10000</v>
      </c>
      <c r="BB230">
        <v>6</v>
      </c>
      <c r="BC230">
        <v>4.66</v>
      </c>
      <c r="BD230">
        <v>4.74</v>
      </c>
      <c r="BE230">
        <v>0</v>
      </c>
      <c r="BF230" t="e">
        <v>#NUM!</v>
      </c>
      <c r="BG230">
        <v>100</v>
      </c>
      <c r="BH230">
        <v>4</v>
      </c>
      <c r="BI230">
        <v>4.7</v>
      </c>
      <c r="BJ230">
        <v>4.82</v>
      </c>
      <c r="BK230">
        <v>0</v>
      </c>
      <c r="BL230" t="e">
        <v>#NUM!</v>
      </c>
      <c r="BM230">
        <v>1000</v>
      </c>
      <c r="BN230">
        <v>5</v>
      </c>
      <c r="BO230">
        <v>4.6900000000000004</v>
      </c>
      <c r="BP230">
        <v>4.8</v>
      </c>
      <c r="BQ230">
        <v>0</v>
      </c>
      <c r="BR230" t="e">
        <v>#NUM!</v>
      </c>
      <c r="BS230">
        <v>100</v>
      </c>
      <c r="BT230">
        <v>4</v>
      </c>
      <c r="BU230">
        <v>4.71</v>
      </c>
      <c r="BV230">
        <v>4.8099999999999996</v>
      </c>
      <c r="BW230">
        <v>0</v>
      </c>
      <c r="BX230" t="e">
        <v>#NUM!</v>
      </c>
      <c r="BY230">
        <v>1000</v>
      </c>
      <c r="BZ230">
        <v>5</v>
      </c>
      <c r="CA230">
        <v>4.7</v>
      </c>
      <c r="CB230">
        <v>4.84</v>
      </c>
      <c r="CC230">
        <v>0</v>
      </c>
      <c r="CD230" t="e">
        <v>#NUM!</v>
      </c>
      <c r="CE230">
        <v>1000</v>
      </c>
      <c r="CF230">
        <v>5</v>
      </c>
      <c r="CG230">
        <v>4.59</v>
      </c>
      <c r="CH230">
        <v>4.8</v>
      </c>
      <c r="CI230">
        <v>0</v>
      </c>
      <c r="CJ230" t="e">
        <v>#NUM!</v>
      </c>
      <c r="CK230">
        <v>100</v>
      </c>
      <c r="CL230">
        <v>4</v>
      </c>
      <c r="CM230">
        <v>4.59</v>
      </c>
      <c r="CN230">
        <v>4.71</v>
      </c>
      <c r="CO230">
        <v>0</v>
      </c>
      <c r="CP230" t="e">
        <v>#NUM!</v>
      </c>
      <c r="CQ230">
        <v>100</v>
      </c>
      <c r="CR230">
        <v>4</v>
      </c>
      <c r="CS230">
        <v>4.7</v>
      </c>
      <c r="CT230">
        <v>4.87</v>
      </c>
      <c r="CU230">
        <v>0</v>
      </c>
      <c r="CV230" t="e">
        <v>#NUM!</v>
      </c>
      <c r="CW230">
        <v>1000</v>
      </c>
      <c r="CX230">
        <v>5</v>
      </c>
      <c r="CY230">
        <v>4.59</v>
      </c>
      <c r="CZ230">
        <v>4.7</v>
      </c>
      <c r="DA230">
        <v>0</v>
      </c>
      <c r="DB230" t="e">
        <v>#NUM!</v>
      </c>
      <c r="DC230">
        <v>10</v>
      </c>
      <c r="DD230">
        <v>3</v>
      </c>
      <c r="DE230">
        <v>4.58</v>
      </c>
      <c r="DF230">
        <v>4.6100000000000003</v>
      </c>
      <c r="DG230">
        <v>0</v>
      </c>
      <c r="DH230" t="e">
        <v>#NUM!</v>
      </c>
      <c r="DI230">
        <v>100</v>
      </c>
      <c r="DJ230">
        <v>4</v>
      </c>
      <c r="DK230">
        <v>4.5199999999999996</v>
      </c>
      <c r="DL230">
        <v>4.5999999999999996</v>
      </c>
      <c r="DM230">
        <v>0</v>
      </c>
      <c r="DN230" t="e">
        <v>#NUM!</v>
      </c>
      <c r="DO230">
        <v>100</v>
      </c>
      <c r="DP230">
        <v>4</v>
      </c>
      <c r="DQ230">
        <v>4.6900000000000004</v>
      </c>
      <c r="DR230">
        <v>4.76</v>
      </c>
      <c r="DS230">
        <v>0</v>
      </c>
      <c r="DT230" t="e">
        <v>#NUM!</v>
      </c>
      <c r="DU230">
        <v>1000</v>
      </c>
      <c r="DV230">
        <v>5</v>
      </c>
      <c r="DW230">
        <v>0.37</v>
      </c>
      <c r="DX230">
        <v>4.07</v>
      </c>
      <c r="DY230">
        <v>0</v>
      </c>
      <c r="DZ230" t="e">
        <v>#NUM!</v>
      </c>
      <c r="EA230">
        <v>100000</v>
      </c>
      <c r="EB230" s="24">
        <v>7</v>
      </c>
    </row>
    <row r="231" spans="1:132" x14ac:dyDescent="0.2">
      <c r="A231">
        <v>3</v>
      </c>
      <c r="B231" s="20">
        <v>5</v>
      </c>
      <c r="C231" s="7">
        <v>2</v>
      </c>
      <c r="D231" s="7">
        <v>2</v>
      </c>
      <c r="E231" s="30" t="s">
        <v>363</v>
      </c>
      <c r="F231" s="7">
        <v>2</v>
      </c>
      <c r="G231" s="7">
        <v>45</v>
      </c>
      <c r="H231" s="7">
        <v>1024</v>
      </c>
      <c r="I231" s="7">
        <f t="shared" si="26"/>
        <v>979</v>
      </c>
      <c r="J231" s="7">
        <f t="shared" si="27"/>
        <v>13233</v>
      </c>
      <c r="K231">
        <v>2</v>
      </c>
      <c r="L231" s="7">
        <v>1</v>
      </c>
      <c r="M231" s="7">
        <v>1</v>
      </c>
      <c r="N231" s="7">
        <v>1</v>
      </c>
      <c r="O231" s="7">
        <v>1</v>
      </c>
      <c r="P231" s="7">
        <v>1</v>
      </c>
      <c r="Q231" s="7">
        <v>2</v>
      </c>
      <c r="R231" s="7">
        <v>1</v>
      </c>
      <c r="S231" s="7">
        <v>1</v>
      </c>
      <c r="T231" s="7">
        <v>1</v>
      </c>
      <c r="U231" s="26">
        <v>1</v>
      </c>
      <c r="V231" s="7">
        <v>384</v>
      </c>
      <c r="W231" s="7">
        <v>384</v>
      </c>
      <c r="X231" s="7">
        <v>1</v>
      </c>
      <c r="Y231">
        <v>4.74</v>
      </c>
      <c r="Z231">
        <v>4.76</v>
      </c>
      <c r="AA231">
        <v>0</v>
      </c>
      <c r="AB231" t="e">
        <v>#NUM!</v>
      </c>
      <c r="AC231">
        <v>10</v>
      </c>
      <c r="AD231">
        <v>3</v>
      </c>
      <c r="AK231">
        <v>4.72</v>
      </c>
      <c r="AL231">
        <v>4.82</v>
      </c>
      <c r="AM231">
        <v>0</v>
      </c>
      <c r="AN231" t="e">
        <v>#NUM!</v>
      </c>
      <c r="AO231">
        <v>1000</v>
      </c>
      <c r="AP231">
        <v>5</v>
      </c>
      <c r="AW231">
        <v>4.53</v>
      </c>
      <c r="AX231">
        <v>4.62</v>
      </c>
      <c r="AY231">
        <v>0</v>
      </c>
      <c r="AZ231" t="e">
        <v>#NUM!</v>
      </c>
      <c r="BA231">
        <v>1000</v>
      </c>
      <c r="BB231">
        <v>5</v>
      </c>
      <c r="BC231">
        <v>4.55</v>
      </c>
      <c r="BD231">
        <v>4.62</v>
      </c>
      <c r="BE231">
        <v>0</v>
      </c>
      <c r="BF231" t="e">
        <v>#NUM!</v>
      </c>
      <c r="BG231">
        <v>1000</v>
      </c>
      <c r="BH231">
        <v>5</v>
      </c>
      <c r="BI231">
        <v>4.67</v>
      </c>
      <c r="BJ231">
        <v>4.75</v>
      </c>
      <c r="BK231">
        <v>0</v>
      </c>
      <c r="BL231" t="e">
        <v>#NUM!</v>
      </c>
      <c r="BM231">
        <v>1000</v>
      </c>
      <c r="BN231">
        <v>5</v>
      </c>
      <c r="BO231">
        <v>4.6900000000000004</v>
      </c>
      <c r="BP231">
        <v>4.8099999999999996</v>
      </c>
      <c r="BQ231">
        <v>0</v>
      </c>
      <c r="BR231" t="e">
        <v>#NUM!</v>
      </c>
      <c r="BS231">
        <v>1000</v>
      </c>
      <c r="BT231">
        <v>5</v>
      </c>
      <c r="BU231">
        <v>4.7300000000000004</v>
      </c>
      <c r="BV231">
        <v>4.8</v>
      </c>
      <c r="BW231">
        <v>0</v>
      </c>
      <c r="BX231" t="e">
        <v>#NUM!</v>
      </c>
      <c r="BY231">
        <v>100</v>
      </c>
      <c r="BZ231">
        <v>4</v>
      </c>
      <c r="CA231">
        <v>4.53</v>
      </c>
      <c r="CB231">
        <v>4.63</v>
      </c>
      <c r="CC231">
        <v>0</v>
      </c>
      <c r="CD231" t="e">
        <v>#NUM!</v>
      </c>
      <c r="CE231">
        <v>100</v>
      </c>
      <c r="CF231">
        <v>4</v>
      </c>
      <c r="CG231">
        <v>4.79</v>
      </c>
      <c r="CH231">
        <v>4.92</v>
      </c>
      <c r="CI231">
        <v>0</v>
      </c>
      <c r="CJ231" t="e">
        <v>#NUM!</v>
      </c>
      <c r="CK231">
        <v>100</v>
      </c>
      <c r="CL231">
        <v>4</v>
      </c>
      <c r="CM231">
        <v>4.7</v>
      </c>
      <c r="CN231">
        <v>4.7699999999999996</v>
      </c>
      <c r="CO231">
        <v>0</v>
      </c>
      <c r="CP231" t="e">
        <v>#NUM!</v>
      </c>
      <c r="CQ231">
        <v>100</v>
      </c>
      <c r="CR231">
        <v>4</v>
      </c>
      <c r="CS231">
        <v>4.67</v>
      </c>
      <c r="CT231">
        <v>4.79</v>
      </c>
      <c r="CU231">
        <v>0</v>
      </c>
      <c r="CV231" t="e">
        <v>#NUM!</v>
      </c>
      <c r="CW231">
        <v>100</v>
      </c>
      <c r="CX231">
        <v>4</v>
      </c>
      <c r="CY231">
        <v>4.66</v>
      </c>
      <c r="CZ231">
        <v>4.7300000000000004</v>
      </c>
      <c r="DA231">
        <v>0</v>
      </c>
      <c r="DB231" t="e">
        <v>#NUM!</v>
      </c>
      <c r="DC231">
        <v>100</v>
      </c>
      <c r="DD231">
        <v>4</v>
      </c>
      <c r="DE231">
        <v>4.5599999999999996</v>
      </c>
      <c r="DF231">
        <v>4.6399999999999997</v>
      </c>
      <c r="DG231">
        <v>0</v>
      </c>
      <c r="DH231" t="e">
        <v>#NUM!</v>
      </c>
      <c r="DI231">
        <v>1000</v>
      </c>
      <c r="DJ231">
        <v>5</v>
      </c>
      <c r="DK231">
        <v>4.7</v>
      </c>
      <c r="DL231">
        <v>4.8499999999999996</v>
      </c>
      <c r="DM231">
        <v>0</v>
      </c>
      <c r="DN231" t="e">
        <v>#NUM!</v>
      </c>
      <c r="DO231">
        <v>100</v>
      </c>
      <c r="DP231">
        <v>4</v>
      </c>
      <c r="DQ231">
        <v>4.59</v>
      </c>
      <c r="DR231">
        <v>4.75</v>
      </c>
      <c r="DS231">
        <v>0</v>
      </c>
      <c r="DT231" t="e">
        <v>#NUM!</v>
      </c>
      <c r="DU231">
        <v>100</v>
      </c>
      <c r="DV231">
        <v>4</v>
      </c>
      <c r="DW231">
        <v>0.2</v>
      </c>
      <c r="DX231">
        <v>2.29</v>
      </c>
      <c r="DY231">
        <v>0</v>
      </c>
      <c r="DZ231" t="e">
        <v>#NUM!</v>
      </c>
      <c r="EA231">
        <v>100000</v>
      </c>
      <c r="EB231" s="24">
        <v>7</v>
      </c>
    </row>
    <row r="232" spans="1:132" x14ac:dyDescent="0.2">
      <c r="A232">
        <v>3</v>
      </c>
      <c r="B232" s="20">
        <v>5</v>
      </c>
      <c r="C232" s="7">
        <v>2</v>
      </c>
      <c r="D232" s="7">
        <v>2</v>
      </c>
      <c r="E232" s="30" t="s">
        <v>364</v>
      </c>
      <c r="F232" s="7">
        <v>2</v>
      </c>
      <c r="G232" s="7">
        <v>44</v>
      </c>
      <c r="H232" s="7">
        <v>1044</v>
      </c>
      <c r="I232" s="7">
        <f t="shared" si="26"/>
        <v>1000</v>
      </c>
      <c r="J232" s="7">
        <f t="shared" si="27"/>
        <v>13233</v>
      </c>
      <c r="K232">
        <v>2</v>
      </c>
      <c r="L232" s="7">
        <v>1</v>
      </c>
      <c r="M232" s="7">
        <v>1</v>
      </c>
      <c r="N232" s="7">
        <v>1</v>
      </c>
      <c r="O232" s="7">
        <v>1</v>
      </c>
      <c r="P232" s="7">
        <v>1</v>
      </c>
      <c r="Q232" s="7">
        <v>1</v>
      </c>
      <c r="R232" s="7">
        <v>1</v>
      </c>
      <c r="S232" s="7">
        <v>1</v>
      </c>
      <c r="T232" s="7">
        <v>1</v>
      </c>
      <c r="U232" s="26">
        <v>1</v>
      </c>
      <c r="V232" s="7">
        <v>384</v>
      </c>
      <c r="W232" s="7">
        <v>384</v>
      </c>
      <c r="X232" s="7">
        <v>1</v>
      </c>
      <c r="Y232">
        <v>4.72</v>
      </c>
      <c r="Z232">
        <v>4.74</v>
      </c>
      <c r="AA232">
        <v>0</v>
      </c>
      <c r="AB232" t="e">
        <v>#NUM!</v>
      </c>
      <c r="AC232">
        <v>10</v>
      </c>
      <c r="AD232">
        <v>3</v>
      </c>
      <c r="AK232">
        <v>4.74</v>
      </c>
      <c r="AL232">
        <v>4.8600000000000003</v>
      </c>
      <c r="AM232">
        <v>0</v>
      </c>
      <c r="AN232" t="e">
        <v>#NUM!</v>
      </c>
      <c r="AO232">
        <v>100</v>
      </c>
      <c r="AP232">
        <v>4</v>
      </c>
      <c r="AW232">
        <v>4.7</v>
      </c>
      <c r="AX232">
        <v>4.8899999999999997</v>
      </c>
      <c r="AY232">
        <v>0</v>
      </c>
      <c r="AZ232" t="e">
        <v>#NUM!</v>
      </c>
      <c r="BA232">
        <v>10</v>
      </c>
      <c r="BB232">
        <v>3</v>
      </c>
      <c r="BC232">
        <v>4.6500000000000004</v>
      </c>
      <c r="BD232">
        <v>4.7</v>
      </c>
      <c r="BE232">
        <v>0</v>
      </c>
      <c r="BF232" t="e">
        <v>#NUM!</v>
      </c>
      <c r="BG232">
        <v>100</v>
      </c>
      <c r="BH232">
        <v>4</v>
      </c>
      <c r="BI232">
        <v>4.7300000000000004</v>
      </c>
      <c r="BJ232">
        <v>4.88</v>
      </c>
      <c r="BK232">
        <v>0</v>
      </c>
      <c r="BL232" t="e">
        <v>#NUM!</v>
      </c>
      <c r="BM232">
        <v>100</v>
      </c>
      <c r="BN232">
        <v>4</v>
      </c>
      <c r="BO232">
        <v>4.7300000000000004</v>
      </c>
      <c r="BP232">
        <v>4.88</v>
      </c>
      <c r="BQ232">
        <v>0</v>
      </c>
      <c r="BR232" t="e">
        <v>#NUM!</v>
      </c>
      <c r="BS232">
        <v>100</v>
      </c>
      <c r="BT232">
        <v>4</v>
      </c>
      <c r="BU232">
        <v>4.7300000000000004</v>
      </c>
      <c r="BV232">
        <v>4.87</v>
      </c>
      <c r="BW232">
        <v>0</v>
      </c>
      <c r="BX232" t="e">
        <v>#NUM!</v>
      </c>
      <c r="BY232">
        <v>100</v>
      </c>
      <c r="BZ232">
        <v>4</v>
      </c>
      <c r="CA232">
        <v>4.67</v>
      </c>
      <c r="CB232">
        <v>4.8099999999999996</v>
      </c>
      <c r="CC232">
        <v>0</v>
      </c>
      <c r="CD232" t="e">
        <v>#NUM!</v>
      </c>
      <c r="CE232">
        <v>100</v>
      </c>
      <c r="CF232">
        <v>4</v>
      </c>
      <c r="CG232">
        <v>4.62</v>
      </c>
      <c r="CH232">
        <v>4.71</v>
      </c>
      <c r="CI232">
        <v>0</v>
      </c>
      <c r="CJ232" t="e">
        <v>#NUM!</v>
      </c>
      <c r="CK232">
        <v>100</v>
      </c>
      <c r="CL232">
        <v>4</v>
      </c>
      <c r="CM232">
        <v>4.75</v>
      </c>
      <c r="CN232">
        <v>4.97</v>
      </c>
      <c r="CO232">
        <v>0</v>
      </c>
      <c r="CP232" t="e">
        <v>#NUM!</v>
      </c>
      <c r="CQ232">
        <v>100</v>
      </c>
      <c r="CR232">
        <v>4</v>
      </c>
      <c r="CS232">
        <v>4.76</v>
      </c>
      <c r="CT232">
        <v>4.93</v>
      </c>
      <c r="CU232">
        <v>0</v>
      </c>
      <c r="CV232" t="e">
        <v>#NUM!</v>
      </c>
      <c r="CW232">
        <v>1000</v>
      </c>
      <c r="CX232">
        <v>5</v>
      </c>
      <c r="CY232">
        <v>4.6900000000000004</v>
      </c>
      <c r="CZ232">
        <v>4.87</v>
      </c>
      <c r="DA232">
        <v>0</v>
      </c>
      <c r="DB232" t="e">
        <v>#NUM!</v>
      </c>
      <c r="DC232">
        <v>100</v>
      </c>
      <c r="DD232">
        <v>4</v>
      </c>
      <c r="DE232">
        <v>4.6399999999999997</v>
      </c>
      <c r="DF232">
        <v>4.6900000000000004</v>
      </c>
      <c r="DG232">
        <v>0</v>
      </c>
      <c r="DH232" t="e">
        <v>#NUM!</v>
      </c>
      <c r="DI232">
        <v>1000</v>
      </c>
      <c r="DJ232">
        <v>5</v>
      </c>
      <c r="DK232">
        <v>4.72</v>
      </c>
      <c r="DL232">
        <v>4.87</v>
      </c>
      <c r="DM232">
        <v>0</v>
      </c>
      <c r="DN232" t="e">
        <v>#NUM!</v>
      </c>
      <c r="DO232">
        <v>1000</v>
      </c>
      <c r="DP232">
        <v>5</v>
      </c>
      <c r="DQ232">
        <v>4.55</v>
      </c>
      <c r="DR232">
        <v>4.6900000000000004</v>
      </c>
      <c r="DS232">
        <v>0</v>
      </c>
      <c r="DT232" t="e">
        <v>#NUM!</v>
      </c>
      <c r="DU232">
        <v>100</v>
      </c>
      <c r="DV232">
        <v>4</v>
      </c>
      <c r="DW232">
        <v>0.32</v>
      </c>
      <c r="DX232">
        <v>3.55</v>
      </c>
      <c r="DY232">
        <v>0</v>
      </c>
      <c r="DZ232" t="e">
        <v>#NUM!</v>
      </c>
      <c r="EA232">
        <v>100000</v>
      </c>
      <c r="EB232" s="24">
        <v>7</v>
      </c>
    </row>
    <row r="233" spans="1:132" x14ac:dyDescent="0.2">
      <c r="A233">
        <v>3</v>
      </c>
      <c r="B233" s="20">
        <v>5</v>
      </c>
      <c r="C233" s="7">
        <v>2</v>
      </c>
      <c r="D233" s="7">
        <v>2</v>
      </c>
      <c r="E233" s="30" t="s">
        <v>365</v>
      </c>
      <c r="F233" s="7">
        <v>2</v>
      </c>
      <c r="G233" s="7">
        <v>52</v>
      </c>
      <c r="H233" s="7">
        <v>1026</v>
      </c>
      <c r="I233" s="7">
        <f t="shared" si="26"/>
        <v>974</v>
      </c>
      <c r="J233" s="7">
        <f t="shared" si="27"/>
        <v>13233</v>
      </c>
      <c r="K233">
        <v>2</v>
      </c>
      <c r="L233" s="7">
        <v>1</v>
      </c>
      <c r="M233" s="7">
        <v>1</v>
      </c>
      <c r="N233" s="7">
        <v>1</v>
      </c>
      <c r="O233" s="7">
        <v>1</v>
      </c>
      <c r="P233" s="7">
        <v>1</v>
      </c>
      <c r="Q233" s="7">
        <v>1</v>
      </c>
      <c r="R233" s="7">
        <v>1</v>
      </c>
      <c r="S233" s="7">
        <v>1</v>
      </c>
      <c r="T233" s="7">
        <v>1</v>
      </c>
      <c r="U233" s="26">
        <v>1</v>
      </c>
      <c r="V233" s="7">
        <v>384</v>
      </c>
      <c r="W233" s="7">
        <v>384</v>
      </c>
      <c r="X233" s="7">
        <v>1</v>
      </c>
      <c r="Y233">
        <v>4.71</v>
      </c>
      <c r="Z233">
        <v>4.74</v>
      </c>
      <c r="AA233">
        <v>0</v>
      </c>
      <c r="AB233" t="e">
        <v>#NUM!</v>
      </c>
      <c r="AC233">
        <v>100</v>
      </c>
      <c r="AD233">
        <v>4</v>
      </c>
      <c r="AK233">
        <v>4.7300000000000004</v>
      </c>
      <c r="AL233">
        <v>4.79</v>
      </c>
      <c r="AM233">
        <v>0</v>
      </c>
      <c r="AN233" t="e">
        <v>#NUM!</v>
      </c>
      <c r="AO233">
        <v>1000</v>
      </c>
      <c r="AP233">
        <v>5</v>
      </c>
      <c r="AW233">
        <v>4.5199999999999996</v>
      </c>
      <c r="AX233">
        <v>4.6100000000000003</v>
      </c>
      <c r="AY233">
        <v>0</v>
      </c>
      <c r="AZ233" t="e">
        <v>#NUM!</v>
      </c>
      <c r="BA233">
        <v>100000</v>
      </c>
      <c r="BB233">
        <v>7</v>
      </c>
      <c r="BC233">
        <v>4.7</v>
      </c>
      <c r="BD233">
        <v>4.78</v>
      </c>
      <c r="BE233">
        <v>0</v>
      </c>
      <c r="BF233" t="e">
        <v>#NUM!</v>
      </c>
      <c r="BG233">
        <v>1000</v>
      </c>
      <c r="BH233">
        <v>5</v>
      </c>
      <c r="BI233">
        <v>4.51</v>
      </c>
      <c r="BJ233">
        <v>4.66</v>
      </c>
      <c r="BK233">
        <v>0</v>
      </c>
      <c r="BL233" t="e">
        <v>#NUM!</v>
      </c>
      <c r="BM233">
        <v>1000</v>
      </c>
      <c r="BN233">
        <v>5</v>
      </c>
      <c r="BO233">
        <v>4.54</v>
      </c>
      <c r="BP233">
        <v>4.68</v>
      </c>
      <c r="BQ233">
        <v>0.1</v>
      </c>
      <c r="BR233">
        <v>1</v>
      </c>
      <c r="BS233">
        <v>100000</v>
      </c>
      <c r="BT233">
        <v>7</v>
      </c>
      <c r="BU233">
        <v>4.72</v>
      </c>
      <c r="BV233">
        <v>4.82</v>
      </c>
      <c r="BW233">
        <v>0</v>
      </c>
      <c r="BX233" t="e">
        <v>#NUM!</v>
      </c>
      <c r="BY233">
        <v>100</v>
      </c>
      <c r="BZ233">
        <v>4</v>
      </c>
      <c r="CA233">
        <v>4.6900000000000004</v>
      </c>
      <c r="CB233">
        <v>4.83</v>
      </c>
      <c r="CC233">
        <v>0</v>
      </c>
      <c r="CD233" t="e">
        <v>#NUM!</v>
      </c>
      <c r="CE233">
        <v>1000</v>
      </c>
      <c r="CF233">
        <v>5</v>
      </c>
      <c r="CG233">
        <v>4.76</v>
      </c>
      <c r="CH233">
        <v>4.8899999999999997</v>
      </c>
      <c r="CI233">
        <v>0</v>
      </c>
      <c r="CJ233" t="e">
        <v>#NUM!</v>
      </c>
      <c r="CK233">
        <v>100</v>
      </c>
      <c r="CL233">
        <v>4</v>
      </c>
      <c r="CM233">
        <v>4.74</v>
      </c>
      <c r="CN233">
        <v>4.8099999999999996</v>
      </c>
      <c r="CO233">
        <v>0</v>
      </c>
      <c r="CP233" t="e">
        <v>#NUM!</v>
      </c>
      <c r="CQ233">
        <v>100</v>
      </c>
      <c r="CR233">
        <v>4</v>
      </c>
      <c r="CS233">
        <v>4.78</v>
      </c>
      <c r="CT233">
        <v>4.9400000000000004</v>
      </c>
      <c r="CU233">
        <v>0</v>
      </c>
      <c r="CV233" t="e">
        <v>#NUM!</v>
      </c>
      <c r="CW233">
        <v>100</v>
      </c>
      <c r="CX233">
        <v>4</v>
      </c>
      <c r="CY233">
        <v>4.7</v>
      </c>
      <c r="CZ233">
        <v>4.84</v>
      </c>
      <c r="DA233">
        <v>0</v>
      </c>
      <c r="DB233" t="e">
        <v>#NUM!</v>
      </c>
      <c r="DC233">
        <v>100</v>
      </c>
      <c r="DD233">
        <v>4</v>
      </c>
      <c r="DE233">
        <v>4.68</v>
      </c>
      <c r="DF233">
        <v>4.79</v>
      </c>
      <c r="DG233">
        <v>0</v>
      </c>
      <c r="DH233" t="e">
        <v>#NUM!</v>
      </c>
      <c r="DI233">
        <v>10</v>
      </c>
      <c r="DJ233">
        <v>3</v>
      </c>
      <c r="DK233">
        <v>4.57</v>
      </c>
      <c r="DL233">
        <v>4.6900000000000004</v>
      </c>
      <c r="DM233">
        <v>0</v>
      </c>
      <c r="DN233" t="e">
        <v>#NUM!</v>
      </c>
      <c r="DO233">
        <v>100</v>
      </c>
      <c r="DP233">
        <v>4</v>
      </c>
      <c r="DQ233">
        <v>4.6399999999999997</v>
      </c>
      <c r="DR233">
        <v>4.79</v>
      </c>
      <c r="DS233">
        <v>0</v>
      </c>
      <c r="DT233" t="e">
        <v>#NUM!</v>
      </c>
      <c r="DU233">
        <v>100</v>
      </c>
      <c r="DV233">
        <v>4</v>
      </c>
      <c r="DW233">
        <v>0.34</v>
      </c>
      <c r="DX233">
        <v>3.83</v>
      </c>
      <c r="DY233">
        <v>0</v>
      </c>
      <c r="DZ233" t="e">
        <v>#NUM!</v>
      </c>
      <c r="EA233">
        <v>10000</v>
      </c>
      <c r="EB233" s="24">
        <v>6</v>
      </c>
    </row>
    <row r="234" spans="1:132" x14ac:dyDescent="0.2">
      <c r="A234">
        <v>3</v>
      </c>
      <c r="B234" s="22">
        <v>5</v>
      </c>
      <c r="C234" s="7">
        <v>2</v>
      </c>
      <c r="D234" s="12">
        <v>2</v>
      </c>
      <c r="E234" s="32">
        <v>392</v>
      </c>
      <c r="F234" s="12">
        <v>1</v>
      </c>
      <c r="G234" s="12">
        <v>48</v>
      </c>
      <c r="H234" s="12">
        <v>894</v>
      </c>
      <c r="I234" s="12">
        <f t="shared" si="26"/>
        <v>846</v>
      </c>
      <c r="J234" s="12">
        <f t="shared" si="27"/>
        <v>13233</v>
      </c>
      <c r="K234" s="13">
        <v>2</v>
      </c>
      <c r="L234" s="12">
        <v>1</v>
      </c>
      <c r="M234" s="13">
        <v>1</v>
      </c>
      <c r="N234" s="13">
        <v>1</v>
      </c>
      <c r="O234" s="13">
        <v>2</v>
      </c>
      <c r="P234" s="13">
        <v>1</v>
      </c>
      <c r="Q234" s="13">
        <v>1</v>
      </c>
      <c r="R234" s="13">
        <v>1</v>
      </c>
      <c r="S234" s="13">
        <v>1</v>
      </c>
      <c r="T234" s="13">
        <v>1</v>
      </c>
      <c r="U234" s="25">
        <v>1</v>
      </c>
      <c r="V234" s="12">
        <v>384</v>
      </c>
      <c r="W234" s="12">
        <v>384</v>
      </c>
      <c r="X234" s="12">
        <v>1</v>
      </c>
      <c r="Y234" s="13">
        <v>4.71</v>
      </c>
      <c r="Z234" s="13">
        <v>4.76</v>
      </c>
      <c r="AA234" s="13">
        <v>0</v>
      </c>
      <c r="AB234" s="13" t="e">
        <v>#NUM!</v>
      </c>
      <c r="AC234" s="13">
        <v>10</v>
      </c>
      <c r="AD234" s="13">
        <v>3</v>
      </c>
      <c r="AE234" s="13"/>
      <c r="AF234" s="13"/>
      <c r="AG234" s="13"/>
      <c r="AH234" s="13"/>
      <c r="AI234" s="13"/>
      <c r="AJ234" s="13"/>
      <c r="AK234" s="13">
        <v>4.7</v>
      </c>
      <c r="AL234" s="13">
        <v>4.72</v>
      </c>
      <c r="AM234" s="13">
        <v>0</v>
      </c>
      <c r="AN234" s="13" t="e">
        <v>#NUM!</v>
      </c>
      <c r="AO234" s="13">
        <v>100000</v>
      </c>
      <c r="AP234" s="13">
        <v>7</v>
      </c>
      <c r="AQ234" s="13"/>
      <c r="AR234" s="13"/>
      <c r="AS234" s="13"/>
      <c r="AT234" s="13"/>
      <c r="AU234" s="13"/>
      <c r="AV234" s="13"/>
      <c r="AW234" s="13">
        <v>4.6900000000000004</v>
      </c>
      <c r="AX234" s="13">
        <v>4.8099999999999996</v>
      </c>
      <c r="AY234" s="13">
        <v>0</v>
      </c>
      <c r="AZ234" s="13" t="e">
        <v>#NUM!</v>
      </c>
      <c r="BA234" s="13">
        <v>1000</v>
      </c>
      <c r="BB234" s="13">
        <v>5</v>
      </c>
      <c r="BC234" s="13">
        <v>4.47</v>
      </c>
      <c r="BD234" s="13">
        <v>4.54</v>
      </c>
      <c r="BE234" s="13">
        <v>0</v>
      </c>
      <c r="BF234" s="13" t="e">
        <v>#NUM!</v>
      </c>
      <c r="BG234" s="13">
        <v>1000</v>
      </c>
      <c r="BH234" s="13">
        <v>5</v>
      </c>
      <c r="BI234" s="13">
        <v>4.51</v>
      </c>
      <c r="BJ234" s="13">
        <v>4.63</v>
      </c>
      <c r="BK234" s="13">
        <v>0</v>
      </c>
      <c r="BL234" s="13" t="e">
        <v>#NUM!</v>
      </c>
      <c r="BM234" s="13">
        <v>100</v>
      </c>
      <c r="BN234" s="13">
        <v>4</v>
      </c>
      <c r="BO234" s="13">
        <v>4.49</v>
      </c>
      <c r="BP234" s="13">
        <v>4.58</v>
      </c>
      <c r="BQ234" s="13">
        <v>0</v>
      </c>
      <c r="BR234" s="13" t="e">
        <v>#NUM!</v>
      </c>
      <c r="BS234" s="13">
        <v>1000</v>
      </c>
      <c r="BT234" s="13">
        <v>5</v>
      </c>
      <c r="BU234" s="13">
        <v>4.6500000000000004</v>
      </c>
      <c r="BV234" s="13">
        <v>4.72</v>
      </c>
      <c r="BW234" s="13">
        <v>0</v>
      </c>
      <c r="BX234" s="13" t="e">
        <v>#NUM!</v>
      </c>
      <c r="BY234" s="13">
        <v>1000</v>
      </c>
      <c r="BZ234" s="13">
        <v>5</v>
      </c>
      <c r="CA234" s="13">
        <v>4.66</v>
      </c>
      <c r="CB234" s="13">
        <v>4.74</v>
      </c>
      <c r="CC234" s="13">
        <v>0</v>
      </c>
      <c r="CD234" s="13" t="e">
        <v>#NUM!</v>
      </c>
      <c r="CE234" s="13">
        <v>10000</v>
      </c>
      <c r="CF234" s="13">
        <v>6</v>
      </c>
      <c r="CG234" s="13">
        <v>4.7699999999999996</v>
      </c>
      <c r="CH234" s="13">
        <v>4.88</v>
      </c>
      <c r="CI234" s="13">
        <v>0</v>
      </c>
      <c r="CJ234" s="13" t="e">
        <v>#NUM!</v>
      </c>
      <c r="CK234" s="13">
        <v>100</v>
      </c>
      <c r="CL234" s="13">
        <v>4</v>
      </c>
      <c r="CM234" s="13">
        <v>4.5599999999999996</v>
      </c>
      <c r="CN234" s="13">
        <v>4.6399999999999997</v>
      </c>
      <c r="CO234" s="13">
        <v>0</v>
      </c>
      <c r="CP234" s="13" t="e">
        <v>#NUM!</v>
      </c>
      <c r="CQ234" s="13">
        <v>100</v>
      </c>
      <c r="CR234" s="13">
        <v>4</v>
      </c>
      <c r="CS234" s="13">
        <v>4.58</v>
      </c>
      <c r="CT234" s="13">
        <v>4.72</v>
      </c>
      <c r="CU234" s="13">
        <v>0</v>
      </c>
      <c r="CV234" s="13" t="e">
        <v>#NUM!</v>
      </c>
      <c r="CW234" s="13">
        <v>100</v>
      </c>
      <c r="CX234" s="13">
        <v>4</v>
      </c>
      <c r="CY234" s="13">
        <v>4.78</v>
      </c>
      <c r="CZ234" s="13">
        <v>4.8499999999999996</v>
      </c>
      <c r="DA234" s="13">
        <v>0</v>
      </c>
      <c r="DB234" s="13" t="e">
        <v>#NUM!</v>
      </c>
      <c r="DC234" s="13">
        <v>10</v>
      </c>
      <c r="DD234" s="13">
        <v>3</v>
      </c>
      <c r="DE234" s="13">
        <v>4.57</v>
      </c>
      <c r="DF234" s="13">
        <v>4.67</v>
      </c>
      <c r="DG234" s="13">
        <v>0</v>
      </c>
      <c r="DH234" s="13" t="e">
        <v>#NUM!</v>
      </c>
      <c r="DI234" s="13">
        <v>1000</v>
      </c>
      <c r="DJ234" s="13">
        <v>5</v>
      </c>
      <c r="DK234" s="13">
        <v>4.7300000000000004</v>
      </c>
      <c r="DL234" s="13">
        <v>4.8499999999999996</v>
      </c>
      <c r="DM234" s="13">
        <v>0</v>
      </c>
      <c r="DN234" s="13" t="e">
        <v>#NUM!</v>
      </c>
      <c r="DO234" s="13">
        <v>1000</v>
      </c>
      <c r="DP234" s="13">
        <v>5</v>
      </c>
      <c r="DQ234" s="13">
        <v>4.55</v>
      </c>
      <c r="DR234" s="13">
        <v>4.6399999999999997</v>
      </c>
      <c r="DS234" s="13">
        <v>0</v>
      </c>
      <c r="DT234" s="13" t="e">
        <v>#NUM!</v>
      </c>
      <c r="DU234" s="13">
        <v>1000</v>
      </c>
      <c r="DV234" s="13">
        <v>5</v>
      </c>
      <c r="DW234" s="13">
        <v>0.18</v>
      </c>
      <c r="DX234" s="13">
        <v>2.23</v>
      </c>
      <c r="DY234" s="13">
        <v>0</v>
      </c>
      <c r="DZ234" s="13" t="e">
        <v>#NUM!</v>
      </c>
      <c r="EA234" s="13">
        <v>100000</v>
      </c>
      <c r="EB234" s="25">
        <v>7</v>
      </c>
    </row>
    <row r="235" spans="1:132" x14ac:dyDescent="0.2">
      <c r="A235">
        <v>3</v>
      </c>
      <c r="B235" s="21">
        <v>6</v>
      </c>
      <c r="C235" s="3">
        <v>2</v>
      </c>
      <c r="D235" s="7">
        <v>2</v>
      </c>
      <c r="E235" s="29" t="s">
        <v>366</v>
      </c>
      <c r="F235" s="2">
        <v>1</v>
      </c>
      <c r="G235" s="3">
        <v>44</v>
      </c>
      <c r="H235" s="2">
        <v>936</v>
      </c>
      <c r="I235" s="3">
        <f>H235-G235</f>
        <v>892</v>
      </c>
      <c r="J235" s="3">
        <f>(6*2500)-1108</f>
        <v>13892</v>
      </c>
      <c r="K235">
        <v>2</v>
      </c>
      <c r="L235" s="2">
        <v>1</v>
      </c>
      <c r="M235" s="2">
        <v>1</v>
      </c>
      <c r="N235" s="2">
        <v>1</v>
      </c>
      <c r="O235" s="2">
        <v>2</v>
      </c>
      <c r="P235" s="2">
        <v>1</v>
      </c>
      <c r="Q235" s="2">
        <v>2</v>
      </c>
      <c r="R235" s="2">
        <v>1</v>
      </c>
      <c r="S235" s="2">
        <v>1</v>
      </c>
      <c r="T235" s="2">
        <v>1</v>
      </c>
      <c r="U235" s="23">
        <v>1</v>
      </c>
      <c r="V235" s="3">
        <v>72</v>
      </c>
      <c r="W235" s="2">
        <v>72</v>
      </c>
      <c r="X235" s="3">
        <v>2</v>
      </c>
      <c r="Y235" s="2">
        <v>4.76</v>
      </c>
      <c r="Z235" s="2">
        <v>4.82</v>
      </c>
      <c r="AA235" s="2">
        <v>0</v>
      </c>
      <c r="AB235" s="2" t="e">
        <v>#NUM!</v>
      </c>
      <c r="AC235" s="2">
        <v>10000</v>
      </c>
      <c r="AD235" s="2">
        <v>6</v>
      </c>
      <c r="AE235" s="2"/>
      <c r="AF235" s="2"/>
      <c r="AG235" s="2"/>
      <c r="AH235" s="2"/>
      <c r="AI235" s="2"/>
      <c r="AJ235" s="2"/>
      <c r="AK235" s="2">
        <v>4.71</v>
      </c>
      <c r="AL235" s="2">
        <v>4.8099999999999996</v>
      </c>
      <c r="AM235" s="2">
        <v>0</v>
      </c>
      <c r="AN235" s="2" t="e">
        <v>#NUM!</v>
      </c>
      <c r="AO235" s="2">
        <v>100</v>
      </c>
      <c r="AP235" s="2">
        <v>4</v>
      </c>
      <c r="AQ235" s="2"/>
      <c r="AR235" s="2"/>
      <c r="AS235" s="2"/>
      <c r="AT235" s="2"/>
      <c r="AU235" s="2"/>
      <c r="AV235" s="2"/>
      <c r="AW235" s="2">
        <v>4.75</v>
      </c>
      <c r="AX235" s="2">
        <v>4.8499999999999996</v>
      </c>
      <c r="AY235" s="2">
        <v>0</v>
      </c>
      <c r="AZ235" s="2" t="e">
        <v>#NUM!</v>
      </c>
      <c r="BA235" s="2">
        <v>1000</v>
      </c>
      <c r="BB235" s="2">
        <v>5</v>
      </c>
      <c r="BC235" s="2">
        <v>4.7</v>
      </c>
      <c r="BD235" s="2">
        <v>4.76</v>
      </c>
      <c r="BE235" s="2">
        <v>0</v>
      </c>
      <c r="BF235" s="2" t="e">
        <v>#NUM!</v>
      </c>
      <c r="BG235" s="2">
        <v>100</v>
      </c>
      <c r="BH235" s="2">
        <v>4</v>
      </c>
      <c r="BI235" s="2">
        <v>4.66</v>
      </c>
      <c r="BJ235" s="2">
        <v>4.7300000000000004</v>
      </c>
      <c r="BK235" s="2">
        <v>0</v>
      </c>
      <c r="BL235" s="2" t="e">
        <v>#NUM!</v>
      </c>
      <c r="BM235" s="2">
        <v>100</v>
      </c>
      <c r="BN235" s="2">
        <v>4</v>
      </c>
      <c r="BO235" s="2">
        <v>4.53</v>
      </c>
      <c r="BP235" s="2">
        <v>4.67</v>
      </c>
      <c r="BQ235" s="2">
        <v>0.1</v>
      </c>
      <c r="BR235" s="2">
        <v>1</v>
      </c>
      <c r="BS235" s="2">
        <v>1000</v>
      </c>
      <c r="BT235" s="2">
        <v>5</v>
      </c>
      <c r="BU235" s="2">
        <v>4.6900000000000004</v>
      </c>
      <c r="BV235" s="2">
        <v>4.75</v>
      </c>
      <c r="BW235" s="2">
        <v>0.1</v>
      </c>
      <c r="BX235" s="2">
        <v>1</v>
      </c>
      <c r="BY235" s="2">
        <v>1000</v>
      </c>
      <c r="BZ235" s="2">
        <v>5</v>
      </c>
      <c r="CA235" s="2">
        <v>4.68</v>
      </c>
      <c r="CB235" s="2">
        <v>4.8</v>
      </c>
      <c r="CC235" s="2">
        <v>0.1</v>
      </c>
      <c r="CD235" s="2">
        <v>1</v>
      </c>
      <c r="CE235" s="2">
        <v>1000</v>
      </c>
      <c r="CF235" s="2">
        <v>5</v>
      </c>
      <c r="CG235" s="2">
        <v>4.66</v>
      </c>
      <c r="CH235" s="2">
        <v>4.88</v>
      </c>
      <c r="CI235" s="2">
        <v>0.1</v>
      </c>
      <c r="CJ235" s="2">
        <v>1</v>
      </c>
      <c r="CK235" s="2">
        <v>100</v>
      </c>
      <c r="CL235" s="2">
        <v>4</v>
      </c>
      <c r="CM235" s="2">
        <v>4.76</v>
      </c>
      <c r="CN235" s="2">
        <v>4.97</v>
      </c>
      <c r="CO235" s="2">
        <v>100</v>
      </c>
      <c r="CP235" s="2">
        <v>4</v>
      </c>
      <c r="CQ235" s="2">
        <v>1000</v>
      </c>
      <c r="CR235" s="2">
        <v>5</v>
      </c>
      <c r="CS235" s="2">
        <v>4.79</v>
      </c>
      <c r="CT235" s="2">
        <v>4.93</v>
      </c>
      <c r="CU235" s="2">
        <v>100</v>
      </c>
      <c r="CV235" s="2">
        <v>4</v>
      </c>
      <c r="CW235" s="2">
        <v>1000</v>
      </c>
      <c r="CX235" s="2">
        <v>5</v>
      </c>
      <c r="CY235" s="2">
        <v>4.7699999999999996</v>
      </c>
      <c r="CZ235" s="2">
        <v>4.8899999999999997</v>
      </c>
      <c r="DA235" s="2">
        <v>1000</v>
      </c>
      <c r="DB235" s="2">
        <v>5</v>
      </c>
      <c r="DC235" s="2">
        <v>100</v>
      </c>
      <c r="DD235" s="2">
        <v>4</v>
      </c>
      <c r="DE235" s="2">
        <v>4.71</v>
      </c>
      <c r="DF235" s="2">
        <v>4.8</v>
      </c>
      <c r="DG235" s="2">
        <v>1</v>
      </c>
      <c r="DH235" s="2">
        <v>2</v>
      </c>
      <c r="DI235" s="2">
        <v>1000</v>
      </c>
      <c r="DJ235" s="2">
        <v>5</v>
      </c>
      <c r="DK235" s="2">
        <v>4.74</v>
      </c>
      <c r="DL235" s="2">
        <v>4.87</v>
      </c>
      <c r="DM235" s="2">
        <v>10</v>
      </c>
      <c r="DN235" s="2">
        <v>3</v>
      </c>
      <c r="DO235" s="2">
        <v>1000</v>
      </c>
      <c r="DP235" s="2">
        <v>5</v>
      </c>
      <c r="DQ235" s="2">
        <v>4.76</v>
      </c>
      <c r="DR235" s="2">
        <v>4.8600000000000003</v>
      </c>
      <c r="DS235" s="2">
        <v>100</v>
      </c>
      <c r="DT235" s="2">
        <v>4</v>
      </c>
      <c r="DU235" s="2">
        <v>1000</v>
      </c>
      <c r="DV235" s="2">
        <v>5</v>
      </c>
      <c r="DW235" s="2">
        <v>0.31</v>
      </c>
      <c r="DX235" s="2">
        <v>4.2</v>
      </c>
      <c r="DY235" s="2">
        <v>100</v>
      </c>
      <c r="DZ235" s="2">
        <v>4</v>
      </c>
      <c r="EA235" s="2">
        <v>100000</v>
      </c>
      <c r="EB235" s="23">
        <v>7</v>
      </c>
    </row>
    <row r="236" spans="1:132" x14ac:dyDescent="0.2">
      <c r="A236">
        <v>3</v>
      </c>
      <c r="B236" s="20">
        <v>6</v>
      </c>
      <c r="C236" s="7">
        <v>2</v>
      </c>
      <c r="D236" s="7">
        <v>2</v>
      </c>
      <c r="E236" s="30" t="s">
        <v>367</v>
      </c>
      <c r="F236" s="7">
        <v>2</v>
      </c>
      <c r="G236" s="7">
        <v>46</v>
      </c>
      <c r="H236" s="7">
        <v>1030</v>
      </c>
      <c r="I236" s="7">
        <f>H236-G236</f>
        <v>984</v>
      </c>
      <c r="J236" s="7">
        <f>(6*2500)-1108</f>
        <v>13892</v>
      </c>
      <c r="K236">
        <v>2</v>
      </c>
      <c r="L236" s="7">
        <v>1</v>
      </c>
      <c r="M236" s="7">
        <v>1</v>
      </c>
      <c r="N236" s="7">
        <v>1</v>
      </c>
      <c r="O236" s="7">
        <v>2</v>
      </c>
      <c r="P236" s="7">
        <v>1</v>
      </c>
      <c r="Q236" s="7">
        <v>1</v>
      </c>
      <c r="R236" s="7">
        <v>1</v>
      </c>
      <c r="S236" s="7">
        <v>1</v>
      </c>
      <c r="T236" s="7">
        <v>1</v>
      </c>
      <c r="U236" s="26">
        <v>1</v>
      </c>
      <c r="V236" s="7">
        <v>144</v>
      </c>
      <c r="W236" s="7">
        <v>144</v>
      </c>
      <c r="X236" s="7">
        <v>2</v>
      </c>
      <c r="Y236">
        <v>4.74</v>
      </c>
      <c r="Z236">
        <v>4.7699999999999996</v>
      </c>
      <c r="AA236">
        <v>0</v>
      </c>
      <c r="AB236" t="e">
        <v>#NUM!</v>
      </c>
      <c r="AC236">
        <v>1000</v>
      </c>
      <c r="AD236">
        <v>5</v>
      </c>
      <c r="AK236">
        <v>4.8</v>
      </c>
      <c r="AL236">
        <v>4.87</v>
      </c>
      <c r="AM236">
        <v>0</v>
      </c>
      <c r="AN236" t="e">
        <v>#NUM!</v>
      </c>
      <c r="AO236">
        <v>100000</v>
      </c>
      <c r="AP236">
        <v>7</v>
      </c>
      <c r="AW236">
        <v>4.5199999999999996</v>
      </c>
      <c r="AX236">
        <v>4.66</v>
      </c>
      <c r="AY236">
        <v>0</v>
      </c>
      <c r="AZ236" t="e">
        <v>#NUM!</v>
      </c>
      <c r="BA236">
        <v>100</v>
      </c>
      <c r="BB236">
        <v>4</v>
      </c>
      <c r="BC236">
        <v>4.7</v>
      </c>
      <c r="BD236">
        <v>4.78</v>
      </c>
      <c r="BE236">
        <v>0</v>
      </c>
      <c r="BF236" t="e">
        <v>#NUM!</v>
      </c>
      <c r="BG236">
        <v>1000</v>
      </c>
      <c r="BH236">
        <v>5</v>
      </c>
      <c r="BI236">
        <v>4.72</v>
      </c>
      <c r="BJ236">
        <v>4.8899999999999997</v>
      </c>
      <c r="BK236">
        <v>0</v>
      </c>
      <c r="BL236" t="e">
        <v>#NUM!</v>
      </c>
      <c r="BM236">
        <v>100</v>
      </c>
      <c r="BN236">
        <v>4</v>
      </c>
      <c r="BO236">
        <v>4.51</v>
      </c>
      <c r="BP236">
        <v>4.63</v>
      </c>
      <c r="BQ236">
        <v>0</v>
      </c>
      <c r="BR236" t="e">
        <v>#NUM!</v>
      </c>
      <c r="BS236">
        <v>1000</v>
      </c>
      <c r="BT236">
        <v>5</v>
      </c>
      <c r="BU236">
        <v>4.6900000000000004</v>
      </c>
      <c r="BV236">
        <v>4.8</v>
      </c>
      <c r="BW236">
        <v>0</v>
      </c>
      <c r="BX236" t="e">
        <v>#NUM!</v>
      </c>
      <c r="BY236">
        <v>100000</v>
      </c>
      <c r="BZ236">
        <v>7</v>
      </c>
      <c r="CA236">
        <v>4.68</v>
      </c>
      <c r="CB236">
        <v>4.79</v>
      </c>
      <c r="CC236">
        <v>0</v>
      </c>
      <c r="CD236" t="e">
        <v>#NUM!</v>
      </c>
      <c r="CE236">
        <v>1000</v>
      </c>
      <c r="CF236">
        <v>5</v>
      </c>
      <c r="CG236">
        <v>4.66</v>
      </c>
      <c r="CH236">
        <v>5.08</v>
      </c>
      <c r="CI236">
        <v>0.1</v>
      </c>
      <c r="CJ236">
        <v>1</v>
      </c>
      <c r="CK236">
        <v>10000</v>
      </c>
      <c r="CL236">
        <v>6</v>
      </c>
      <c r="CM236">
        <v>4.6900000000000004</v>
      </c>
      <c r="CN236">
        <v>4.9000000000000004</v>
      </c>
      <c r="CO236">
        <v>0.1</v>
      </c>
      <c r="CP236">
        <v>1</v>
      </c>
      <c r="CQ236">
        <v>1000</v>
      </c>
      <c r="CR236">
        <v>5</v>
      </c>
      <c r="CS236">
        <v>4.7</v>
      </c>
      <c r="CT236">
        <v>4.82</v>
      </c>
      <c r="CU236">
        <v>0.1</v>
      </c>
      <c r="CV236">
        <v>1</v>
      </c>
      <c r="CW236">
        <v>100</v>
      </c>
      <c r="CX236">
        <v>4</v>
      </c>
      <c r="CY236">
        <v>4.5</v>
      </c>
      <c r="CZ236">
        <v>4.71</v>
      </c>
      <c r="DA236">
        <v>0.1</v>
      </c>
      <c r="DB236">
        <v>1</v>
      </c>
      <c r="DC236">
        <v>1000</v>
      </c>
      <c r="DD236">
        <v>5</v>
      </c>
      <c r="DE236">
        <v>4.66</v>
      </c>
      <c r="DF236">
        <v>4.72</v>
      </c>
      <c r="DG236">
        <v>0.1</v>
      </c>
      <c r="DH236">
        <v>1</v>
      </c>
      <c r="DI236">
        <v>100</v>
      </c>
      <c r="DJ236">
        <v>4</v>
      </c>
      <c r="DK236">
        <v>4.71</v>
      </c>
      <c r="DL236">
        <v>4.92</v>
      </c>
      <c r="DM236">
        <v>0.1</v>
      </c>
      <c r="DN236">
        <v>1</v>
      </c>
      <c r="DO236">
        <v>10000</v>
      </c>
      <c r="DP236">
        <v>6</v>
      </c>
      <c r="DQ236">
        <v>4.72</v>
      </c>
      <c r="DR236">
        <v>4.8499999999999996</v>
      </c>
      <c r="DS236">
        <v>1</v>
      </c>
      <c r="DT236">
        <v>2</v>
      </c>
      <c r="DU236">
        <v>100</v>
      </c>
      <c r="DV236">
        <v>4</v>
      </c>
      <c r="DW236">
        <v>0.27</v>
      </c>
      <c r="DX236">
        <v>3.1</v>
      </c>
      <c r="DY236">
        <v>100</v>
      </c>
      <c r="DZ236">
        <v>4</v>
      </c>
      <c r="EA236">
        <v>100000</v>
      </c>
      <c r="EB236" s="24">
        <v>7</v>
      </c>
    </row>
    <row r="237" spans="1:132" x14ac:dyDescent="0.2">
      <c r="A237">
        <v>3</v>
      </c>
      <c r="B237" s="20">
        <v>6</v>
      </c>
      <c r="C237" s="7">
        <v>2</v>
      </c>
      <c r="D237" s="7">
        <v>2</v>
      </c>
      <c r="E237" s="30" t="s">
        <v>368</v>
      </c>
      <c r="F237" s="7">
        <v>2</v>
      </c>
      <c r="G237" s="7">
        <v>45</v>
      </c>
      <c r="H237" s="7">
        <v>1150</v>
      </c>
      <c r="I237" s="7">
        <f t="shared" ref="I237:I245" si="28">H237-G237</f>
        <v>1105</v>
      </c>
      <c r="J237" s="7">
        <f t="shared" ref="J237:J245" si="29">(6*2500)-1108</f>
        <v>13892</v>
      </c>
      <c r="K237">
        <v>2</v>
      </c>
      <c r="L237" s="7">
        <v>1</v>
      </c>
      <c r="M237" s="7">
        <v>1</v>
      </c>
      <c r="N237" s="7">
        <v>1</v>
      </c>
      <c r="O237" s="7">
        <v>2</v>
      </c>
      <c r="P237" s="7">
        <v>1</v>
      </c>
      <c r="Q237" s="7">
        <v>1</v>
      </c>
      <c r="R237" s="7">
        <v>1</v>
      </c>
      <c r="S237" s="7">
        <v>1</v>
      </c>
      <c r="T237" s="7">
        <v>1</v>
      </c>
      <c r="U237" s="26">
        <v>1</v>
      </c>
      <c r="V237" s="7">
        <v>192</v>
      </c>
      <c r="W237" s="7">
        <v>96</v>
      </c>
      <c r="X237" s="7">
        <v>2</v>
      </c>
      <c r="Y237">
        <v>4.72</v>
      </c>
      <c r="Z237">
        <v>4.79</v>
      </c>
      <c r="AA237">
        <v>0</v>
      </c>
      <c r="AB237" t="e">
        <v>#NUM!</v>
      </c>
      <c r="AC237">
        <v>10000</v>
      </c>
      <c r="AD237">
        <v>6</v>
      </c>
      <c r="AK237">
        <v>4.78</v>
      </c>
      <c r="AL237">
        <v>4.84</v>
      </c>
      <c r="AM237">
        <v>0</v>
      </c>
      <c r="AN237" t="e">
        <v>#NUM!</v>
      </c>
      <c r="AO237">
        <v>1000</v>
      </c>
      <c r="AP237">
        <v>5</v>
      </c>
      <c r="AW237">
        <v>4.71</v>
      </c>
      <c r="AX237">
        <v>4.83</v>
      </c>
      <c r="AY237">
        <v>0</v>
      </c>
      <c r="AZ237" t="e">
        <v>#NUM!</v>
      </c>
      <c r="BA237">
        <v>100</v>
      </c>
      <c r="BB237">
        <v>4</v>
      </c>
      <c r="BC237">
        <v>4.7</v>
      </c>
      <c r="BD237">
        <v>4.78</v>
      </c>
      <c r="BE237">
        <v>0</v>
      </c>
      <c r="BF237" t="e">
        <v>#NUM!</v>
      </c>
      <c r="BG237">
        <v>100</v>
      </c>
      <c r="BH237">
        <v>4</v>
      </c>
      <c r="BI237">
        <v>4.6900000000000004</v>
      </c>
      <c r="BJ237">
        <v>4.84</v>
      </c>
      <c r="BK237">
        <v>0</v>
      </c>
      <c r="BL237" t="e">
        <v>#NUM!</v>
      </c>
      <c r="BM237">
        <v>1000</v>
      </c>
      <c r="BN237">
        <v>5</v>
      </c>
      <c r="BO237">
        <v>4.5199999999999996</v>
      </c>
      <c r="BP237">
        <v>4.6900000000000004</v>
      </c>
      <c r="BQ237">
        <v>0</v>
      </c>
      <c r="BR237" t="e">
        <v>#NUM!</v>
      </c>
      <c r="BS237">
        <v>100</v>
      </c>
      <c r="BT237">
        <v>4</v>
      </c>
      <c r="BU237">
        <v>4.53</v>
      </c>
      <c r="BV237">
        <v>4.62</v>
      </c>
      <c r="BW237">
        <v>0.1</v>
      </c>
      <c r="BX237">
        <v>1</v>
      </c>
      <c r="BY237">
        <v>100</v>
      </c>
      <c r="BZ237">
        <v>4</v>
      </c>
      <c r="CA237">
        <v>4.53</v>
      </c>
      <c r="CB237">
        <v>4.62</v>
      </c>
      <c r="CC237">
        <v>0</v>
      </c>
      <c r="CD237" t="e">
        <v>#NUM!</v>
      </c>
      <c r="CE237">
        <v>1000</v>
      </c>
      <c r="CF237">
        <v>5</v>
      </c>
      <c r="CG237">
        <v>4.6900000000000004</v>
      </c>
      <c r="CH237">
        <v>4.83</v>
      </c>
      <c r="CI237">
        <v>0</v>
      </c>
      <c r="CJ237" t="e">
        <v>#NUM!</v>
      </c>
      <c r="CK237">
        <v>100</v>
      </c>
      <c r="CL237">
        <v>4</v>
      </c>
      <c r="CM237">
        <v>4.71</v>
      </c>
      <c r="CN237">
        <v>4.88</v>
      </c>
      <c r="CO237">
        <v>0</v>
      </c>
      <c r="CP237" t="e">
        <v>#NUM!</v>
      </c>
      <c r="CQ237">
        <v>1000</v>
      </c>
      <c r="CR237">
        <v>5</v>
      </c>
      <c r="CS237">
        <v>4.7699999999999996</v>
      </c>
      <c r="CT237">
        <v>4.8</v>
      </c>
      <c r="CU237">
        <v>0.1</v>
      </c>
      <c r="CV237">
        <v>1</v>
      </c>
      <c r="CW237">
        <v>100000</v>
      </c>
      <c r="CX237">
        <v>7</v>
      </c>
      <c r="CY237">
        <v>4.74</v>
      </c>
      <c r="CZ237">
        <v>5</v>
      </c>
      <c r="DA237">
        <v>0.1</v>
      </c>
      <c r="DB237">
        <v>1</v>
      </c>
      <c r="DC237">
        <v>100</v>
      </c>
      <c r="DD237">
        <v>4</v>
      </c>
      <c r="DE237">
        <v>4.6500000000000004</v>
      </c>
      <c r="DF237">
        <v>4.68</v>
      </c>
      <c r="DG237">
        <v>1</v>
      </c>
      <c r="DH237">
        <v>2</v>
      </c>
      <c r="DI237">
        <v>10000</v>
      </c>
      <c r="DJ237">
        <v>6</v>
      </c>
      <c r="DK237">
        <v>4.7300000000000004</v>
      </c>
      <c r="DL237">
        <v>4.95</v>
      </c>
      <c r="DM237">
        <v>10</v>
      </c>
      <c r="DN237">
        <v>3</v>
      </c>
      <c r="DO237">
        <v>100</v>
      </c>
      <c r="DP237">
        <v>4</v>
      </c>
      <c r="DQ237">
        <v>4.72</v>
      </c>
      <c r="DR237">
        <v>4.82</v>
      </c>
      <c r="DS237">
        <v>1</v>
      </c>
      <c r="DT237">
        <v>2</v>
      </c>
      <c r="DU237">
        <v>10</v>
      </c>
      <c r="DV237">
        <v>3</v>
      </c>
      <c r="DW237">
        <v>0.23</v>
      </c>
      <c r="DX237">
        <v>2.29</v>
      </c>
      <c r="DY237">
        <v>100</v>
      </c>
      <c r="DZ237">
        <v>4</v>
      </c>
      <c r="EA237">
        <v>100000</v>
      </c>
      <c r="EB237" s="24">
        <v>7</v>
      </c>
    </row>
    <row r="238" spans="1:132" x14ac:dyDescent="0.2">
      <c r="A238">
        <v>3</v>
      </c>
      <c r="B238" s="20">
        <v>6</v>
      </c>
      <c r="C238" s="7">
        <v>2</v>
      </c>
      <c r="D238" s="7">
        <v>2</v>
      </c>
      <c r="E238" s="30" t="s">
        <v>369</v>
      </c>
      <c r="F238" s="7">
        <v>1</v>
      </c>
      <c r="G238" s="7">
        <v>45</v>
      </c>
      <c r="H238" s="7">
        <v>1166</v>
      </c>
      <c r="I238" s="7">
        <f t="shared" si="28"/>
        <v>1121</v>
      </c>
      <c r="J238" s="7">
        <f t="shared" si="29"/>
        <v>13892</v>
      </c>
      <c r="K238">
        <v>2</v>
      </c>
      <c r="L238" s="7">
        <v>1</v>
      </c>
      <c r="M238" s="7">
        <v>1</v>
      </c>
      <c r="N238" s="7">
        <v>1</v>
      </c>
      <c r="O238" s="7">
        <v>2</v>
      </c>
      <c r="P238" s="7">
        <v>1</v>
      </c>
      <c r="Q238" s="7">
        <v>1</v>
      </c>
      <c r="R238" s="7">
        <v>1</v>
      </c>
      <c r="S238" s="7">
        <v>2</v>
      </c>
      <c r="T238" s="7">
        <v>1</v>
      </c>
      <c r="U238" s="26">
        <v>1</v>
      </c>
      <c r="V238" s="7">
        <v>192</v>
      </c>
      <c r="W238" s="7">
        <v>192</v>
      </c>
      <c r="X238" s="7">
        <v>2</v>
      </c>
      <c r="Y238">
        <v>4.72</v>
      </c>
      <c r="Z238">
        <v>4.76</v>
      </c>
      <c r="AA238">
        <v>0</v>
      </c>
      <c r="AB238" t="e">
        <v>#NUM!</v>
      </c>
      <c r="AC238">
        <v>10000</v>
      </c>
      <c r="AD238">
        <v>6</v>
      </c>
      <c r="AK238">
        <v>4.7699999999999996</v>
      </c>
      <c r="AL238">
        <v>4.8499999999999996</v>
      </c>
      <c r="AM238">
        <v>0</v>
      </c>
      <c r="AN238" t="e">
        <v>#NUM!</v>
      </c>
      <c r="AO238">
        <v>10</v>
      </c>
      <c r="AP238">
        <v>3</v>
      </c>
      <c r="AW238">
        <v>4.55</v>
      </c>
      <c r="AX238">
        <v>4.6500000000000004</v>
      </c>
      <c r="AY238">
        <v>0</v>
      </c>
      <c r="AZ238" t="e">
        <v>#NUM!</v>
      </c>
      <c r="BA238">
        <v>100</v>
      </c>
      <c r="BB238">
        <v>4</v>
      </c>
      <c r="BC238">
        <v>4.75</v>
      </c>
      <c r="BD238">
        <v>4.8</v>
      </c>
      <c r="BE238">
        <v>0</v>
      </c>
      <c r="BF238" t="e">
        <v>#NUM!</v>
      </c>
      <c r="BG238">
        <v>100</v>
      </c>
      <c r="BH238">
        <v>4</v>
      </c>
      <c r="BI238">
        <v>4.68</v>
      </c>
      <c r="BJ238">
        <v>4.87</v>
      </c>
      <c r="BK238">
        <v>0</v>
      </c>
      <c r="BL238" t="e">
        <v>#NUM!</v>
      </c>
      <c r="BM238">
        <v>100</v>
      </c>
      <c r="BN238">
        <v>4</v>
      </c>
      <c r="BO238">
        <v>4.6500000000000004</v>
      </c>
      <c r="BP238">
        <v>4.78</v>
      </c>
      <c r="BQ238">
        <v>0</v>
      </c>
      <c r="BR238" t="e">
        <v>#NUM!</v>
      </c>
      <c r="BS238">
        <v>1000</v>
      </c>
      <c r="BT238">
        <v>5</v>
      </c>
      <c r="BU238">
        <v>4.67</v>
      </c>
      <c r="BV238">
        <v>4.74</v>
      </c>
      <c r="BW238">
        <v>0</v>
      </c>
      <c r="BX238" t="e">
        <v>#NUM!</v>
      </c>
      <c r="BY238">
        <v>100</v>
      </c>
      <c r="BZ238">
        <v>4</v>
      </c>
      <c r="CA238">
        <v>4.6900000000000004</v>
      </c>
      <c r="CB238">
        <v>4.78</v>
      </c>
      <c r="CC238">
        <v>0</v>
      </c>
      <c r="CD238" t="e">
        <v>#NUM!</v>
      </c>
      <c r="CE238">
        <v>100</v>
      </c>
      <c r="CF238">
        <v>4</v>
      </c>
      <c r="CG238">
        <v>4.7699999999999996</v>
      </c>
      <c r="CH238">
        <v>4.93</v>
      </c>
      <c r="CI238">
        <v>0</v>
      </c>
      <c r="CJ238" t="e">
        <v>#NUM!</v>
      </c>
      <c r="CK238">
        <v>1000</v>
      </c>
      <c r="CL238">
        <v>5</v>
      </c>
      <c r="CM238">
        <v>4.72</v>
      </c>
      <c r="CN238">
        <v>4.87</v>
      </c>
      <c r="CO238">
        <v>0</v>
      </c>
      <c r="CP238" t="e">
        <v>#NUM!</v>
      </c>
      <c r="CQ238">
        <v>1000</v>
      </c>
      <c r="CR238">
        <v>5</v>
      </c>
      <c r="CS238">
        <v>4.72</v>
      </c>
      <c r="CT238">
        <v>4.82</v>
      </c>
      <c r="CU238">
        <v>0.1</v>
      </c>
      <c r="CV238">
        <v>1</v>
      </c>
      <c r="CW238">
        <v>100</v>
      </c>
      <c r="CX238">
        <v>4</v>
      </c>
      <c r="CY238">
        <v>4.68</v>
      </c>
      <c r="CZ238">
        <v>4.84</v>
      </c>
      <c r="DA238">
        <v>0.1</v>
      </c>
      <c r="DB238">
        <v>1</v>
      </c>
      <c r="DC238">
        <v>1000</v>
      </c>
      <c r="DD238">
        <v>5</v>
      </c>
      <c r="DE238">
        <v>4.74</v>
      </c>
      <c r="DF238">
        <v>4.82</v>
      </c>
      <c r="DG238">
        <v>0.1</v>
      </c>
      <c r="DH238">
        <v>1</v>
      </c>
      <c r="DI238">
        <v>100</v>
      </c>
      <c r="DJ238">
        <v>4</v>
      </c>
      <c r="DK238">
        <v>4.6399999999999997</v>
      </c>
      <c r="DL238">
        <v>4.9000000000000004</v>
      </c>
      <c r="DM238">
        <v>1</v>
      </c>
      <c r="DN238">
        <v>2</v>
      </c>
      <c r="DO238">
        <v>1000</v>
      </c>
      <c r="DP238">
        <v>5</v>
      </c>
      <c r="DQ238">
        <v>4.72</v>
      </c>
      <c r="DR238">
        <v>4.84</v>
      </c>
      <c r="DS238">
        <v>100</v>
      </c>
      <c r="DT238">
        <v>4</v>
      </c>
      <c r="DU238">
        <v>10000</v>
      </c>
      <c r="DV238">
        <v>6</v>
      </c>
      <c r="DW238">
        <v>0.54</v>
      </c>
      <c r="DX238">
        <v>5.43</v>
      </c>
      <c r="DY238">
        <v>100</v>
      </c>
      <c r="DZ238">
        <v>4</v>
      </c>
      <c r="EA238">
        <v>10000</v>
      </c>
      <c r="EB238" s="24">
        <v>6</v>
      </c>
    </row>
    <row r="239" spans="1:132" x14ac:dyDescent="0.2">
      <c r="A239">
        <v>3</v>
      </c>
      <c r="B239" s="20">
        <v>6</v>
      </c>
      <c r="C239" s="7">
        <v>2</v>
      </c>
      <c r="D239" s="7">
        <v>2</v>
      </c>
      <c r="E239" s="30" t="s">
        <v>370</v>
      </c>
      <c r="F239" s="7">
        <v>1</v>
      </c>
      <c r="G239" s="7">
        <v>55</v>
      </c>
      <c r="H239" s="7">
        <v>1292</v>
      </c>
      <c r="I239" s="7">
        <f t="shared" si="28"/>
        <v>1237</v>
      </c>
      <c r="J239" s="7">
        <f t="shared" si="29"/>
        <v>13892</v>
      </c>
      <c r="K239">
        <v>2</v>
      </c>
      <c r="L239" s="7">
        <v>1</v>
      </c>
      <c r="M239" s="7">
        <v>1</v>
      </c>
      <c r="N239" s="7">
        <v>1</v>
      </c>
      <c r="O239" s="7">
        <v>1</v>
      </c>
      <c r="P239" s="7">
        <v>1</v>
      </c>
      <c r="Q239" s="7">
        <v>2</v>
      </c>
      <c r="R239" s="7">
        <v>1</v>
      </c>
      <c r="S239" s="7">
        <v>1</v>
      </c>
      <c r="T239" s="7">
        <v>1</v>
      </c>
      <c r="U239" s="26">
        <v>1</v>
      </c>
      <c r="V239" s="7">
        <v>336</v>
      </c>
      <c r="W239" s="7">
        <v>216</v>
      </c>
      <c r="X239" s="7">
        <v>2</v>
      </c>
      <c r="Y239">
        <v>4.74</v>
      </c>
      <c r="Z239">
        <v>4.7699999999999996</v>
      </c>
      <c r="AA239">
        <v>0</v>
      </c>
      <c r="AB239" t="e">
        <v>#NUM!</v>
      </c>
      <c r="AC239">
        <v>10000</v>
      </c>
      <c r="AD239">
        <v>6</v>
      </c>
      <c r="AK239">
        <v>4.7</v>
      </c>
      <c r="AL239">
        <v>4.75</v>
      </c>
      <c r="AM239">
        <v>0</v>
      </c>
      <c r="AN239" t="e">
        <v>#NUM!</v>
      </c>
      <c r="AO239">
        <v>10000</v>
      </c>
      <c r="AP239">
        <v>6</v>
      </c>
      <c r="AW239">
        <v>4.66</v>
      </c>
      <c r="AX239">
        <v>4.75</v>
      </c>
      <c r="AY239">
        <v>0</v>
      </c>
      <c r="AZ239" t="e">
        <v>#NUM!</v>
      </c>
      <c r="BA239">
        <v>1000</v>
      </c>
      <c r="BB239">
        <v>5</v>
      </c>
      <c r="BC239">
        <v>4.5199999999999996</v>
      </c>
      <c r="BD239">
        <v>4.6100000000000003</v>
      </c>
      <c r="BE239">
        <v>0</v>
      </c>
      <c r="BF239" t="e">
        <v>#NUM!</v>
      </c>
      <c r="BG239">
        <v>10000</v>
      </c>
      <c r="BH239">
        <v>6</v>
      </c>
      <c r="BI239">
        <v>4.6900000000000004</v>
      </c>
      <c r="BJ239">
        <v>4.83</v>
      </c>
      <c r="BK239">
        <v>0</v>
      </c>
      <c r="BL239" t="e">
        <v>#NUM!</v>
      </c>
      <c r="BM239">
        <v>100</v>
      </c>
      <c r="BN239">
        <v>4</v>
      </c>
      <c r="BO239">
        <v>4.53</v>
      </c>
      <c r="BP239">
        <v>4.67</v>
      </c>
      <c r="BQ239">
        <v>0</v>
      </c>
      <c r="BR239" t="e">
        <v>#NUM!</v>
      </c>
      <c r="BS239">
        <v>100</v>
      </c>
      <c r="BT239">
        <v>4</v>
      </c>
      <c r="BU239">
        <v>4.75</v>
      </c>
      <c r="BV239">
        <v>4.84</v>
      </c>
      <c r="BW239">
        <v>0</v>
      </c>
      <c r="BX239" t="e">
        <v>#NUM!</v>
      </c>
      <c r="BY239">
        <v>100</v>
      </c>
      <c r="BZ239">
        <v>4</v>
      </c>
      <c r="CA239">
        <v>4.6500000000000004</v>
      </c>
      <c r="CB239">
        <v>4.7300000000000004</v>
      </c>
      <c r="CC239">
        <v>0</v>
      </c>
      <c r="CD239" t="e">
        <v>#NUM!</v>
      </c>
      <c r="CE239">
        <v>100</v>
      </c>
      <c r="CF239">
        <v>4</v>
      </c>
      <c r="CG239">
        <v>4.76</v>
      </c>
      <c r="CH239">
        <v>4.92</v>
      </c>
      <c r="CI239">
        <v>0</v>
      </c>
      <c r="CJ239" t="e">
        <v>#NUM!</v>
      </c>
      <c r="CK239">
        <v>1000</v>
      </c>
      <c r="CL239">
        <v>5</v>
      </c>
      <c r="CM239">
        <v>4.82</v>
      </c>
      <c r="CN239">
        <v>5.09</v>
      </c>
      <c r="CO239">
        <v>0</v>
      </c>
      <c r="CP239" t="e">
        <v>#NUM!</v>
      </c>
      <c r="CQ239">
        <v>100000</v>
      </c>
      <c r="CR239">
        <v>7</v>
      </c>
      <c r="CS239">
        <v>4.57</v>
      </c>
      <c r="CT239">
        <v>4.66</v>
      </c>
      <c r="CU239">
        <v>0</v>
      </c>
      <c r="CV239" t="e">
        <v>#NUM!</v>
      </c>
      <c r="CW239">
        <v>10</v>
      </c>
      <c r="CX239">
        <v>3</v>
      </c>
      <c r="CY239">
        <v>4.7699999999999996</v>
      </c>
      <c r="CZ239">
        <v>4.87</v>
      </c>
      <c r="DA239">
        <v>0.1</v>
      </c>
      <c r="DB239">
        <v>1</v>
      </c>
      <c r="DC239">
        <v>100</v>
      </c>
      <c r="DD239">
        <v>4</v>
      </c>
      <c r="DE239">
        <v>4.7699999999999996</v>
      </c>
      <c r="DF239">
        <v>4.8499999999999996</v>
      </c>
      <c r="DG239">
        <v>0</v>
      </c>
      <c r="DH239" t="e">
        <v>#NUM!</v>
      </c>
      <c r="DI239">
        <v>100</v>
      </c>
      <c r="DJ239">
        <v>4</v>
      </c>
      <c r="DK239">
        <v>4.71</v>
      </c>
      <c r="DL239">
        <v>4.8499999999999996</v>
      </c>
      <c r="DM239">
        <v>0.1</v>
      </c>
      <c r="DN239">
        <v>1</v>
      </c>
      <c r="DO239">
        <v>100</v>
      </c>
      <c r="DP239">
        <v>4</v>
      </c>
      <c r="DQ239">
        <v>4.6900000000000004</v>
      </c>
      <c r="DR239">
        <v>4.79</v>
      </c>
      <c r="DS239">
        <v>10</v>
      </c>
      <c r="DT239">
        <v>3</v>
      </c>
      <c r="DU239">
        <v>100</v>
      </c>
      <c r="DV239">
        <v>4</v>
      </c>
      <c r="DW239">
        <v>0.62</v>
      </c>
      <c r="DX239">
        <v>6.36</v>
      </c>
      <c r="DY239">
        <v>10</v>
      </c>
      <c r="DZ239">
        <v>3</v>
      </c>
      <c r="EA239">
        <v>100000</v>
      </c>
      <c r="EB239" s="24">
        <v>7</v>
      </c>
    </row>
    <row r="240" spans="1:132" x14ac:dyDescent="0.2">
      <c r="A240">
        <v>3</v>
      </c>
      <c r="B240" s="20">
        <v>6</v>
      </c>
      <c r="C240" s="7">
        <v>2</v>
      </c>
      <c r="D240" s="7">
        <v>2</v>
      </c>
      <c r="E240" s="30" t="s">
        <v>371</v>
      </c>
      <c r="F240" s="7">
        <v>0</v>
      </c>
      <c r="G240" s="7"/>
      <c r="H240" s="7"/>
      <c r="I240" s="7"/>
      <c r="J240" s="7"/>
      <c r="L240" s="7"/>
      <c r="M240" s="7"/>
      <c r="N240" s="7"/>
      <c r="O240" s="7"/>
      <c r="P240" s="7"/>
      <c r="Q240" s="7"/>
      <c r="R240" s="7"/>
      <c r="S240" s="7"/>
      <c r="T240" s="7"/>
      <c r="U240" s="26"/>
      <c r="V240" s="7"/>
      <c r="W240" s="7"/>
      <c r="X240" s="7"/>
      <c r="Y240">
        <v>4.71</v>
      </c>
      <c r="Z240">
        <v>4.74</v>
      </c>
      <c r="AA240">
        <v>0</v>
      </c>
      <c r="AB240" t="e">
        <v>#NUM!</v>
      </c>
      <c r="AC240">
        <v>1000</v>
      </c>
      <c r="AD240">
        <v>5</v>
      </c>
      <c r="AK240">
        <v>4.74</v>
      </c>
      <c r="AL240">
        <v>4.79</v>
      </c>
      <c r="AM240">
        <v>0</v>
      </c>
      <c r="AN240" t="e">
        <v>#NUM!</v>
      </c>
      <c r="AO240">
        <v>100</v>
      </c>
      <c r="AP240">
        <v>4</v>
      </c>
      <c r="AW240">
        <v>4.51</v>
      </c>
      <c r="AX240">
        <v>4.59</v>
      </c>
      <c r="AY240">
        <v>0</v>
      </c>
      <c r="AZ240" t="e">
        <v>#NUM!</v>
      </c>
      <c r="BA240">
        <v>1000</v>
      </c>
      <c r="BB240">
        <v>5</v>
      </c>
      <c r="EB240" s="24"/>
    </row>
    <row r="241" spans="1:132" x14ac:dyDescent="0.2">
      <c r="A241">
        <v>3</v>
      </c>
      <c r="B241" s="20">
        <v>6</v>
      </c>
      <c r="C241" s="7">
        <v>2</v>
      </c>
      <c r="D241" s="7">
        <v>2</v>
      </c>
      <c r="E241" s="30" t="s">
        <v>372</v>
      </c>
      <c r="F241" s="7">
        <v>1</v>
      </c>
      <c r="G241" s="7">
        <v>47</v>
      </c>
      <c r="H241" s="7">
        <v>998</v>
      </c>
      <c r="I241" s="7">
        <f t="shared" si="28"/>
        <v>951</v>
      </c>
      <c r="J241" s="7">
        <f t="shared" si="29"/>
        <v>13892</v>
      </c>
      <c r="K241">
        <v>2</v>
      </c>
      <c r="L241">
        <v>1</v>
      </c>
      <c r="M241" s="7">
        <v>1</v>
      </c>
      <c r="N241">
        <v>1</v>
      </c>
      <c r="O241" s="7">
        <v>2</v>
      </c>
      <c r="P241">
        <v>1</v>
      </c>
      <c r="Q241" s="7">
        <v>1</v>
      </c>
      <c r="R241">
        <v>1</v>
      </c>
      <c r="S241" s="7">
        <v>1</v>
      </c>
      <c r="T241">
        <v>1</v>
      </c>
      <c r="U241" s="26">
        <v>1</v>
      </c>
      <c r="V241" s="7">
        <v>168</v>
      </c>
      <c r="W241" s="7">
        <v>168</v>
      </c>
      <c r="X241" s="7">
        <v>2</v>
      </c>
      <c r="Y241">
        <v>4.7</v>
      </c>
      <c r="Z241">
        <v>4.74</v>
      </c>
      <c r="AA241">
        <v>0</v>
      </c>
      <c r="AB241" t="e">
        <v>#NUM!</v>
      </c>
      <c r="AC241">
        <v>10000</v>
      </c>
      <c r="AD241">
        <v>6</v>
      </c>
      <c r="AK241">
        <v>4.72</v>
      </c>
      <c r="AL241">
        <v>4.7699999999999996</v>
      </c>
      <c r="AM241">
        <v>0</v>
      </c>
      <c r="AN241" t="e">
        <v>#NUM!</v>
      </c>
      <c r="AO241">
        <v>1000</v>
      </c>
      <c r="AP241">
        <v>5</v>
      </c>
      <c r="AW241">
        <v>4.63</v>
      </c>
      <c r="AX241">
        <v>4.8</v>
      </c>
      <c r="AY241">
        <v>0</v>
      </c>
      <c r="AZ241" t="e">
        <v>#NUM!</v>
      </c>
      <c r="BA241">
        <v>100</v>
      </c>
      <c r="BB241">
        <v>4</v>
      </c>
      <c r="BC241">
        <v>4.5</v>
      </c>
      <c r="BD241">
        <v>4.58</v>
      </c>
      <c r="BE241">
        <v>0</v>
      </c>
      <c r="BF241" t="e">
        <v>#NUM!</v>
      </c>
      <c r="BG241">
        <v>100</v>
      </c>
      <c r="BH241">
        <v>4</v>
      </c>
      <c r="BI241">
        <v>4.55</v>
      </c>
      <c r="BJ241">
        <v>4.7300000000000004</v>
      </c>
      <c r="BK241">
        <v>0</v>
      </c>
      <c r="BL241" t="e">
        <v>#NUM!</v>
      </c>
      <c r="BM241">
        <v>10000</v>
      </c>
      <c r="BN241">
        <v>6</v>
      </c>
      <c r="BO241">
        <v>4.53</v>
      </c>
      <c r="BP241">
        <v>4.6500000000000004</v>
      </c>
      <c r="BQ241">
        <v>0</v>
      </c>
      <c r="BR241" t="e">
        <v>#NUM!</v>
      </c>
      <c r="BS241">
        <v>100</v>
      </c>
      <c r="BT241">
        <v>4</v>
      </c>
      <c r="BU241">
        <v>4.6900000000000004</v>
      </c>
      <c r="BV241">
        <v>4.74</v>
      </c>
      <c r="BW241">
        <v>0</v>
      </c>
      <c r="BX241" t="e">
        <v>#NUM!</v>
      </c>
      <c r="BY241">
        <v>100</v>
      </c>
      <c r="BZ241">
        <v>4</v>
      </c>
      <c r="CA241">
        <v>4.6399999999999997</v>
      </c>
      <c r="CB241">
        <v>4.74</v>
      </c>
      <c r="CC241">
        <v>0</v>
      </c>
      <c r="CD241" t="e">
        <v>#NUM!</v>
      </c>
      <c r="CE241">
        <v>100</v>
      </c>
      <c r="CF241">
        <v>4</v>
      </c>
      <c r="CG241">
        <v>4.71</v>
      </c>
      <c r="CH241">
        <v>4.8099999999999996</v>
      </c>
      <c r="CI241">
        <v>0</v>
      </c>
      <c r="CJ241" t="e">
        <v>#NUM!</v>
      </c>
      <c r="CK241">
        <v>1000</v>
      </c>
      <c r="CL241">
        <v>5</v>
      </c>
      <c r="CM241">
        <v>4.75</v>
      </c>
      <c r="CN241">
        <v>5.04</v>
      </c>
      <c r="CO241">
        <v>0.1</v>
      </c>
      <c r="CP241">
        <v>1</v>
      </c>
      <c r="CQ241">
        <v>10000</v>
      </c>
      <c r="CR241">
        <v>6</v>
      </c>
      <c r="CS241">
        <v>4.7</v>
      </c>
      <c r="CT241">
        <v>4.93</v>
      </c>
      <c r="CU241">
        <v>0.1</v>
      </c>
      <c r="CV241">
        <v>1</v>
      </c>
      <c r="CW241">
        <v>1000</v>
      </c>
      <c r="CX241">
        <v>5</v>
      </c>
      <c r="CY241">
        <v>4.71</v>
      </c>
      <c r="CZ241">
        <v>4.84</v>
      </c>
      <c r="DA241">
        <v>0.1</v>
      </c>
      <c r="DB241">
        <v>1</v>
      </c>
      <c r="DC241">
        <v>100</v>
      </c>
      <c r="DD241">
        <v>4</v>
      </c>
      <c r="DE241">
        <v>4.74</v>
      </c>
      <c r="DF241">
        <v>4.83</v>
      </c>
      <c r="DG241">
        <v>0.1</v>
      </c>
      <c r="DH241">
        <v>1</v>
      </c>
      <c r="DI241">
        <v>100</v>
      </c>
      <c r="DJ241">
        <v>4</v>
      </c>
      <c r="DK241">
        <v>4.7</v>
      </c>
      <c r="DL241">
        <v>4.8899999999999997</v>
      </c>
      <c r="DM241">
        <v>10</v>
      </c>
      <c r="DN241">
        <v>3</v>
      </c>
      <c r="DO241">
        <v>10000</v>
      </c>
      <c r="DP241">
        <v>6</v>
      </c>
      <c r="DQ241">
        <v>4.7300000000000004</v>
      </c>
      <c r="DR241">
        <v>4.8099999999999996</v>
      </c>
      <c r="DS241">
        <v>10</v>
      </c>
      <c r="DT241">
        <v>3</v>
      </c>
      <c r="DU241">
        <v>1000</v>
      </c>
      <c r="DV241">
        <v>5</v>
      </c>
      <c r="DW241">
        <v>0.5</v>
      </c>
      <c r="DX241">
        <v>6.69</v>
      </c>
      <c r="DY241">
        <v>100</v>
      </c>
      <c r="DZ241">
        <v>4</v>
      </c>
      <c r="EA241">
        <v>10000</v>
      </c>
      <c r="EB241" s="24">
        <v>6</v>
      </c>
    </row>
    <row r="242" spans="1:132" x14ac:dyDescent="0.2">
      <c r="A242">
        <v>3</v>
      </c>
      <c r="B242" s="20">
        <v>6</v>
      </c>
      <c r="C242" s="7">
        <v>2</v>
      </c>
      <c r="D242" s="7">
        <v>2</v>
      </c>
      <c r="E242" s="30" t="s">
        <v>373</v>
      </c>
      <c r="F242" s="7">
        <v>1</v>
      </c>
      <c r="G242" s="7">
        <v>55</v>
      </c>
      <c r="H242" s="7">
        <v>1180</v>
      </c>
      <c r="I242" s="7">
        <f t="shared" si="28"/>
        <v>1125</v>
      </c>
      <c r="J242" s="7">
        <f t="shared" si="29"/>
        <v>13892</v>
      </c>
      <c r="K242">
        <v>2</v>
      </c>
      <c r="L242" s="7">
        <v>1</v>
      </c>
      <c r="M242" s="7">
        <v>1</v>
      </c>
      <c r="N242" s="7">
        <v>1</v>
      </c>
      <c r="O242" s="7">
        <v>1</v>
      </c>
      <c r="Q242" s="7">
        <v>2</v>
      </c>
      <c r="R242" s="7">
        <v>1</v>
      </c>
      <c r="S242" s="7">
        <v>1</v>
      </c>
      <c r="T242" s="7">
        <v>1</v>
      </c>
      <c r="U242" s="26">
        <v>2</v>
      </c>
      <c r="V242" s="7">
        <v>56</v>
      </c>
      <c r="W242" s="7">
        <v>56</v>
      </c>
      <c r="X242" s="7">
        <v>2</v>
      </c>
      <c r="Y242">
        <v>4.71</v>
      </c>
      <c r="Z242">
        <v>4.78</v>
      </c>
      <c r="AA242">
        <v>0</v>
      </c>
      <c r="AB242" t="e">
        <v>#NUM!</v>
      </c>
      <c r="AC242">
        <v>10000</v>
      </c>
      <c r="AD242">
        <v>6</v>
      </c>
      <c r="AK242">
        <v>4.71</v>
      </c>
      <c r="AL242">
        <v>4.78</v>
      </c>
      <c r="AM242">
        <v>0</v>
      </c>
      <c r="AN242" t="e">
        <v>#NUM!</v>
      </c>
      <c r="AO242">
        <v>100000</v>
      </c>
      <c r="AP242">
        <v>7</v>
      </c>
      <c r="AW242">
        <v>4.66</v>
      </c>
      <c r="AX242">
        <v>4.7699999999999996</v>
      </c>
      <c r="AY242">
        <v>0</v>
      </c>
      <c r="AZ242" t="e">
        <v>#NUM!</v>
      </c>
      <c r="BA242">
        <v>100000</v>
      </c>
      <c r="BB242">
        <v>7</v>
      </c>
      <c r="BC242">
        <v>4.72</v>
      </c>
      <c r="BD242">
        <v>4.8600000000000003</v>
      </c>
      <c r="BE242">
        <v>0</v>
      </c>
      <c r="BF242" t="e">
        <v>#NUM!</v>
      </c>
      <c r="BG242">
        <v>10000</v>
      </c>
      <c r="BH242">
        <v>6</v>
      </c>
      <c r="BI242">
        <v>4.82</v>
      </c>
      <c r="BJ242">
        <v>4.93</v>
      </c>
      <c r="BK242">
        <v>0</v>
      </c>
      <c r="BL242" t="e">
        <v>#NUM!</v>
      </c>
      <c r="BM242">
        <v>100</v>
      </c>
      <c r="BN242">
        <v>4</v>
      </c>
      <c r="BO242">
        <v>4.6500000000000004</v>
      </c>
      <c r="BP242">
        <v>4.78</v>
      </c>
      <c r="BQ242">
        <v>0.1</v>
      </c>
      <c r="BR242">
        <v>1</v>
      </c>
      <c r="BS242">
        <v>10000</v>
      </c>
      <c r="BT242">
        <v>6</v>
      </c>
      <c r="BU242">
        <v>4.5</v>
      </c>
      <c r="BV242">
        <v>4.5599999999999996</v>
      </c>
      <c r="BW242">
        <v>0</v>
      </c>
      <c r="BX242" t="e">
        <v>#NUM!</v>
      </c>
      <c r="BY242">
        <v>100</v>
      </c>
      <c r="BZ242">
        <v>4</v>
      </c>
      <c r="CA242">
        <v>4.71</v>
      </c>
      <c r="CB242">
        <v>4.8</v>
      </c>
      <c r="CC242">
        <v>0.1</v>
      </c>
      <c r="CD242">
        <v>1</v>
      </c>
      <c r="CE242">
        <v>1000</v>
      </c>
      <c r="CF242">
        <v>5</v>
      </c>
      <c r="CG242">
        <v>4.6900000000000004</v>
      </c>
      <c r="CH242">
        <v>4.9000000000000004</v>
      </c>
      <c r="CI242">
        <v>0</v>
      </c>
      <c r="CJ242" t="e">
        <v>#NUM!</v>
      </c>
      <c r="CK242">
        <v>100</v>
      </c>
      <c r="CL242">
        <v>4</v>
      </c>
      <c r="CM242">
        <v>4.75</v>
      </c>
      <c r="CN242">
        <v>4.83</v>
      </c>
      <c r="CO242">
        <v>0.1</v>
      </c>
      <c r="CP242">
        <v>1</v>
      </c>
      <c r="CQ242">
        <v>1000</v>
      </c>
      <c r="CR242">
        <v>5</v>
      </c>
      <c r="CS242">
        <v>4.7300000000000004</v>
      </c>
      <c r="CT242">
        <v>4.9000000000000004</v>
      </c>
      <c r="CU242">
        <v>0.1</v>
      </c>
      <c r="CV242">
        <v>1</v>
      </c>
      <c r="CW242">
        <v>10</v>
      </c>
      <c r="CX242">
        <v>3</v>
      </c>
      <c r="CY242">
        <v>4.78</v>
      </c>
      <c r="CZ242">
        <v>5</v>
      </c>
      <c r="DA242">
        <v>0.1</v>
      </c>
      <c r="DB242">
        <v>1</v>
      </c>
      <c r="DC242">
        <v>100</v>
      </c>
      <c r="DD242">
        <v>4</v>
      </c>
      <c r="DE242">
        <v>4.75</v>
      </c>
      <c r="DF242">
        <v>4.8</v>
      </c>
      <c r="DG242">
        <v>0.1</v>
      </c>
      <c r="DH242">
        <v>1</v>
      </c>
      <c r="DI242">
        <v>1000</v>
      </c>
      <c r="DJ242">
        <v>5</v>
      </c>
      <c r="DK242">
        <v>4.5599999999999996</v>
      </c>
      <c r="DL242">
        <v>4.7699999999999996</v>
      </c>
      <c r="DM242">
        <v>10</v>
      </c>
      <c r="DN242">
        <v>3</v>
      </c>
      <c r="DO242">
        <v>1000</v>
      </c>
      <c r="DP242">
        <v>5</v>
      </c>
      <c r="DQ242">
        <v>4.76</v>
      </c>
      <c r="DR242">
        <v>4.8899999999999997</v>
      </c>
      <c r="DS242">
        <v>100</v>
      </c>
      <c r="DT242">
        <v>4</v>
      </c>
      <c r="DU242">
        <v>100000</v>
      </c>
      <c r="DV242">
        <v>7</v>
      </c>
      <c r="DW242">
        <v>0.97</v>
      </c>
      <c r="DX242">
        <v>10.41</v>
      </c>
      <c r="DY242">
        <v>1000</v>
      </c>
      <c r="DZ242">
        <v>5</v>
      </c>
      <c r="EA242">
        <v>10000</v>
      </c>
      <c r="EB242" s="24">
        <v>6</v>
      </c>
    </row>
    <row r="243" spans="1:132" x14ac:dyDescent="0.2">
      <c r="A243">
        <v>3</v>
      </c>
      <c r="B243" s="20">
        <v>6</v>
      </c>
      <c r="C243" s="7">
        <v>2</v>
      </c>
      <c r="D243" s="7">
        <v>2</v>
      </c>
      <c r="E243" s="30" t="s">
        <v>374</v>
      </c>
      <c r="F243" s="7">
        <v>2</v>
      </c>
      <c r="G243" s="7">
        <v>44</v>
      </c>
      <c r="H243" s="7">
        <v>1156</v>
      </c>
      <c r="I243" s="7">
        <f t="shared" si="28"/>
        <v>1112</v>
      </c>
      <c r="J243" s="7">
        <f t="shared" si="29"/>
        <v>13892</v>
      </c>
      <c r="K243">
        <v>2</v>
      </c>
      <c r="L243">
        <v>1</v>
      </c>
      <c r="M243" s="7">
        <v>1</v>
      </c>
      <c r="N243">
        <v>1</v>
      </c>
      <c r="O243" s="7">
        <v>2</v>
      </c>
      <c r="P243">
        <v>1</v>
      </c>
      <c r="Q243" s="7">
        <v>1</v>
      </c>
      <c r="R243">
        <v>1</v>
      </c>
      <c r="S243" s="7">
        <v>1</v>
      </c>
      <c r="T243">
        <v>1</v>
      </c>
      <c r="U243" s="26">
        <v>1</v>
      </c>
      <c r="V243" s="7">
        <v>192</v>
      </c>
      <c r="W243" s="7">
        <v>192</v>
      </c>
      <c r="X243" s="7">
        <v>2</v>
      </c>
      <c r="Y243">
        <v>4.7699999999999996</v>
      </c>
      <c r="Z243">
        <v>4.83</v>
      </c>
      <c r="AA243">
        <v>0</v>
      </c>
      <c r="AB243" t="e">
        <v>#NUM!</v>
      </c>
      <c r="AC243">
        <v>1000</v>
      </c>
      <c r="AD243">
        <v>5</v>
      </c>
      <c r="AK243">
        <v>4.7</v>
      </c>
      <c r="AL243">
        <v>4.74</v>
      </c>
      <c r="AM243">
        <v>0</v>
      </c>
      <c r="AN243" t="e">
        <v>#NUM!</v>
      </c>
      <c r="AO243">
        <v>100000</v>
      </c>
      <c r="AP243">
        <v>7</v>
      </c>
      <c r="AW243">
        <v>4.75</v>
      </c>
      <c r="AX243">
        <v>4.8499999999999996</v>
      </c>
      <c r="AY243">
        <v>0</v>
      </c>
      <c r="AZ243" t="e">
        <v>#NUM!</v>
      </c>
      <c r="BA243">
        <v>1000</v>
      </c>
      <c r="BB243">
        <v>5</v>
      </c>
      <c r="BC243">
        <v>4.55</v>
      </c>
      <c r="BD243">
        <v>4.6500000000000004</v>
      </c>
      <c r="BE243">
        <v>0</v>
      </c>
      <c r="BF243" t="e">
        <v>#NUM!</v>
      </c>
      <c r="BG243">
        <v>100</v>
      </c>
      <c r="BH243">
        <v>4</v>
      </c>
      <c r="BI243">
        <v>4.71</v>
      </c>
      <c r="BJ243">
        <v>4.8600000000000003</v>
      </c>
      <c r="BK243">
        <v>0</v>
      </c>
      <c r="BL243" t="e">
        <v>#NUM!</v>
      </c>
      <c r="BM243">
        <v>1000</v>
      </c>
      <c r="BN243">
        <v>5</v>
      </c>
      <c r="BO243">
        <v>4.6500000000000004</v>
      </c>
      <c r="BP243">
        <v>4.79</v>
      </c>
      <c r="BQ243">
        <v>0</v>
      </c>
      <c r="BR243" t="e">
        <v>#NUM!</v>
      </c>
      <c r="BS243">
        <v>10</v>
      </c>
      <c r="BT243">
        <v>3</v>
      </c>
      <c r="BU243">
        <v>4.66</v>
      </c>
      <c r="BV243">
        <v>4.7300000000000004</v>
      </c>
      <c r="BW243">
        <v>0</v>
      </c>
      <c r="BX243" t="e">
        <v>#NUM!</v>
      </c>
      <c r="BY243">
        <v>1000</v>
      </c>
      <c r="BZ243">
        <v>5</v>
      </c>
      <c r="CA243">
        <v>4.6900000000000004</v>
      </c>
      <c r="CB243">
        <v>4.74</v>
      </c>
      <c r="CC243">
        <v>0</v>
      </c>
      <c r="CD243" t="e">
        <v>#NUM!</v>
      </c>
      <c r="CE243">
        <v>10000</v>
      </c>
      <c r="CF243">
        <v>6</v>
      </c>
      <c r="CG243">
        <v>4.8</v>
      </c>
      <c r="CH243">
        <v>4.93</v>
      </c>
      <c r="CI243">
        <v>0</v>
      </c>
      <c r="CJ243" t="e">
        <v>#NUM!</v>
      </c>
      <c r="CK243">
        <v>100</v>
      </c>
      <c r="CL243">
        <v>4</v>
      </c>
      <c r="CM243">
        <v>4.67</v>
      </c>
      <c r="CN243">
        <v>4.8</v>
      </c>
      <c r="CO243">
        <v>0</v>
      </c>
      <c r="CP243" t="e">
        <v>#NUM!</v>
      </c>
      <c r="CQ243">
        <v>10000</v>
      </c>
      <c r="CR243">
        <v>6</v>
      </c>
      <c r="CS243">
        <v>4.68</v>
      </c>
      <c r="CT243">
        <v>4.8099999999999996</v>
      </c>
      <c r="CU243">
        <v>0.1</v>
      </c>
      <c r="CV243">
        <v>1</v>
      </c>
      <c r="CW243">
        <v>100</v>
      </c>
      <c r="CX243">
        <v>4</v>
      </c>
      <c r="CY243">
        <v>4.76</v>
      </c>
      <c r="CZ243">
        <v>4.79</v>
      </c>
      <c r="DA243">
        <v>0.1</v>
      </c>
      <c r="DB243">
        <v>1</v>
      </c>
      <c r="DC243">
        <v>10000</v>
      </c>
      <c r="DD243">
        <v>6</v>
      </c>
      <c r="DE243">
        <v>4.79</v>
      </c>
      <c r="DF243">
        <v>4.87</v>
      </c>
      <c r="DG243">
        <v>1</v>
      </c>
      <c r="DH243">
        <v>2</v>
      </c>
      <c r="DI243">
        <v>1000</v>
      </c>
      <c r="DJ243">
        <v>5</v>
      </c>
      <c r="DK243">
        <v>4.6399999999999997</v>
      </c>
      <c r="DL243">
        <v>4.8600000000000003</v>
      </c>
      <c r="DM243">
        <v>1</v>
      </c>
      <c r="DN243">
        <v>2</v>
      </c>
      <c r="DO243">
        <v>100</v>
      </c>
      <c r="DP243">
        <v>4</v>
      </c>
      <c r="DQ243">
        <v>4.6900000000000004</v>
      </c>
      <c r="DR243">
        <v>4.79</v>
      </c>
      <c r="DS243">
        <v>1</v>
      </c>
      <c r="DT243">
        <v>2</v>
      </c>
      <c r="DU243">
        <v>10</v>
      </c>
      <c r="DV243">
        <v>3</v>
      </c>
      <c r="DW243">
        <v>0.4</v>
      </c>
      <c r="DX243">
        <v>4.43</v>
      </c>
      <c r="DY243">
        <v>10000</v>
      </c>
      <c r="DZ243">
        <v>6</v>
      </c>
      <c r="EA243">
        <v>10000</v>
      </c>
      <c r="EB243" s="24">
        <v>6</v>
      </c>
    </row>
    <row r="244" spans="1:132" x14ac:dyDescent="0.2">
      <c r="A244">
        <v>3</v>
      </c>
      <c r="B244" s="20">
        <v>6</v>
      </c>
      <c r="C244" s="7">
        <v>2</v>
      </c>
      <c r="D244" s="7">
        <v>2</v>
      </c>
      <c r="E244" s="30" t="s">
        <v>375</v>
      </c>
      <c r="F244" s="7">
        <v>2</v>
      </c>
      <c r="G244" s="7">
        <v>49</v>
      </c>
      <c r="H244" s="7">
        <v>1092</v>
      </c>
      <c r="I244" s="7">
        <f t="shared" si="28"/>
        <v>1043</v>
      </c>
      <c r="J244" s="7">
        <f t="shared" si="29"/>
        <v>13892</v>
      </c>
      <c r="K244">
        <v>2</v>
      </c>
      <c r="L244">
        <v>1</v>
      </c>
      <c r="M244" s="7">
        <v>1</v>
      </c>
      <c r="N244">
        <v>1</v>
      </c>
      <c r="O244" s="7">
        <v>3</v>
      </c>
      <c r="P244">
        <v>1</v>
      </c>
      <c r="Q244" s="7">
        <v>2</v>
      </c>
      <c r="R244">
        <v>1</v>
      </c>
      <c r="S244" s="7">
        <v>1</v>
      </c>
      <c r="T244">
        <v>1</v>
      </c>
      <c r="U244" s="26">
        <v>1</v>
      </c>
      <c r="V244" s="7">
        <v>168</v>
      </c>
      <c r="W244" s="7">
        <v>168</v>
      </c>
      <c r="X244" s="7">
        <v>2</v>
      </c>
      <c r="Y244">
        <v>4.7</v>
      </c>
      <c r="Z244">
        <v>4.72</v>
      </c>
      <c r="AA244">
        <v>0</v>
      </c>
      <c r="AB244" t="e">
        <v>#NUM!</v>
      </c>
      <c r="AC244">
        <v>100000</v>
      </c>
      <c r="AD244">
        <v>7</v>
      </c>
      <c r="AK244">
        <v>4.68</v>
      </c>
      <c r="AL244">
        <v>4.74</v>
      </c>
      <c r="AM244">
        <v>0</v>
      </c>
      <c r="AN244" t="e">
        <v>#NUM!</v>
      </c>
      <c r="AO244">
        <v>100000</v>
      </c>
      <c r="AP244">
        <v>7</v>
      </c>
      <c r="AW244">
        <v>4.5199999999999996</v>
      </c>
      <c r="AX244">
        <v>4.62</v>
      </c>
      <c r="AY244">
        <v>0</v>
      </c>
      <c r="AZ244" t="e">
        <v>#NUM!</v>
      </c>
      <c r="BA244">
        <v>1000</v>
      </c>
      <c r="BB244">
        <v>5</v>
      </c>
      <c r="BC244">
        <v>4.72</v>
      </c>
      <c r="BD244">
        <v>4.8099999999999996</v>
      </c>
      <c r="BE244">
        <v>0</v>
      </c>
      <c r="BF244" t="e">
        <v>#NUM!</v>
      </c>
      <c r="BG244">
        <v>100</v>
      </c>
      <c r="BH244">
        <v>4</v>
      </c>
      <c r="BI244">
        <v>4.8600000000000003</v>
      </c>
      <c r="BJ244">
        <v>4.9400000000000004</v>
      </c>
      <c r="BK244">
        <v>0</v>
      </c>
      <c r="BL244" t="e">
        <v>#NUM!</v>
      </c>
      <c r="BM244">
        <v>1000</v>
      </c>
      <c r="BN244">
        <v>5</v>
      </c>
      <c r="BO244">
        <v>4.71</v>
      </c>
      <c r="BP244">
        <v>4.8499999999999996</v>
      </c>
      <c r="BQ244">
        <v>0</v>
      </c>
      <c r="BR244" t="e">
        <v>#NUM!</v>
      </c>
      <c r="BS244">
        <v>100</v>
      </c>
      <c r="BT244">
        <v>4</v>
      </c>
      <c r="BU244">
        <v>4.5</v>
      </c>
      <c r="BV244">
        <v>4.55</v>
      </c>
      <c r="BW244">
        <v>0</v>
      </c>
      <c r="BX244" t="e">
        <v>#NUM!</v>
      </c>
      <c r="BY244">
        <v>100</v>
      </c>
      <c r="BZ244">
        <v>4</v>
      </c>
      <c r="CA244">
        <v>4.66</v>
      </c>
      <c r="CB244">
        <v>4.75</v>
      </c>
      <c r="CC244">
        <v>0</v>
      </c>
      <c r="CD244" t="e">
        <v>#NUM!</v>
      </c>
      <c r="CE244">
        <v>100</v>
      </c>
      <c r="CF244">
        <v>4</v>
      </c>
      <c r="CG244">
        <v>4.68</v>
      </c>
      <c r="CH244">
        <v>4.8</v>
      </c>
      <c r="CI244">
        <v>0</v>
      </c>
      <c r="CJ244" t="e">
        <v>#NUM!</v>
      </c>
      <c r="CK244">
        <v>10000</v>
      </c>
      <c r="CL244">
        <v>6</v>
      </c>
      <c r="CM244">
        <v>4.78</v>
      </c>
      <c r="CN244">
        <v>4.8600000000000003</v>
      </c>
      <c r="CO244">
        <v>0.1</v>
      </c>
      <c r="CP244">
        <v>1</v>
      </c>
      <c r="CQ244">
        <v>1000</v>
      </c>
      <c r="CR244">
        <v>5</v>
      </c>
      <c r="CS244">
        <v>4.76</v>
      </c>
      <c r="CT244">
        <v>4.88</v>
      </c>
      <c r="CU244">
        <v>0.1</v>
      </c>
      <c r="CV244">
        <v>1</v>
      </c>
      <c r="CW244">
        <v>100</v>
      </c>
      <c r="CX244">
        <v>4</v>
      </c>
      <c r="CY244">
        <v>4.5999999999999996</v>
      </c>
      <c r="CZ244">
        <v>4.62</v>
      </c>
      <c r="DA244">
        <v>0.1</v>
      </c>
      <c r="DB244">
        <v>1</v>
      </c>
      <c r="DC244">
        <v>100</v>
      </c>
      <c r="DD244">
        <v>4</v>
      </c>
      <c r="DE244">
        <v>4.71</v>
      </c>
      <c r="DF244">
        <v>4.78</v>
      </c>
      <c r="DG244">
        <v>0.1</v>
      </c>
      <c r="DH244">
        <v>1</v>
      </c>
      <c r="DI244">
        <v>1000</v>
      </c>
      <c r="DJ244">
        <v>5</v>
      </c>
      <c r="DK244">
        <v>4.5199999999999996</v>
      </c>
      <c r="DL244">
        <v>4.62</v>
      </c>
      <c r="DM244">
        <v>0.1</v>
      </c>
      <c r="DN244">
        <v>1</v>
      </c>
      <c r="DO244">
        <v>100</v>
      </c>
      <c r="DP244">
        <v>4</v>
      </c>
      <c r="DQ244">
        <v>4.75</v>
      </c>
      <c r="DR244">
        <v>4.9000000000000004</v>
      </c>
      <c r="DS244">
        <v>10</v>
      </c>
      <c r="DT244">
        <v>3</v>
      </c>
      <c r="DU244">
        <v>100000</v>
      </c>
      <c r="DV244">
        <v>7</v>
      </c>
      <c r="DW244">
        <v>0.23</v>
      </c>
      <c r="DX244">
        <v>2.39</v>
      </c>
      <c r="DY244">
        <v>100</v>
      </c>
      <c r="DZ244">
        <v>4</v>
      </c>
      <c r="EA244">
        <v>100000</v>
      </c>
      <c r="EB244" s="24">
        <v>7</v>
      </c>
    </row>
    <row r="245" spans="1:132" x14ac:dyDescent="0.2">
      <c r="A245">
        <v>3</v>
      </c>
      <c r="B245" s="20">
        <v>6</v>
      </c>
      <c r="C245" s="7">
        <v>2</v>
      </c>
      <c r="D245" s="7">
        <v>2</v>
      </c>
      <c r="E245" s="30" t="s">
        <v>376</v>
      </c>
      <c r="F245" s="7">
        <v>2</v>
      </c>
      <c r="G245" s="7">
        <v>46</v>
      </c>
      <c r="H245">
        <v>988</v>
      </c>
      <c r="I245" s="7">
        <f t="shared" si="28"/>
        <v>942</v>
      </c>
      <c r="J245" s="7">
        <f t="shared" si="29"/>
        <v>13892</v>
      </c>
      <c r="K245">
        <v>2</v>
      </c>
      <c r="L245">
        <v>1</v>
      </c>
      <c r="M245">
        <v>1</v>
      </c>
      <c r="N245">
        <v>1</v>
      </c>
      <c r="O245">
        <v>3</v>
      </c>
      <c r="P245">
        <v>1</v>
      </c>
      <c r="Q245">
        <v>1</v>
      </c>
      <c r="R245">
        <v>1</v>
      </c>
      <c r="S245">
        <v>1</v>
      </c>
      <c r="T245">
        <v>1</v>
      </c>
      <c r="U245" s="24">
        <v>1</v>
      </c>
      <c r="V245" s="7">
        <v>168</v>
      </c>
      <c r="W245" s="7">
        <v>168</v>
      </c>
      <c r="X245" s="7">
        <v>2</v>
      </c>
      <c r="Y245">
        <v>4.72</v>
      </c>
      <c r="Z245">
        <v>4.74</v>
      </c>
      <c r="AA245">
        <v>0</v>
      </c>
      <c r="AB245" t="e">
        <v>#NUM!</v>
      </c>
      <c r="AC245">
        <v>10000</v>
      </c>
      <c r="AD245">
        <v>6</v>
      </c>
      <c r="AK245">
        <v>4.78</v>
      </c>
      <c r="AL245">
        <v>4.8600000000000003</v>
      </c>
      <c r="AM245">
        <v>0</v>
      </c>
      <c r="AN245" t="e">
        <v>#NUM!</v>
      </c>
      <c r="AO245">
        <v>10000</v>
      </c>
      <c r="AP245">
        <v>6</v>
      </c>
      <c r="AW245">
        <v>4.74</v>
      </c>
      <c r="AX245">
        <v>4.8499999999999996</v>
      </c>
      <c r="AY245">
        <v>0</v>
      </c>
      <c r="AZ245" t="e">
        <v>#NUM!</v>
      </c>
      <c r="BA245">
        <v>100</v>
      </c>
      <c r="BB245">
        <v>4</v>
      </c>
      <c r="BC245">
        <v>4.53</v>
      </c>
      <c r="BD245">
        <v>4.6100000000000003</v>
      </c>
      <c r="BE245">
        <v>0</v>
      </c>
      <c r="BF245" t="e">
        <v>#NUM!</v>
      </c>
      <c r="BG245">
        <v>1000</v>
      </c>
      <c r="BH245">
        <v>5</v>
      </c>
      <c r="BI245">
        <v>4.74</v>
      </c>
      <c r="BJ245">
        <v>4.79</v>
      </c>
      <c r="BK245">
        <v>0</v>
      </c>
      <c r="BL245" t="e">
        <v>#NUM!</v>
      </c>
      <c r="BM245">
        <v>100</v>
      </c>
      <c r="BN245">
        <v>4</v>
      </c>
      <c r="BO245">
        <v>4.66</v>
      </c>
      <c r="BP245">
        <v>4.84</v>
      </c>
      <c r="BQ245">
        <v>0</v>
      </c>
      <c r="BR245" t="e">
        <v>#NUM!</v>
      </c>
      <c r="BS245">
        <v>1000</v>
      </c>
      <c r="BT245">
        <v>5</v>
      </c>
      <c r="BU245">
        <v>4.5</v>
      </c>
      <c r="BV245">
        <v>4.57</v>
      </c>
      <c r="BW245">
        <v>0</v>
      </c>
      <c r="BX245" t="e">
        <v>#NUM!</v>
      </c>
      <c r="BY245">
        <v>1000</v>
      </c>
      <c r="BZ245">
        <v>5</v>
      </c>
      <c r="CA245">
        <v>4.66</v>
      </c>
      <c r="CB245">
        <v>4.79</v>
      </c>
      <c r="CC245">
        <v>0</v>
      </c>
      <c r="CD245" t="e">
        <v>#NUM!</v>
      </c>
      <c r="CE245">
        <v>100</v>
      </c>
      <c r="CF245">
        <v>4</v>
      </c>
      <c r="CG245">
        <v>4.6100000000000003</v>
      </c>
      <c r="CH245">
        <v>4.75</v>
      </c>
      <c r="CI245">
        <v>0</v>
      </c>
      <c r="CJ245" t="e">
        <v>#NUM!</v>
      </c>
      <c r="CK245">
        <v>1000</v>
      </c>
      <c r="CL245">
        <v>5</v>
      </c>
      <c r="CM245">
        <v>4.79</v>
      </c>
      <c r="CN245">
        <v>4.8899999999999997</v>
      </c>
      <c r="CO245">
        <v>0.1</v>
      </c>
      <c r="CP245">
        <v>1</v>
      </c>
      <c r="CQ245">
        <v>1000</v>
      </c>
      <c r="CR245">
        <v>5</v>
      </c>
      <c r="CS245">
        <v>4.72</v>
      </c>
      <c r="CT245">
        <v>4.8600000000000003</v>
      </c>
      <c r="CU245">
        <v>0.1</v>
      </c>
      <c r="CV245">
        <v>1</v>
      </c>
      <c r="CW245">
        <v>100</v>
      </c>
      <c r="CX245">
        <v>4</v>
      </c>
      <c r="CY245">
        <v>4.71</v>
      </c>
      <c r="CZ245">
        <v>4.79</v>
      </c>
      <c r="DA245">
        <v>10</v>
      </c>
      <c r="DB245">
        <v>3</v>
      </c>
      <c r="DC245">
        <v>1000</v>
      </c>
      <c r="DD245">
        <v>5</v>
      </c>
      <c r="DE245">
        <v>4.6399999999999997</v>
      </c>
      <c r="DF245">
        <v>4.7</v>
      </c>
      <c r="DG245">
        <v>10</v>
      </c>
      <c r="DH245">
        <v>3</v>
      </c>
      <c r="DI245">
        <v>1000</v>
      </c>
      <c r="DJ245">
        <v>5</v>
      </c>
      <c r="DK245">
        <v>4.66</v>
      </c>
      <c r="DL245">
        <v>4.8</v>
      </c>
      <c r="DM245">
        <v>1</v>
      </c>
      <c r="DN245">
        <v>2</v>
      </c>
      <c r="DO245">
        <v>100</v>
      </c>
      <c r="DP245">
        <v>4</v>
      </c>
      <c r="DQ245">
        <v>4.68</v>
      </c>
      <c r="DR245">
        <v>4.75</v>
      </c>
      <c r="DS245">
        <v>10</v>
      </c>
      <c r="DT245">
        <v>3</v>
      </c>
      <c r="DU245">
        <v>1000</v>
      </c>
      <c r="DV245">
        <v>5</v>
      </c>
      <c r="DW245">
        <v>0.63</v>
      </c>
      <c r="DX245">
        <v>6.38</v>
      </c>
      <c r="DY245">
        <v>100</v>
      </c>
      <c r="DZ245">
        <v>4</v>
      </c>
      <c r="EA245">
        <v>100000</v>
      </c>
      <c r="EB245" s="24">
        <v>7</v>
      </c>
    </row>
    <row r="246" spans="1:132" x14ac:dyDescent="0.2">
      <c r="A246">
        <v>3</v>
      </c>
      <c r="B246" s="22">
        <v>6</v>
      </c>
      <c r="C246" s="7">
        <v>2</v>
      </c>
      <c r="D246" s="12">
        <v>2</v>
      </c>
      <c r="E246" s="31" t="s">
        <v>377</v>
      </c>
      <c r="F246" s="7">
        <v>0</v>
      </c>
      <c r="G246" s="12"/>
      <c r="H246" s="13"/>
      <c r="I246" s="12"/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25"/>
      <c r="V246" s="12"/>
      <c r="W246" s="12"/>
      <c r="X246" s="12"/>
      <c r="Y246" s="13">
        <v>4.7</v>
      </c>
      <c r="Z246" s="13">
        <v>4.82</v>
      </c>
      <c r="AA246" s="13">
        <v>0</v>
      </c>
      <c r="AB246" s="13" t="e">
        <v>#NUM!</v>
      </c>
      <c r="AC246" s="13">
        <v>10000</v>
      </c>
      <c r="AD246" s="13">
        <v>6</v>
      </c>
      <c r="AE246" s="13"/>
      <c r="AF246" s="13"/>
      <c r="AG246" s="13"/>
      <c r="AH246" s="13"/>
      <c r="AI246" s="13"/>
      <c r="AJ246" s="13"/>
      <c r="AK246" s="13">
        <v>4.68</v>
      </c>
      <c r="AL246" s="13">
        <v>4.8600000000000003</v>
      </c>
      <c r="AM246" s="13">
        <v>0</v>
      </c>
      <c r="AN246" s="13" t="e">
        <v>#NUM!</v>
      </c>
      <c r="AO246" s="13">
        <v>100</v>
      </c>
      <c r="AP246" s="13">
        <v>4</v>
      </c>
      <c r="AQ246" s="13"/>
      <c r="AR246" s="13"/>
      <c r="AS246" s="13"/>
      <c r="AT246" s="13"/>
      <c r="AU246" s="13"/>
      <c r="AV246" s="13"/>
      <c r="AW246" s="13">
        <v>4.7</v>
      </c>
      <c r="AX246" s="13">
        <v>4.79</v>
      </c>
      <c r="AY246" s="13">
        <v>0</v>
      </c>
      <c r="AZ246" s="13" t="e">
        <v>#NUM!</v>
      </c>
      <c r="BA246" s="13">
        <v>1000</v>
      </c>
      <c r="BB246" s="13">
        <v>5</v>
      </c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25"/>
    </row>
    <row r="247" spans="1:132" x14ac:dyDescent="0.2">
      <c r="A247">
        <v>3</v>
      </c>
      <c r="B247" s="21">
        <v>7</v>
      </c>
      <c r="C247" s="3">
        <v>2</v>
      </c>
      <c r="D247" s="7">
        <v>2</v>
      </c>
      <c r="E247" s="29" t="s">
        <v>378</v>
      </c>
      <c r="F247" s="7">
        <v>0</v>
      </c>
      <c r="G247" s="3"/>
      <c r="H247" s="2"/>
      <c r="I247" s="3"/>
      <c r="J247" s="3"/>
      <c r="L247" s="2"/>
      <c r="M247" s="2"/>
      <c r="N247" s="2"/>
      <c r="O247" s="2"/>
      <c r="P247" s="2"/>
      <c r="Q247" s="2"/>
      <c r="R247" s="2"/>
      <c r="S247" s="2"/>
      <c r="T247" s="2"/>
      <c r="U247" s="23"/>
      <c r="V247" s="3"/>
      <c r="W247" s="3"/>
      <c r="X247" s="3"/>
      <c r="Y247" s="2">
        <v>4.74</v>
      </c>
      <c r="Z247" s="2">
        <v>4.78</v>
      </c>
      <c r="AA247" s="2">
        <v>0</v>
      </c>
      <c r="AB247" s="2" t="e">
        <v>#NUM!</v>
      </c>
      <c r="AC247" s="2">
        <v>1000</v>
      </c>
      <c r="AD247" s="2">
        <v>5</v>
      </c>
      <c r="AE247" s="2"/>
      <c r="AF247" s="2"/>
      <c r="AG247" s="2"/>
      <c r="AH247" s="2"/>
      <c r="AI247" s="2"/>
      <c r="AJ247" s="2"/>
      <c r="AK247" s="2">
        <v>4.78</v>
      </c>
      <c r="AL247" s="2">
        <v>4.82</v>
      </c>
      <c r="AM247" s="2">
        <v>0</v>
      </c>
      <c r="AN247" s="2" t="e">
        <v>#NUM!</v>
      </c>
      <c r="AO247" s="2">
        <v>100</v>
      </c>
      <c r="AP247" s="2">
        <v>4</v>
      </c>
      <c r="AQ247" s="2"/>
      <c r="AR247" s="2"/>
      <c r="AS247" s="2"/>
      <c r="AT247" s="2"/>
      <c r="AU247" s="2"/>
      <c r="AV247" s="2"/>
      <c r="AW247" s="2">
        <v>4.53</v>
      </c>
      <c r="AX247" s="2">
        <v>4.6900000000000004</v>
      </c>
      <c r="AY247" s="2">
        <v>0</v>
      </c>
      <c r="AZ247" s="2" t="e">
        <v>#NUM!</v>
      </c>
      <c r="BA247" s="2">
        <v>1000</v>
      </c>
      <c r="BB247" s="2">
        <v>5</v>
      </c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3"/>
    </row>
    <row r="248" spans="1:132" x14ac:dyDescent="0.2">
      <c r="A248">
        <v>3</v>
      </c>
      <c r="B248" s="20">
        <v>7</v>
      </c>
      <c r="C248" s="7">
        <v>2</v>
      </c>
      <c r="D248" s="7">
        <v>2</v>
      </c>
      <c r="E248" s="30" t="s">
        <v>379</v>
      </c>
      <c r="F248" s="7">
        <v>1</v>
      </c>
      <c r="G248" s="7">
        <v>44</v>
      </c>
      <c r="H248">
        <v>1174</v>
      </c>
      <c r="I248" s="7">
        <f>H248-G248</f>
        <v>1130</v>
      </c>
      <c r="J248" s="7">
        <f>(6*2500)-959</f>
        <v>14041</v>
      </c>
      <c r="K248">
        <v>2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3</v>
      </c>
      <c r="R248">
        <v>1</v>
      </c>
      <c r="S248">
        <v>1</v>
      </c>
      <c r="T248">
        <v>1</v>
      </c>
      <c r="U248" s="24">
        <v>1</v>
      </c>
      <c r="V248" s="7">
        <v>24</v>
      </c>
      <c r="W248" s="7">
        <v>24</v>
      </c>
      <c r="X248" s="7">
        <v>2</v>
      </c>
      <c r="Y248">
        <v>4.72</v>
      </c>
      <c r="Z248">
        <v>4.76</v>
      </c>
      <c r="AA248">
        <v>0</v>
      </c>
      <c r="AB248" t="e">
        <v>#NUM!</v>
      </c>
      <c r="AC248">
        <v>10</v>
      </c>
      <c r="AD248">
        <v>3</v>
      </c>
      <c r="AK248">
        <v>4.7</v>
      </c>
      <c r="AL248">
        <v>4.76</v>
      </c>
      <c r="AM248">
        <v>0</v>
      </c>
      <c r="AN248" t="e">
        <v>#NUM!</v>
      </c>
      <c r="AO248">
        <v>10</v>
      </c>
      <c r="AP248">
        <v>3</v>
      </c>
      <c r="AW248">
        <v>4.6500000000000004</v>
      </c>
      <c r="AX248">
        <v>4.8099999999999996</v>
      </c>
      <c r="AY248">
        <v>0</v>
      </c>
      <c r="AZ248" t="e">
        <v>#NUM!</v>
      </c>
      <c r="BA248">
        <v>100</v>
      </c>
      <c r="BB248">
        <v>4</v>
      </c>
      <c r="BC248">
        <v>4.71</v>
      </c>
      <c r="BD248">
        <v>5</v>
      </c>
      <c r="BE248">
        <v>0.1</v>
      </c>
      <c r="BF248">
        <v>1</v>
      </c>
      <c r="BG248">
        <v>100</v>
      </c>
      <c r="BH248">
        <v>4</v>
      </c>
      <c r="BI248">
        <v>4.72</v>
      </c>
      <c r="BJ248">
        <v>4.84</v>
      </c>
      <c r="BK248">
        <v>0.1</v>
      </c>
      <c r="BL248">
        <v>1</v>
      </c>
      <c r="BM248">
        <v>10000</v>
      </c>
      <c r="BN248">
        <v>6</v>
      </c>
      <c r="BO248">
        <v>4.67</v>
      </c>
      <c r="BP248">
        <v>4.8600000000000003</v>
      </c>
      <c r="BQ248">
        <v>10</v>
      </c>
      <c r="BR248">
        <v>3</v>
      </c>
      <c r="BS248">
        <v>100</v>
      </c>
      <c r="BT248">
        <v>4</v>
      </c>
      <c r="BU248">
        <v>4.6900000000000004</v>
      </c>
      <c r="BV248">
        <v>4.82</v>
      </c>
      <c r="BW248">
        <v>0.1</v>
      </c>
      <c r="BX248">
        <v>1</v>
      </c>
      <c r="BY248">
        <v>100</v>
      </c>
      <c r="BZ248">
        <v>4</v>
      </c>
      <c r="CA248">
        <v>4.54</v>
      </c>
      <c r="CB248">
        <v>4.71</v>
      </c>
      <c r="CC248">
        <v>1</v>
      </c>
      <c r="CD248">
        <v>2</v>
      </c>
      <c r="CE248">
        <v>10000</v>
      </c>
      <c r="CF248">
        <v>6</v>
      </c>
      <c r="CG248">
        <v>4.71</v>
      </c>
      <c r="CH248">
        <v>4.97</v>
      </c>
      <c r="CI248">
        <v>10</v>
      </c>
      <c r="CJ248">
        <v>3</v>
      </c>
      <c r="CK248">
        <v>1000</v>
      </c>
      <c r="CL248">
        <v>5</v>
      </c>
      <c r="CM248">
        <v>4.67</v>
      </c>
      <c r="CN248">
        <v>4.82</v>
      </c>
      <c r="CO248">
        <v>10</v>
      </c>
      <c r="CP248">
        <v>3</v>
      </c>
      <c r="CQ248">
        <v>1000</v>
      </c>
      <c r="CR248">
        <v>5</v>
      </c>
      <c r="CS248">
        <v>4.68</v>
      </c>
      <c r="CT248">
        <v>4.74</v>
      </c>
      <c r="CU248">
        <v>1</v>
      </c>
      <c r="CV248">
        <v>2</v>
      </c>
      <c r="CW248">
        <v>100</v>
      </c>
      <c r="CX248">
        <v>4</v>
      </c>
      <c r="CY248">
        <v>4.68</v>
      </c>
      <c r="CZ248">
        <v>4.91</v>
      </c>
      <c r="DA248">
        <v>10</v>
      </c>
      <c r="DB248">
        <v>3</v>
      </c>
      <c r="DC248">
        <v>1000</v>
      </c>
      <c r="DD248">
        <v>5</v>
      </c>
      <c r="DE248">
        <v>4.58</v>
      </c>
      <c r="DF248">
        <v>4.6500000000000004</v>
      </c>
      <c r="DG248">
        <v>0</v>
      </c>
      <c r="DH248" t="e">
        <v>#NUM!</v>
      </c>
      <c r="DI248">
        <v>100</v>
      </c>
      <c r="DJ248">
        <v>4</v>
      </c>
      <c r="DK248">
        <v>4.72</v>
      </c>
      <c r="DL248">
        <v>4.8899999999999997</v>
      </c>
      <c r="DM248">
        <v>10</v>
      </c>
      <c r="DN248">
        <v>3</v>
      </c>
      <c r="DO248">
        <v>10000</v>
      </c>
      <c r="DP248">
        <v>6</v>
      </c>
      <c r="DQ248">
        <v>4.6900000000000004</v>
      </c>
      <c r="DR248">
        <v>4.83</v>
      </c>
      <c r="DS248">
        <v>1</v>
      </c>
      <c r="DT248">
        <v>2</v>
      </c>
      <c r="DU248">
        <v>1000</v>
      </c>
      <c r="DV248">
        <v>5</v>
      </c>
      <c r="DW248">
        <v>0.21</v>
      </c>
      <c r="DX248">
        <v>2.7</v>
      </c>
      <c r="DY248">
        <v>100000</v>
      </c>
      <c r="DZ248">
        <v>7</v>
      </c>
      <c r="EA248">
        <v>100000</v>
      </c>
      <c r="EB248" s="24">
        <v>7</v>
      </c>
    </row>
    <row r="249" spans="1:132" x14ac:dyDescent="0.2">
      <c r="A249">
        <v>3</v>
      </c>
      <c r="B249" s="20">
        <v>7</v>
      </c>
      <c r="C249" s="7">
        <v>2</v>
      </c>
      <c r="D249" s="7">
        <v>2</v>
      </c>
      <c r="E249" s="30" t="s">
        <v>380</v>
      </c>
      <c r="F249" s="7">
        <v>2</v>
      </c>
      <c r="G249" s="7">
        <v>44</v>
      </c>
      <c r="H249" s="7">
        <v>1000</v>
      </c>
      <c r="I249" s="7">
        <f>H249-G249</f>
        <v>956</v>
      </c>
      <c r="J249" s="7">
        <f>(6*2500)-959</f>
        <v>14041</v>
      </c>
      <c r="K249">
        <v>2</v>
      </c>
      <c r="L249">
        <v>1</v>
      </c>
      <c r="M249" s="7">
        <v>1</v>
      </c>
      <c r="N249">
        <v>1</v>
      </c>
      <c r="O249" s="7">
        <v>2</v>
      </c>
      <c r="P249">
        <v>1</v>
      </c>
      <c r="Q249" s="7">
        <v>1</v>
      </c>
      <c r="R249">
        <v>1</v>
      </c>
      <c r="S249" s="7">
        <v>1</v>
      </c>
      <c r="T249">
        <v>1</v>
      </c>
      <c r="U249" s="26">
        <v>1</v>
      </c>
      <c r="V249" s="7">
        <v>48</v>
      </c>
      <c r="W249" s="7">
        <v>48</v>
      </c>
      <c r="X249" s="7">
        <v>2</v>
      </c>
      <c r="Y249">
        <v>4.79</v>
      </c>
      <c r="Z249">
        <v>4.87</v>
      </c>
      <c r="AA249">
        <v>0</v>
      </c>
      <c r="AB249" t="e">
        <v>#NUM!</v>
      </c>
      <c r="AC249">
        <v>10000</v>
      </c>
      <c r="AD249">
        <v>6</v>
      </c>
      <c r="AK249">
        <v>4.7699999999999996</v>
      </c>
      <c r="AL249">
        <v>4.83</v>
      </c>
      <c r="AM249">
        <v>0</v>
      </c>
      <c r="AN249" t="e">
        <v>#NUM!</v>
      </c>
      <c r="AO249">
        <v>1000</v>
      </c>
      <c r="AP249">
        <v>5</v>
      </c>
      <c r="AW249">
        <v>4.6900000000000004</v>
      </c>
      <c r="AX249">
        <v>4.8899999999999997</v>
      </c>
      <c r="AY249">
        <v>0</v>
      </c>
      <c r="AZ249" t="e">
        <v>#NUM!</v>
      </c>
      <c r="BA249">
        <v>1000</v>
      </c>
      <c r="BB249">
        <v>5</v>
      </c>
      <c r="BC249">
        <v>4.51</v>
      </c>
      <c r="BD249">
        <v>4.57</v>
      </c>
      <c r="BE249">
        <v>0</v>
      </c>
      <c r="BF249" t="e">
        <v>#NUM!</v>
      </c>
      <c r="BG249">
        <v>1000</v>
      </c>
      <c r="BH249">
        <v>5</v>
      </c>
      <c r="BI249">
        <v>4.71</v>
      </c>
      <c r="BJ249">
        <v>4.78</v>
      </c>
      <c r="BK249">
        <v>1</v>
      </c>
      <c r="BL249">
        <v>2</v>
      </c>
      <c r="BM249">
        <v>1000</v>
      </c>
      <c r="BN249">
        <v>5</v>
      </c>
      <c r="BO249">
        <v>4.7</v>
      </c>
      <c r="BP249">
        <v>4.8</v>
      </c>
      <c r="BQ249">
        <v>1</v>
      </c>
      <c r="BR249">
        <v>2</v>
      </c>
      <c r="BS249">
        <v>1000</v>
      </c>
      <c r="BT249">
        <v>5</v>
      </c>
      <c r="BU249">
        <v>4.5199999999999996</v>
      </c>
      <c r="BV249">
        <v>4.5999999999999996</v>
      </c>
      <c r="BW249">
        <v>1</v>
      </c>
      <c r="BX249">
        <v>2</v>
      </c>
      <c r="BY249">
        <v>100</v>
      </c>
      <c r="BZ249">
        <v>4</v>
      </c>
      <c r="CA249">
        <v>4.7</v>
      </c>
      <c r="CB249">
        <v>4.8499999999999996</v>
      </c>
      <c r="CC249">
        <v>10</v>
      </c>
      <c r="CD249">
        <v>3</v>
      </c>
      <c r="CE249">
        <v>1000</v>
      </c>
      <c r="CF249">
        <v>5</v>
      </c>
      <c r="CG249">
        <v>4.78</v>
      </c>
      <c r="CH249">
        <v>4.93</v>
      </c>
      <c r="CI249">
        <v>10</v>
      </c>
      <c r="CJ249">
        <v>3</v>
      </c>
      <c r="CK249">
        <v>10000</v>
      </c>
      <c r="CL249">
        <v>6</v>
      </c>
      <c r="CM249">
        <v>4.51</v>
      </c>
      <c r="CN249">
        <v>4.5999999999999996</v>
      </c>
      <c r="CO249">
        <v>100</v>
      </c>
      <c r="CP249">
        <v>4</v>
      </c>
      <c r="CQ249">
        <v>1000</v>
      </c>
      <c r="CR249">
        <v>5</v>
      </c>
      <c r="CS249">
        <v>4.68</v>
      </c>
      <c r="CT249">
        <v>4.83</v>
      </c>
      <c r="CU249">
        <v>100</v>
      </c>
      <c r="CV249">
        <v>4</v>
      </c>
      <c r="CW249">
        <v>10000</v>
      </c>
      <c r="CX249">
        <v>6</v>
      </c>
      <c r="CY249">
        <v>4.7</v>
      </c>
      <c r="CZ249">
        <v>4.79</v>
      </c>
      <c r="DA249">
        <v>10</v>
      </c>
      <c r="DB249">
        <v>3</v>
      </c>
      <c r="DC249">
        <v>1000</v>
      </c>
      <c r="DD249">
        <v>5</v>
      </c>
      <c r="DE249">
        <v>4.62</v>
      </c>
      <c r="DF249">
        <v>4.67</v>
      </c>
      <c r="DG249">
        <v>10</v>
      </c>
      <c r="DH249">
        <v>3</v>
      </c>
      <c r="DI249">
        <v>1000</v>
      </c>
      <c r="DJ249">
        <v>5</v>
      </c>
      <c r="DK249">
        <v>4.76</v>
      </c>
      <c r="DL249">
        <v>4.95</v>
      </c>
      <c r="DM249">
        <v>100</v>
      </c>
      <c r="DN249">
        <v>4</v>
      </c>
      <c r="DO249">
        <v>10000</v>
      </c>
      <c r="DP249">
        <v>6</v>
      </c>
      <c r="DQ249">
        <v>4.68</v>
      </c>
      <c r="DR249">
        <v>4.7699999999999996</v>
      </c>
      <c r="DS249">
        <v>100</v>
      </c>
      <c r="DT249">
        <v>4</v>
      </c>
      <c r="DU249">
        <v>1000</v>
      </c>
      <c r="DV249">
        <v>5</v>
      </c>
      <c r="DW249">
        <v>0.3</v>
      </c>
      <c r="DX249">
        <v>2.93</v>
      </c>
      <c r="DY249">
        <v>100000</v>
      </c>
      <c r="DZ249">
        <v>7</v>
      </c>
      <c r="EA249">
        <v>100000</v>
      </c>
      <c r="EB249" s="24">
        <v>7</v>
      </c>
    </row>
    <row r="250" spans="1:132" x14ac:dyDescent="0.2">
      <c r="A250">
        <v>3</v>
      </c>
      <c r="B250" s="20">
        <v>7</v>
      </c>
      <c r="C250" s="7">
        <v>2</v>
      </c>
      <c r="D250" s="7">
        <v>2</v>
      </c>
      <c r="E250" s="30" t="s">
        <v>381</v>
      </c>
      <c r="F250" s="7">
        <v>2</v>
      </c>
      <c r="G250" s="7">
        <v>51</v>
      </c>
      <c r="H250" s="7">
        <v>1186</v>
      </c>
      <c r="I250" s="7">
        <f t="shared" ref="I250:I258" si="30">H250-G250</f>
        <v>1135</v>
      </c>
      <c r="J250" s="7">
        <f t="shared" ref="J250:J258" si="31">(6*2500)-959</f>
        <v>14041</v>
      </c>
      <c r="K250">
        <v>2</v>
      </c>
      <c r="L250">
        <v>1</v>
      </c>
      <c r="M250" s="7">
        <v>1</v>
      </c>
      <c r="N250">
        <v>1</v>
      </c>
      <c r="O250" s="7">
        <v>1</v>
      </c>
      <c r="P250">
        <v>1</v>
      </c>
      <c r="Q250" s="7">
        <v>2</v>
      </c>
      <c r="R250">
        <v>1</v>
      </c>
      <c r="S250" s="7">
        <v>1</v>
      </c>
      <c r="T250">
        <v>1</v>
      </c>
      <c r="U250" s="26">
        <v>1</v>
      </c>
      <c r="V250" s="7">
        <v>48</v>
      </c>
      <c r="W250" s="7">
        <v>48</v>
      </c>
      <c r="X250" s="7">
        <v>2</v>
      </c>
      <c r="Y250">
        <v>4.7</v>
      </c>
      <c r="Z250">
        <v>4.76</v>
      </c>
      <c r="AA250">
        <v>0</v>
      </c>
      <c r="AB250" t="e">
        <v>#NUM!</v>
      </c>
      <c r="AC250">
        <v>1000</v>
      </c>
      <c r="AD250">
        <v>5</v>
      </c>
      <c r="AK250">
        <v>4.71</v>
      </c>
      <c r="AL250">
        <v>4.8</v>
      </c>
      <c r="AM250">
        <v>0</v>
      </c>
      <c r="AN250" t="e">
        <v>#NUM!</v>
      </c>
      <c r="AO250">
        <v>10000</v>
      </c>
      <c r="AP250">
        <v>6</v>
      </c>
      <c r="AW250">
        <v>4.7</v>
      </c>
      <c r="AX250">
        <v>4.84</v>
      </c>
      <c r="AY250">
        <v>0</v>
      </c>
      <c r="AZ250" t="e">
        <v>#NUM!</v>
      </c>
      <c r="BA250">
        <v>1000</v>
      </c>
      <c r="BB250">
        <v>5</v>
      </c>
      <c r="BC250">
        <v>4.71</v>
      </c>
      <c r="BD250">
        <v>4.8099999999999996</v>
      </c>
      <c r="BE250">
        <v>0</v>
      </c>
      <c r="BF250" t="e">
        <v>#NUM!</v>
      </c>
      <c r="BG250">
        <v>1000</v>
      </c>
      <c r="BH250">
        <v>5</v>
      </c>
      <c r="BI250">
        <v>4.66</v>
      </c>
      <c r="BJ250">
        <v>4.7699999999999996</v>
      </c>
      <c r="BK250">
        <v>1</v>
      </c>
      <c r="BL250">
        <v>2</v>
      </c>
      <c r="BM250">
        <v>1000</v>
      </c>
      <c r="BN250">
        <v>5</v>
      </c>
      <c r="BO250">
        <v>4.6900000000000004</v>
      </c>
      <c r="BP250">
        <v>4.8499999999999996</v>
      </c>
      <c r="BQ250">
        <v>0.1</v>
      </c>
      <c r="BR250">
        <v>1</v>
      </c>
      <c r="BS250">
        <v>1000</v>
      </c>
      <c r="BT250">
        <v>5</v>
      </c>
      <c r="BU250">
        <v>4.68</v>
      </c>
      <c r="BV250">
        <v>4.76</v>
      </c>
      <c r="BW250">
        <v>1</v>
      </c>
      <c r="BX250">
        <v>2</v>
      </c>
      <c r="BY250">
        <v>100</v>
      </c>
      <c r="BZ250">
        <v>4</v>
      </c>
      <c r="CA250">
        <v>4.68</v>
      </c>
      <c r="CB250">
        <v>4.79</v>
      </c>
      <c r="CC250">
        <v>10</v>
      </c>
      <c r="CD250">
        <v>3</v>
      </c>
      <c r="CE250">
        <v>1000</v>
      </c>
      <c r="CF250">
        <v>5</v>
      </c>
      <c r="CG250">
        <v>4.72</v>
      </c>
      <c r="CH250">
        <v>4.78</v>
      </c>
      <c r="CI250">
        <v>1</v>
      </c>
      <c r="CJ250">
        <v>2</v>
      </c>
      <c r="CK250">
        <v>100</v>
      </c>
      <c r="CL250">
        <v>4</v>
      </c>
      <c r="CM250">
        <v>4.53</v>
      </c>
      <c r="CN250">
        <v>4.72</v>
      </c>
      <c r="CO250">
        <v>10</v>
      </c>
      <c r="CP250">
        <v>3</v>
      </c>
      <c r="CQ250">
        <v>10000</v>
      </c>
      <c r="CR250">
        <v>6</v>
      </c>
      <c r="CS250">
        <v>4.71</v>
      </c>
      <c r="CT250">
        <v>4.82</v>
      </c>
      <c r="CU250">
        <v>100</v>
      </c>
      <c r="CV250">
        <v>4</v>
      </c>
      <c r="CW250">
        <v>1000</v>
      </c>
      <c r="CX250">
        <v>5</v>
      </c>
      <c r="CY250">
        <v>4.59</v>
      </c>
      <c r="CZ250">
        <v>4.76</v>
      </c>
      <c r="DA250">
        <v>100</v>
      </c>
      <c r="DB250">
        <v>4</v>
      </c>
      <c r="DC250">
        <v>10000</v>
      </c>
      <c r="DD250">
        <v>6</v>
      </c>
      <c r="DE250">
        <v>4.54</v>
      </c>
      <c r="DF250">
        <v>4.6399999999999997</v>
      </c>
      <c r="DG250">
        <v>10</v>
      </c>
      <c r="DH250">
        <v>3</v>
      </c>
      <c r="DI250">
        <v>1000</v>
      </c>
      <c r="DJ250">
        <v>5</v>
      </c>
      <c r="DK250">
        <v>4.62</v>
      </c>
      <c r="DL250">
        <v>4.75</v>
      </c>
      <c r="DM250">
        <v>100</v>
      </c>
      <c r="DN250">
        <v>4</v>
      </c>
      <c r="DO250">
        <v>100000</v>
      </c>
      <c r="DP250">
        <v>7</v>
      </c>
      <c r="DQ250">
        <v>4.6100000000000003</v>
      </c>
      <c r="DR250">
        <v>4.76</v>
      </c>
      <c r="DS250">
        <v>10</v>
      </c>
      <c r="DT250">
        <v>3</v>
      </c>
      <c r="DU250">
        <v>1000</v>
      </c>
      <c r="DV250">
        <v>5</v>
      </c>
      <c r="DW250">
        <v>0.19</v>
      </c>
      <c r="DX250">
        <v>2.21</v>
      </c>
      <c r="DY250">
        <v>100000</v>
      </c>
      <c r="DZ250">
        <v>7</v>
      </c>
      <c r="EA250">
        <v>100000</v>
      </c>
      <c r="EB250" s="24">
        <v>7</v>
      </c>
    </row>
    <row r="251" spans="1:132" x14ac:dyDescent="0.2">
      <c r="A251">
        <v>3</v>
      </c>
      <c r="B251" s="20">
        <v>7</v>
      </c>
      <c r="C251" s="7">
        <v>2</v>
      </c>
      <c r="D251" s="7">
        <v>2</v>
      </c>
      <c r="E251" s="30" t="s">
        <v>382</v>
      </c>
      <c r="F251" s="7">
        <v>1</v>
      </c>
      <c r="G251" s="7">
        <v>44</v>
      </c>
      <c r="H251" s="7">
        <v>1132</v>
      </c>
      <c r="I251" s="7">
        <f t="shared" si="30"/>
        <v>1088</v>
      </c>
      <c r="J251" s="7">
        <f t="shared" si="31"/>
        <v>14041</v>
      </c>
      <c r="K251">
        <v>2</v>
      </c>
      <c r="L251">
        <v>1</v>
      </c>
      <c r="M251" s="7">
        <v>1</v>
      </c>
      <c r="N251">
        <v>1</v>
      </c>
      <c r="O251" s="7">
        <v>1</v>
      </c>
      <c r="P251">
        <v>1</v>
      </c>
      <c r="Q251" s="7">
        <v>1</v>
      </c>
      <c r="R251">
        <v>1</v>
      </c>
      <c r="S251" s="7">
        <v>1</v>
      </c>
      <c r="T251">
        <v>1</v>
      </c>
      <c r="U251" s="26">
        <v>1</v>
      </c>
      <c r="V251" s="7">
        <v>32</v>
      </c>
      <c r="W251" s="7">
        <v>32</v>
      </c>
      <c r="X251" s="7">
        <v>2</v>
      </c>
      <c r="Y251">
        <v>4.7300000000000004</v>
      </c>
      <c r="Z251">
        <v>4.78</v>
      </c>
      <c r="AA251">
        <v>0</v>
      </c>
      <c r="AB251" t="e">
        <v>#NUM!</v>
      </c>
      <c r="AC251">
        <v>1</v>
      </c>
      <c r="AD251">
        <v>2</v>
      </c>
      <c r="AK251">
        <v>4.71</v>
      </c>
      <c r="AL251">
        <v>4.7699999999999996</v>
      </c>
      <c r="AM251">
        <v>0</v>
      </c>
      <c r="AN251" t="e">
        <v>#NUM!</v>
      </c>
      <c r="AO251">
        <v>100</v>
      </c>
      <c r="AP251">
        <v>4</v>
      </c>
      <c r="AW251">
        <v>4.5599999999999996</v>
      </c>
      <c r="AX251">
        <v>4.6500000000000004</v>
      </c>
      <c r="AY251">
        <v>0</v>
      </c>
      <c r="AZ251" t="e">
        <v>#NUM!</v>
      </c>
      <c r="BA251">
        <v>100000</v>
      </c>
      <c r="BB251">
        <v>7</v>
      </c>
      <c r="BC251">
        <v>4.68</v>
      </c>
      <c r="BD251">
        <v>4.74</v>
      </c>
      <c r="BE251">
        <v>0</v>
      </c>
      <c r="BF251" t="e">
        <v>#NUM!</v>
      </c>
      <c r="BG251">
        <v>1000</v>
      </c>
      <c r="BH251">
        <v>5</v>
      </c>
      <c r="BI251">
        <v>4.47</v>
      </c>
      <c r="BJ251">
        <v>4.57</v>
      </c>
      <c r="BK251">
        <v>10</v>
      </c>
      <c r="BL251">
        <v>3</v>
      </c>
      <c r="BM251">
        <v>10</v>
      </c>
      <c r="BN251">
        <v>3</v>
      </c>
      <c r="BO251">
        <v>4.7</v>
      </c>
      <c r="BP251">
        <v>4.82</v>
      </c>
      <c r="BQ251">
        <v>1000</v>
      </c>
      <c r="BR251">
        <v>5</v>
      </c>
      <c r="BS251">
        <v>1000</v>
      </c>
      <c r="BT251">
        <v>5</v>
      </c>
      <c r="BU251">
        <v>4.6900000000000004</v>
      </c>
      <c r="BV251">
        <v>4.8</v>
      </c>
      <c r="BW251">
        <v>10</v>
      </c>
      <c r="BX251">
        <v>3</v>
      </c>
      <c r="BY251">
        <v>100</v>
      </c>
      <c r="BZ251">
        <v>4</v>
      </c>
      <c r="CA251">
        <v>4.49</v>
      </c>
      <c r="CB251">
        <v>4.5999999999999996</v>
      </c>
      <c r="CC251">
        <v>10</v>
      </c>
      <c r="CD251">
        <v>3</v>
      </c>
      <c r="CE251">
        <v>1000</v>
      </c>
      <c r="CF251">
        <v>5</v>
      </c>
      <c r="CG251">
        <v>4.63</v>
      </c>
      <c r="CH251">
        <v>4.72</v>
      </c>
      <c r="CI251">
        <v>10</v>
      </c>
      <c r="CJ251">
        <v>3</v>
      </c>
      <c r="CK251">
        <v>1000</v>
      </c>
      <c r="CL251">
        <v>5</v>
      </c>
      <c r="CM251">
        <v>4.71</v>
      </c>
      <c r="CN251">
        <v>4.79</v>
      </c>
      <c r="CO251">
        <v>1</v>
      </c>
      <c r="CP251">
        <v>2</v>
      </c>
      <c r="CQ251">
        <v>100</v>
      </c>
      <c r="CR251">
        <v>4</v>
      </c>
      <c r="CS251">
        <v>4.54</v>
      </c>
      <c r="CT251">
        <v>4.6100000000000003</v>
      </c>
      <c r="CU251">
        <v>10</v>
      </c>
      <c r="CV251">
        <v>3</v>
      </c>
      <c r="CW251">
        <v>1000</v>
      </c>
      <c r="CX251">
        <v>5</v>
      </c>
      <c r="CY251">
        <v>4.75</v>
      </c>
      <c r="CZ251">
        <v>4.8099999999999996</v>
      </c>
      <c r="DA251">
        <v>1</v>
      </c>
      <c r="DB251">
        <v>2</v>
      </c>
      <c r="DC251">
        <v>100</v>
      </c>
      <c r="DD251">
        <v>4</v>
      </c>
      <c r="DE251">
        <v>4.57</v>
      </c>
      <c r="DF251">
        <v>4.6399999999999997</v>
      </c>
      <c r="DG251">
        <v>1</v>
      </c>
      <c r="DH251">
        <v>2</v>
      </c>
      <c r="DI251">
        <v>10000</v>
      </c>
      <c r="DJ251">
        <v>6</v>
      </c>
      <c r="DK251">
        <v>4.67</v>
      </c>
      <c r="DL251">
        <v>4.9000000000000004</v>
      </c>
      <c r="DM251">
        <v>100</v>
      </c>
      <c r="DN251">
        <v>4</v>
      </c>
      <c r="DO251">
        <v>10000</v>
      </c>
      <c r="DP251">
        <v>6</v>
      </c>
      <c r="DQ251">
        <v>4.75</v>
      </c>
      <c r="DR251">
        <v>4.9400000000000004</v>
      </c>
      <c r="DS251">
        <v>10</v>
      </c>
      <c r="DT251">
        <v>3</v>
      </c>
      <c r="DU251">
        <v>1000</v>
      </c>
      <c r="DV251">
        <v>5</v>
      </c>
      <c r="DW251">
        <v>0.23</v>
      </c>
      <c r="DX251">
        <v>2.4</v>
      </c>
      <c r="DY251">
        <v>100000</v>
      </c>
      <c r="DZ251">
        <v>7</v>
      </c>
      <c r="EA251">
        <v>100000</v>
      </c>
      <c r="EB251" s="24">
        <v>7</v>
      </c>
    </row>
    <row r="252" spans="1:132" x14ac:dyDescent="0.2">
      <c r="A252">
        <v>3</v>
      </c>
      <c r="B252" s="20">
        <v>7</v>
      </c>
      <c r="C252" s="7">
        <v>2</v>
      </c>
      <c r="D252" s="7">
        <v>2</v>
      </c>
      <c r="E252" s="30" t="s">
        <v>383</v>
      </c>
      <c r="F252" s="7">
        <v>0</v>
      </c>
      <c r="G252" s="7"/>
      <c r="H252" s="7"/>
      <c r="I252" s="7"/>
      <c r="J252" s="7"/>
      <c r="M252" s="7"/>
      <c r="O252" s="7"/>
      <c r="Q252" s="7"/>
      <c r="S252" s="7"/>
      <c r="U252" s="26"/>
      <c r="V252" s="7"/>
      <c r="W252" s="7"/>
      <c r="X252" s="7"/>
      <c r="Y252">
        <v>4.74</v>
      </c>
      <c r="Z252">
        <v>4.8</v>
      </c>
      <c r="AA252">
        <v>0</v>
      </c>
      <c r="AB252" t="e">
        <v>#NUM!</v>
      </c>
      <c r="AC252">
        <v>10</v>
      </c>
      <c r="AD252">
        <v>3</v>
      </c>
      <c r="AK252">
        <v>4.75</v>
      </c>
      <c r="AL252">
        <v>4.79</v>
      </c>
      <c r="AM252">
        <v>0</v>
      </c>
      <c r="AN252" t="e">
        <v>#NUM!</v>
      </c>
      <c r="AO252">
        <v>100000</v>
      </c>
      <c r="AP252">
        <v>7</v>
      </c>
      <c r="AW252">
        <v>4.7</v>
      </c>
      <c r="AX252">
        <v>4.79</v>
      </c>
      <c r="AY252">
        <v>0</v>
      </c>
      <c r="AZ252" t="e">
        <v>#NUM!</v>
      </c>
      <c r="BA252">
        <v>10000</v>
      </c>
      <c r="BB252">
        <v>6</v>
      </c>
      <c r="EB252" s="24"/>
    </row>
    <row r="253" spans="1:132" x14ac:dyDescent="0.2">
      <c r="A253">
        <v>3</v>
      </c>
      <c r="B253" s="20">
        <v>7</v>
      </c>
      <c r="C253" s="7">
        <v>2</v>
      </c>
      <c r="D253" s="7">
        <v>2</v>
      </c>
      <c r="E253" s="30" t="s">
        <v>384</v>
      </c>
      <c r="F253" s="7">
        <v>1</v>
      </c>
      <c r="G253" s="7">
        <v>43</v>
      </c>
      <c r="H253" s="7">
        <v>1158</v>
      </c>
      <c r="I253" s="7">
        <f t="shared" si="30"/>
        <v>1115</v>
      </c>
      <c r="J253" s="7">
        <f t="shared" si="31"/>
        <v>14041</v>
      </c>
      <c r="K253">
        <v>2</v>
      </c>
      <c r="L253">
        <v>1</v>
      </c>
      <c r="M253" s="7">
        <v>1</v>
      </c>
      <c r="N253">
        <v>1</v>
      </c>
      <c r="O253" s="7">
        <v>1</v>
      </c>
      <c r="P253">
        <v>1</v>
      </c>
      <c r="Q253" s="7">
        <v>1</v>
      </c>
      <c r="R253">
        <v>1</v>
      </c>
      <c r="S253" s="7">
        <v>1</v>
      </c>
      <c r="T253">
        <v>1</v>
      </c>
      <c r="U253" s="26">
        <v>1</v>
      </c>
      <c r="V253" s="7">
        <v>96</v>
      </c>
      <c r="W253" s="7">
        <v>56</v>
      </c>
      <c r="X253" s="7">
        <v>2</v>
      </c>
      <c r="Y253">
        <v>4.74</v>
      </c>
      <c r="Z253">
        <v>4.76</v>
      </c>
      <c r="AA253">
        <v>0</v>
      </c>
      <c r="AB253" t="e">
        <v>#NUM!</v>
      </c>
      <c r="AC253">
        <v>100</v>
      </c>
      <c r="AD253">
        <v>4</v>
      </c>
      <c r="AK253">
        <v>4.74</v>
      </c>
      <c r="AL253">
        <v>4.8499999999999996</v>
      </c>
      <c r="AM253">
        <v>0</v>
      </c>
      <c r="AN253" t="e">
        <v>#NUM!</v>
      </c>
      <c r="AO253">
        <v>100</v>
      </c>
      <c r="AP253">
        <v>4</v>
      </c>
      <c r="AW253">
        <v>4.7</v>
      </c>
      <c r="AX253">
        <v>4.8499999999999996</v>
      </c>
      <c r="AY253">
        <v>0</v>
      </c>
      <c r="AZ253" t="e">
        <v>#NUM!</v>
      </c>
      <c r="BA253">
        <v>100</v>
      </c>
      <c r="BB253">
        <v>4</v>
      </c>
      <c r="BC253">
        <v>4.7</v>
      </c>
      <c r="BD253">
        <v>4.75</v>
      </c>
      <c r="BE253">
        <v>0</v>
      </c>
      <c r="BF253" t="e">
        <v>#NUM!</v>
      </c>
      <c r="BG253">
        <v>1000</v>
      </c>
      <c r="BH253">
        <v>5</v>
      </c>
      <c r="BI253">
        <v>4.5199999999999996</v>
      </c>
      <c r="BJ253">
        <v>4.67</v>
      </c>
      <c r="BK253">
        <v>0</v>
      </c>
      <c r="BL253" t="e">
        <v>#NUM!</v>
      </c>
      <c r="BM253">
        <v>100</v>
      </c>
      <c r="BN253">
        <v>4</v>
      </c>
      <c r="BO253">
        <v>4.5</v>
      </c>
      <c r="BP253">
        <v>4.75</v>
      </c>
      <c r="BQ253">
        <v>0</v>
      </c>
      <c r="BR253" t="e">
        <v>#NUM!</v>
      </c>
      <c r="BS253">
        <v>10000</v>
      </c>
      <c r="BT253">
        <v>6</v>
      </c>
      <c r="BU253">
        <v>4.53</v>
      </c>
      <c r="BV253">
        <v>4.6100000000000003</v>
      </c>
      <c r="BW253">
        <v>1</v>
      </c>
      <c r="BX253">
        <v>2</v>
      </c>
      <c r="BY253">
        <v>1000</v>
      </c>
      <c r="BZ253">
        <v>5</v>
      </c>
      <c r="CA253">
        <v>4.7</v>
      </c>
      <c r="CB253">
        <v>4.8499999999999996</v>
      </c>
      <c r="CC253">
        <v>0.1</v>
      </c>
      <c r="CD253">
        <v>1</v>
      </c>
      <c r="CE253">
        <v>1000</v>
      </c>
      <c r="CF253">
        <v>5</v>
      </c>
      <c r="CG253">
        <v>4.68</v>
      </c>
      <c r="CH253">
        <v>4.88</v>
      </c>
      <c r="CI253">
        <v>100</v>
      </c>
      <c r="CJ253">
        <v>4</v>
      </c>
      <c r="CK253">
        <v>1000</v>
      </c>
      <c r="CL253">
        <v>5</v>
      </c>
      <c r="CM253">
        <v>4.67</v>
      </c>
      <c r="CN253">
        <v>4.9000000000000004</v>
      </c>
      <c r="CO253">
        <v>10</v>
      </c>
      <c r="CP253">
        <v>3</v>
      </c>
      <c r="CQ253">
        <v>1000</v>
      </c>
      <c r="CR253">
        <v>5</v>
      </c>
      <c r="CS253">
        <v>4.7</v>
      </c>
      <c r="CT253">
        <v>4.83</v>
      </c>
      <c r="CU253">
        <v>10</v>
      </c>
      <c r="CV253">
        <v>3</v>
      </c>
      <c r="CW253">
        <v>10000</v>
      </c>
      <c r="CX253">
        <v>6</v>
      </c>
      <c r="CY253">
        <v>4.6900000000000004</v>
      </c>
      <c r="CZ253">
        <v>4.8</v>
      </c>
      <c r="DA253">
        <v>1</v>
      </c>
      <c r="DB253">
        <v>2</v>
      </c>
      <c r="DC253">
        <v>100</v>
      </c>
      <c r="DD253">
        <v>4</v>
      </c>
      <c r="DE253">
        <v>4.5599999999999996</v>
      </c>
      <c r="DF253">
        <v>4.63</v>
      </c>
      <c r="DG253">
        <v>1</v>
      </c>
      <c r="DH253">
        <v>2</v>
      </c>
      <c r="DI253">
        <v>100</v>
      </c>
      <c r="DJ253">
        <v>4</v>
      </c>
      <c r="DK253">
        <v>4.6900000000000004</v>
      </c>
      <c r="DL253">
        <v>4.8499999999999996</v>
      </c>
      <c r="DM253">
        <v>1000</v>
      </c>
      <c r="DN253">
        <v>5</v>
      </c>
      <c r="DO253">
        <v>1000</v>
      </c>
      <c r="DP253">
        <v>5</v>
      </c>
      <c r="DQ253">
        <v>4.68</v>
      </c>
      <c r="DR253">
        <v>4.7699999999999996</v>
      </c>
      <c r="DS253">
        <v>10</v>
      </c>
      <c r="DT253">
        <v>3</v>
      </c>
      <c r="DU253">
        <v>1000</v>
      </c>
      <c r="DV253">
        <v>5</v>
      </c>
      <c r="DW253">
        <v>0.43</v>
      </c>
      <c r="DX253">
        <v>4.76</v>
      </c>
      <c r="DY253">
        <v>10000</v>
      </c>
      <c r="DZ253">
        <v>6</v>
      </c>
      <c r="EA253">
        <v>100000</v>
      </c>
      <c r="EB253" s="24">
        <v>7</v>
      </c>
    </row>
    <row r="254" spans="1:132" x14ac:dyDescent="0.2">
      <c r="A254">
        <v>3</v>
      </c>
      <c r="B254" s="20">
        <v>7</v>
      </c>
      <c r="C254" s="7">
        <v>2</v>
      </c>
      <c r="D254" s="7">
        <v>2</v>
      </c>
      <c r="E254" s="30" t="s">
        <v>385</v>
      </c>
      <c r="F254" s="7">
        <v>2</v>
      </c>
      <c r="G254" s="7">
        <v>50</v>
      </c>
      <c r="H254" s="7">
        <v>1066</v>
      </c>
      <c r="I254" s="7">
        <f t="shared" si="30"/>
        <v>1016</v>
      </c>
      <c r="J254" s="7">
        <f t="shared" si="31"/>
        <v>14041</v>
      </c>
      <c r="K254">
        <v>2</v>
      </c>
      <c r="L254">
        <v>1</v>
      </c>
      <c r="M254" s="7">
        <v>1</v>
      </c>
      <c r="N254">
        <v>1</v>
      </c>
      <c r="O254" s="7">
        <v>2</v>
      </c>
      <c r="P254">
        <v>1</v>
      </c>
      <c r="Q254" s="7">
        <v>2</v>
      </c>
      <c r="R254">
        <v>1</v>
      </c>
      <c r="S254" s="7">
        <v>1</v>
      </c>
      <c r="T254">
        <v>1</v>
      </c>
      <c r="U254" s="26">
        <v>1</v>
      </c>
      <c r="V254" s="7">
        <v>48</v>
      </c>
      <c r="W254" s="7">
        <v>48</v>
      </c>
      <c r="X254" s="7">
        <v>2</v>
      </c>
      <c r="Y254">
        <v>4.7699999999999996</v>
      </c>
      <c r="Z254">
        <v>4.82</v>
      </c>
      <c r="AA254">
        <v>0</v>
      </c>
      <c r="AB254" t="e">
        <v>#NUM!</v>
      </c>
      <c r="AC254">
        <v>1000</v>
      </c>
      <c r="AD254">
        <v>5</v>
      </c>
      <c r="AK254">
        <v>4.7699999999999996</v>
      </c>
      <c r="AL254">
        <v>4.8099999999999996</v>
      </c>
      <c r="AM254">
        <v>0</v>
      </c>
      <c r="AN254" t="e">
        <v>#NUM!</v>
      </c>
      <c r="AO254">
        <v>100</v>
      </c>
      <c r="AP254">
        <v>4</v>
      </c>
      <c r="AW254">
        <v>4.75</v>
      </c>
      <c r="AX254">
        <v>4.8499999999999996</v>
      </c>
      <c r="AY254">
        <v>0</v>
      </c>
      <c r="AZ254" t="e">
        <v>#NUM!</v>
      </c>
      <c r="BA254">
        <v>1000</v>
      </c>
      <c r="BB254">
        <v>5</v>
      </c>
      <c r="BC254">
        <v>4.71</v>
      </c>
      <c r="BD254">
        <v>4.79</v>
      </c>
      <c r="BE254">
        <v>0</v>
      </c>
      <c r="BF254" t="e">
        <v>#NUM!</v>
      </c>
      <c r="BG254">
        <v>1000</v>
      </c>
      <c r="BH254">
        <v>5</v>
      </c>
      <c r="BI254">
        <v>4.6900000000000004</v>
      </c>
      <c r="BJ254">
        <v>4.83</v>
      </c>
      <c r="BK254">
        <v>0.1</v>
      </c>
      <c r="BL254">
        <v>1</v>
      </c>
      <c r="BM254">
        <v>1000</v>
      </c>
      <c r="BN254">
        <v>5</v>
      </c>
      <c r="BO254">
        <v>4.5199999999999996</v>
      </c>
      <c r="BP254">
        <v>4.62</v>
      </c>
      <c r="BQ254">
        <v>0.1</v>
      </c>
      <c r="BR254">
        <v>1</v>
      </c>
      <c r="BS254">
        <v>1000</v>
      </c>
      <c r="BT254">
        <v>5</v>
      </c>
      <c r="BU254">
        <v>4.66</v>
      </c>
      <c r="BV254">
        <v>4.71</v>
      </c>
      <c r="BW254">
        <v>0.1</v>
      </c>
      <c r="BX254">
        <v>1</v>
      </c>
      <c r="BY254">
        <v>100</v>
      </c>
      <c r="BZ254">
        <v>4</v>
      </c>
      <c r="CA254">
        <v>4.71</v>
      </c>
      <c r="CB254">
        <v>4.9800000000000004</v>
      </c>
      <c r="CC254">
        <v>100</v>
      </c>
      <c r="CD254">
        <v>4</v>
      </c>
      <c r="CE254">
        <v>10000</v>
      </c>
      <c r="CF254">
        <v>6</v>
      </c>
      <c r="CG254">
        <v>4.7</v>
      </c>
      <c r="CH254">
        <v>4.88</v>
      </c>
      <c r="CI254">
        <v>100</v>
      </c>
      <c r="CJ254">
        <v>4</v>
      </c>
      <c r="CK254">
        <v>100000</v>
      </c>
      <c r="CL254">
        <v>7</v>
      </c>
      <c r="CM254">
        <v>4.7</v>
      </c>
      <c r="CN254">
        <v>4.84</v>
      </c>
      <c r="CO254">
        <v>1</v>
      </c>
      <c r="CP254">
        <v>2</v>
      </c>
      <c r="CQ254">
        <v>1000</v>
      </c>
      <c r="CR254">
        <v>5</v>
      </c>
      <c r="CS254">
        <v>4.7699999999999996</v>
      </c>
      <c r="CT254">
        <v>4.93</v>
      </c>
      <c r="CU254">
        <v>1000</v>
      </c>
      <c r="CV254">
        <v>5</v>
      </c>
      <c r="CW254">
        <v>100000</v>
      </c>
      <c r="CX254">
        <v>7</v>
      </c>
      <c r="CY254">
        <v>4.58</v>
      </c>
      <c r="CZ254">
        <v>4.6399999999999997</v>
      </c>
      <c r="DA254">
        <v>10</v>
      </c>
      <c r="DB254">
        <v>3</v>
      </c>
      <c r="DC254">
        <v>1000</v>
      </c>
      <c r="DD254">
        <v>5</v>
      </c>
      <c r="DE254">
        <v>4.78</v>
      </c>
      <c r="DF254">
        <v>4.84</v>
      </c>
      <c r="DG254">
        <v>1</v>
      </c>
      <c r="DH254">
        <v>2</v>
      </c>
      <c r="DI254">
        <v>10000</v>
      </c>
      <c r="DJ254">
        <v>6</v>
      </c>
      <c r="DK254">
        <v>4.7</v>
      </c>
      <c r="DL254">
        <v>5.08</v>
      </c>
      <c r="DM254">
        <v>10</v>
      </c>
      <c r="DN254">
        <v>3</v>
      </c>
      <c r="DO254">
        <v>100000</v>
      </c>
      <c r="DP254">
        <v>7</v>
      </c>
      <c r="DQ254">
        <v>4.71</v>
      </c>
      <c r="DR254">
        <v>4.92</v>
      </c>
      <c r="DS254">
        <v>10</v>
      </c>
      <c r="DT254">
        <v>3</v>
      </c>
      <c r="DU254">
        <v>10000</v>
      </c>
      <c r="DV254">
        <v>6</v>
      </c>
      <c r="DW254">
        <v>0.47</v>
      </c>
      <c r="DX254">
        <v>5.37</v>
      </c>
      <c r="DY254">
        <v>1000</v>
      </c>
      <c r="DZ254">
        <v>5</v>
      </c>
      <c r="EA254">
        <v>100000</v>
      </c>
      <c r="EB254" s="24">
        <v>7</v>
      </c>
    </row>
    <row r="255" spans="1:132" x14ac:dyDescent="0.2">
      <c r="A255">
        <v>3</v>
      </c>
      <c r="B255" s="20">
        <v>7</v>
      </c>
      <c r="C255" s="7">
        <v>2</v>
      </c>
      <c r="D255" s="7">
        <v>2</v>
      </c>
      <c r="E255" s="30" t="s">
        <v>386</v>
      </c>
      <c r="F255" s="7">
        <v>1</v>
      </c>
      <c r="G255" s="7">
        <v>52</v>
      </c>
      <c r="H255" s="7">
        <v>1230</v>
      </c>
      <c r="I255" s="7">
        <f t="shared" si="30"/>
        <v>1178</v>
      </c>
      <c r="J255" s="7">
        <f t="shared" si="31"/>
        <v>14041</v>
      </c>
      <c r="K255">
        <v>2</v>
      </c>
      <c r="L255">
        <v>1</v>
      </c>
      <c r="M255" s="7">
        <v>1</v>
      </c>
      <c r="N255">
        <v>1</v>
      </c>
      <c r="O255" s="7">
        <v>1</v>
      </c>
      <c r="P255">
        <v>1</v>
      </c>
      <c r="Q255" s="7">
        <v>2</v>
      </c>
      <c r="R255">
        <v>1</v>
      </c>
      <c r="S255" s="7">
        <v>1</v>
      </c>
      <c r="T255">
        <v>1</v>
      </c>
      <c r="U255" s="26">
        <v>1</v>
      </c>
      <c r="V255" s="7">
        <v>56</v>
      </c>
      <c r="W255" s="7">
        <v>56</v>
      </c>
      <c r="X255" s="7">
        <v>2</v>
      </c>
      <c r="Y255">
        <v>4.7699999999999996</v>
      </c>
      <c r="Z255">
        <v>4.84</v>
      </c>
      <c r="AA255">
        <v>0</v>
      </c>
      <c r="AB255" t="e">
        <v>#NUM!</v>
      </c>
      <c r="AC255">
        <v>10</v>
      </c>
      <c r="AD255">
        <v>3</v>
      </c>
      <c r="AK255">
        <v>4.72</v>
      </c>
      <c r="AL255">
        <v>4.7699999999999996</v>
      </c>
      <c r="AM255">
        <v>0</v>
      </c>
      <c r="AN255" t="e">
        <v>#NUM!</v>
      </c>
      <c r="AO255">
        <v>1000</v>
      </c>
      <c r="AP255">
        <v>5</v>
      </c>
      <c r="AW255">
        <v>4.6900000000000004</v>
      </c>
      <c r="AX255">
        <v>4.7699999999999996</v>
      </c>
      <c r="AY255">
        <v>0</v>
      </c>
      <c r="AZ255" t="e">
        <v>#NUM!</v>
      </c>
      <c r="BA255">
        <v>100</v>
      </c>
      <c r="BB255">
        <v>4</v>
      </c>
      <c r="BC255">
        <v>4.72</v>
      </c>
      <c r="BD255">
        <v>4.8</v>
      </c>
      <c r="BE255">
        <v>0</v>
      </c>
      <c r="BF255" t="e">
        <v>#NUM!</v>
      </c>
      <c r="BG255">
        <v>1000</v>
      </c>
      <c r="BH255">
        <v>5</v>
      </c>
      <c r="BI255">
        <v>4.53</v>
      </c>
      <c r="BJ255">
        <v>4.6399999999999997</v>
      </c>
      <c r="BK255">
        <v>0</v>
      </c>
      <c r="BL255" t="e">
        <v>#NUM!</v>
      </c>
      <c r="BM255">
        <v>100</v>
      </c>
      <c r="BN255">
        <v>4</v>
      </c>
      <c r="BO255">
        <v>4.5199999999999996</v>
      </c>
      <c r="BP255">
        <v>4.68</v>
      </c>
      <c r="BQ255">
        <v>1</v>
      </c>
      <c r="BR255">
        <v>2</v>
      </c>
      <c r="BS255">
        <v>1000</v>
      </c>
      <c r="BT255">
        <v>5</v>
      </c>
      <c r="BU255">
        <v>4.53</v>
      </c>
      <c r="BV255">
        <v>4.6100000000000003</v>
      </c>
      <c r="BW255">
        <v>10</v>
      </c>
      <c r="BX255">
        <v>3</v>
      </c>
      <c r="BY255">
        <v>100</v>
      </c>
      <c r="BZ255">
        <v>4</v>
      </c>
      <c r="CA255">
        <v>4.71</v>
      </c>
      <c r="CB255">
        <v>4.8099999999999996</v>
      </c>
      <c r="CC255">
        <v>1</v>
      </c>
      <c r="CD255">
        <v>2</v>
      </c>
      <c r="CE255">
        <v>100</v>
      </c>
      <c r="CF255">
        <v>4</v>
      </c>
      <c r="CG255">
        <v>4.8</v>
      </c>
      <c r="CH255">
        <v>4.96</v>
      </c>
      <c r="CI255">
        <v>1</v>
      </c>
      <c r="CJ255">
        <v>2</v>
      </c>
      <c r="CK255">
        <v>1000</v>
      </c>
      <c r="CL255">
        <v>5</v>
      </c>
      <c r="CM255">
        <v>4.6500000000000004</v>
      </c>
      <c r="CN255">
        <v>4.88</v>
      </c>
      <c r="CO255">
        <v>1</v>
      </c>
      <c r="CP255">
        <v>2</v>
      </c>
      <c r="CQ255">
        <v>1000</v>
      </c>
      <c r="CR255">
        <v>5</v>
      </c>
      <c r="CS255">
        <v>4.6900000000000004</v>
      </c>
      <c r="CT255">
        <v>4.82</v>
      </c>
      <c r="CU255">
        <v>1</v>
      </c>
      <c r="CV255">
        <v>2</v>
      </c>
      <c r="CW255">
        <v>1000</v>
      </c>
      <c r="CX255">
        <v>5</v>
      </c>
      <c r="CY255">
        <v>4.71</v>
      </c>
      <c r="CZ255">
        <v>4.83</v>
      </c>
      <c r="DA255">
        <v>1</v>
      </c>
      <c r="DB255">
        <v>2</v>
      </c>
      <c r="DC255">
        <v>100</v>
      </c>
      <c r="DD255">
        <v>4</v>
      </c>
      <c r="DE255">
        <v>4.6100000000000003</v>
      </c>
      <c r="DF255">
        <v>4.66</v>
      </c>
      <c r="DG255">
        <v>0</v>
      </c>
      <c r="DH255" t="e">
        <v>#NUM!</v>
      </c>
      <c r="DI255">
        <v>1000</v>
      </c>
      <c r="DJ255">
        <v>5</v>
      </c>
      <c r="DK255">
        <v>4.71</v>
      </c>
      <c r="DL255">
        <v>4.82</v>
      </c>
      <c r="DM255">
        <v>1000</v>
      </c>
      <c r="DN255">
        <v>5</v>
      </c>
      <c r="DO255">
        <v>100000</v>
      </c>
      <c r="DP255">
        <v>7</v>
      </c>
      <c r="DQ255">
        <v>4.68</v>
      </c>
      <c r="DR255">
        <v>4.79</v>
      </c>
      <c r="DS255">
        <v>1</v>
      </c>
      <c r="DT255">
        <v>2</v>
      </c>
      <c r="DU255">
        <v>100</v>
      </c>
      <c r="DV255">
        <v>4</v>
      </c>
      <c r="DW255">
        <v>0.62</v>
      </c>
      <c r="DX255">
        <v>6.33</v>
      </c>
      <c r="DY255">
        <v>10000</v>
      </c>
      <c r="DZ255">
        <v>6</v>
      </c>
      <c r="EA255">
        <v>100000</v>
      </c>
      <c r="EB255" s="24">
        <v>7</v>
      </c>
    </row>
    <row r="256" spans="1:132" x14ac:dyDescent="0.2">
      <c r="A256">
        <v>3</v>
      </c>
      <c r="B256" s="20">
        <v>7</v>
      </c>
      <c r="C256" s="7">
        <v>2</v>
      </c>
      <c r="D256" s="7">
        <v>2</v>
      </c>
      <c r="E256" s="30" t="s">
        <v>387</v>
      </c>
      <c r="F256" s="7">
        <v>2</v>
      </c>
      <c r="G256" s="7">
        <v>52</v>
      </c>
      <c r="H256" s="7">
        <v>1126</v>
      </c>
      <c r="I256" s="7">
        <f t="shared" si="30"/>
        <v>1074</v>
      </c>
      <c r="J256" s="7">
        <f t="shared" si="31"/>
        <v>14041</v>
      </c>
      <c r="K256">
        <v>2</v>
      </c>
      <c r="L256">
        <v>1</v>
      </c>
      <c r="M256" s="7">
        <v>1</v>
      </c>
      <c r="N256">
        <v>1</v>
      </c>
      <c r="O256" s="7">
        <v>1</v>
      </c>
      <c r="P256">
        <v>1</v>
      </c>
      <c r="Q256" s="7">
        <v>1</v>
      </c>
      <c r="R256">
        <v>1</v>
      </c>
      <c r="S256" s="7">
        <v>1</v>
      </c>
      <c r="T256">
        <v>1</v>
      </c>
      <c r="U256" s="26">
        <v>1</v>
      </c>
      <c r="V256" s="7">
        <v>56</v>
      </c>
      <c r="W256" s="7">
        <v>56</v>
      </c>
      <c r="X256" s="7">
        <v>2</v>
      </c>
      <c r="Y256">
        <v>4.6900000000000004</v>
      </c>
      <c r="Z256">
        <v>4.72</v>
      </c>
      <c r="AA256">
        <v>0</v>
      </c>
      <c r="AB256" t="e">
        <v>#NUM!</v>
      </c>
      <c r="AC256">
        <v>100</v>
      </c>
      <c r="AD256">
        <v>4</v>
      </c>
      <c r="AK256">
        <v>4.7300000000000004</v>
      </c>
      <c r="AL256">
        <v>4.75</v>
      </c>
      <c r="AM256">
        <v>0</v>
      </c>
      <c r="AN256" t="e">
        <v>#NUM!</v>
      </c>
      <c r="AO256">
        <v>10000</v>
      </c>
      <c r="AP256">
        <v>6</v>
      </c>
      <c r="AW256">
        <v>4.53</v>
      </c>
      <c r="AX256">
        <v>4.6500000000000004</v>
      </c>
      <c r="AY256">
        <v>0</v>
      </c>
      <c r="AZ256" t="e">
        <v>#NUM!</v>
      </c>
      <c r="BA256">
        <v>100000</v>
      </c>
      <c r="BB256">
        <v>7</v>
      </c>
      <c r="BC256">
        <v>4.71</v>
      </c>
      <c r="BD256">
        <v>4.7699999999999996</v>
      </c>
      <c r="BE256">
        <v>0</v>
      </c>
      <c r="BF256" t="e">
        <v>#NUM!</v>
      </c>
      <c r="BG256">
        <v>100000</v>
      </c>
      <c r="BH256">
        <v>7</v>
      </c>
      <c r="BI256">
        <v>4.5</v>
      </c>
      <c r="BJ256">
        <v>4.87</v>
      </c>
      <c r="BK256">
        <v>0</v>
      </c>
      <c r="BL256" t="e">
        <v>#NUM!</v>
      </c>
      <c r="BM256">
        <v>1000</v>
      </c>
      <c r="BN256">
        <v>5</v>
      </c>
      <c r="BO256">
        <v>4.4800000000000004</v>
      </c>
      <c r="BP256">
        <v>4.6399999999999997</v>
      </c>
      <c r="BQ256">
        <v>1</v>
      </c>
      <c r="BR256">
        <v>2</v>
      </c>
      <c r="BS256">
        <v>1000</v>
      </c>
      <c r="BT256">
        <v>5</v>
      </c>
      <c r="BU256">
        <v>4.5</v>
      </c>
      <c r="BV256">
        <v>4.5599999999999996</v>
      </c>
      <c r="BW256">
        <v>1</v>
      </c>
      <c r="BX256">
        <v>2</v>
      </c>
      <c r="BY256">
        <v>1000</v>
      </c>
      <c r="BZ256">
        <v>5</v>
      </c>
      <c r="CA256">
        <v>4.49</v>
      </c>
      <c r="CB256">
        <v>4.83</v>
      </c>
      <c r="CC256">
        <v>1</v>
      </c>
      <c r="CD256">
        <v>2</v>
      </c>
      <c r="CE256">
        <v>1000</v>
      </c>
      <c r="CF256">
        <v>5</v>
      </c>
      <c r="CG256">
        <v>4.5999999999999996</v>
      </c>
      <c r="CH256">
        <v>4.74</v>
      </c>
      <c r="CI256">
        <v>10</v>
      </c>
      <c r="CJ256">
        <v>3</v>
      </c>
      <c r="CK256">
        <v>100000</v>
      </c>
      <c r="CL256">
        <v>7</v>
      </c>
      <c r="CM256">
        <v>4.78</v>
      </c>
      <c r="CN256">
        <v>4.8600000000000003</v>
      </c>
      <c r="CO256">
        <v>100</v>
      </c>
      <c r="CP256">
        <v>4</v>
      </c>
      <c r="CQ256">
        <v>1000</v>
      </c>
      <c r="CR256">
        <v>5</v>
      </c>
      <c r="CS256">
        <v>4.8</v>
      </c>
      <c r="CT256">
        <v>4.9800000000000004</v>
      </c>
      <c r="CU256">
        <v>100</v>
      </c>
      <c r="CV256">
        <v>4</v>
      </c>
      <c r="CW256">
        <v>1000</v>
      </c>
      <c r="CX256">
        <v>5</v>
      </c>
      <c r="CY256">
        <v>4.6900000000000004</v>
      </c>
      <c r="CZ256">
        <v>4.8</v>
      </c>
      <c r="DA256">
        <v>1000</v>
      </c>
      <c r="DB256">
        <v>5</v>
      </c>
      <c r="DC256">
        <v>100000</v>
      </c>
      <c r="DD256">
        <v>7</v>
      </c>
      <c r="DE256">
        <v>4.63</v>
      </c>
      <c r="DF256">
        <v>4.6900000000000004</v>
      </c>
      <c r="DG256">
        <v>100</v>
      </c>
      <c r="DH256">
        <v>4</v>
      </c>
      <c r="DI256">
        <v>1000</v>
      </c>
      <c r="DJ256">
        <v>5</v>
      </c>
      <c r="DK256">
        <v>4.8499999999999996</v>
      </c>
      <c r="DL256">
        <v>4.9800000000000004</v>
      </c>
      <c r="DM256">
        <v>1000</v>
      </c>
      <c r="DN256">
        <v>5</v>
      </c>
      <c r="DO256">
        <v>10000</v>
      </c>
      <c r="DP256">
        <v>6</v>
      </c>
      <c r="DQ256">
        <v>4.5599999999999996</v>
      </c>
      <c r="DR256">
        <v>4.62</v>
      </c>
      <c r="DS256">
        <v>1000</v>
      </c>
      <c r="DT256">
        <v>5</v>
      </c>
      <c r="DU256">
        <v>100000</v>
      </c>
      <c r="DV256">
        <v>7</v>
      </c>
      <c r="DW256">
        <v>0.16</v>
      </c>
      <c r="DX256">
        <v>1.66</v>
      </c>
      <c r="DY256">
        <v>10000</v>
      </c>
      <c r="DZ256">
        <v>6</v>
      </c>
      <c r="EA256">
        <v>100000</v>
      </c>
      <c r="EB256" s="24">
        <v>7</v>
      </c>
    </row>
    <row r="257" spans="1:132" x14ac:dyDescent="0.2">
      <c r="A257">
        <v>3</v>
      </c>
      <c r="B257" s="20">
        <v>7</v>
      </c>
      <c r="C257" s="7">
        <v>2</v>
      </c>
      <c r="D257" s="7">
        <v>2</v>
      </c>
      <c r="E257" s="30" t="s">
        <v>388</v>
      </c>
      <c r="F257" s="7">
        <v>2</v>
      </c>
      <c r="G257" s="7">
        <v>47</v>
      </c>
      <c r="H257" s="7">
        <v>1018</v>
      </c>
      <c r="I257" s="7">
        <f t="shared" si="30"/>
        <v>971</v>
      </c>
      <c r="J257" s="7">
        <f t="shared" si="31"/>
        <v>14041</v>
      </c>
      <c r="K257">
        <v>2</v>
      </c>
      <c r="L257">
        <v>1</v>
      </c>
      <c r="M257" s="7">
        <v>1</v>
      </c>
      <c r="N257">
        <v>1</v>
      </c>
      <c r="O257" s="7">
        <v>2</v>
      </c>
      <c r="P257">
        <v>1</v>
      </c>
      <c r="Q257" s="7">
        <v>2</v>
      </c>
      <c r="R257">
        <v>1</v>
      </c>
      <c r="S257" s="7">
        <v>1</v>
      </c>
      <c r="T257">
        <v>1</v>
      </c>
      <c r="U257" s="26">
        <v>1</v>
      </c>
      <c r="V257" s="7">
        <v>56</v>
      </c>
      <c r="W257" s="7">
        <v>56</v>
      </c>
      <c r="X257" s="7">
        <v>2</v>
      </c>
      <c r="Y257">
        <v>4.7300000000000004</v>
      </c>
      <c r="Z257">
        <v>4.78</v>
      </c>
      <c r="AA257">
        <v>0</v>
      </c>
      <c r="AB257" t="e">
        <v>#NUM!</v>
      </c>
      <c r="AC257">
        <v>10</v>
      </c>
      <c r="AD257">
        <v>3</v>
      </c>
      <c r="AK257">
        <v>4.75</v>
      </c>
      <c r="AL257">
        <v>4.8099999999999996</v>
      </c>
      <c r="AM257">
        <v>0</v>
      </c>
      <c r="AN257" t="e">
        <v>#NUM!</v>
      </c>
      <c r="AO257">
        <v>1000</v>
      </c>
      <c r="AP257">
        <v>5</v>
      </c>
      <c r="AW257">
        <v>4.8099999999999996</v>
      </c>
      <c r="AX257">
        <v>4.9000000000000004</v>
      </c>
      <c r="AY257">
        <v>0</v>
      </c>
      <c r="AZ257" t="e">
        <v>#NUM!</v>
      </c>
      <c r="BA257">
        <v>1000</v>
      </c>
      <c r="BB257">
        <v>5</v>
      </c>
      <c r="BC257">
        <v>4.71</v>
      </c>
      <c r="BD257">
        <v>4.82</v>
      </c>
      <c r="BE257">
        <v>0</v>
      </c>
      <c r="BF257" t="e">
        <v>#NUM!</v>
      </c>
      <c r="BG257">
        <v>10000</v>
      </c>
      <c r="BH257">
        <v>6</v>
      </c>
      <c r="BI257">
        <v>4.4800000000000004</v>
      </c>
      <c r="BJ257">
        <v>4.6100000000000003</v>
      </c>
      <c r="BK257">
        <v>0</v>
      </c>
      <c r="BL257" t="e">
        <v>#NUM!</v>
      </c>
      <c r="BM257">
        <v>10000</v>
      </c>
      <c r="BN257">
        <v>6</v>
      </c>
      <c r="BO257">
        <v>4.6900000000000004</v>
      </c>
      <c r="BP257">
        <v>4.8499999999999996</v>
      </c>
      <c r="BQ257">
        <v>1</v>
      </c>
      <c r="BR257">
        <v>2</v>
      </c>
      <c r="BS257">
        <v>100000</v>
      </c>
      <c r="BT257">
        <v>7</v>
      </c>
      <c r="BU257">
        <v>4.5199999999999996</v>
      </c>
      <c r="BV257">
        <v>4.63</v>
      </c>
      <c r="BW257">
        <v>1</v>
      </c>
      <c r="BX257">
        <v>2</v>
      </c>
      <c r="BY257">
        <v>1000</v>
      </c>
      <c r="BZ257">
        <v>5</v>
      </c>
      <c r="CA257">
        <v>4.5199999999999996</v>
      </c>
      <c r="CB257">
        <v>4.63</v>
      </c>
      <c r="CC257">
        <v>0</v>
      </c>
      <c r="CD257" t="e">
        <v>#NUM!</v>
      </c>
      <c r="CE257">
        <v>1000</v>
      </c>
      <c r="CF257">
        <v>5</v>
      </c>
      <c r="CG257">
        <v>4.6900000000000004</v>
      </c>
      <c r="CH257">
        <v>4.8899999999999997</v>
      </c>
      <c r="CI257">
        <v>100</v>
      </c>
      <c r="CJ257">
        <v>4</v>
      </c>
      <c r="CK257">
        <v>1000</v>
      </c>
      <c r="CL257">
        <v>5</v>
      </c>
      <c r="CM257">
        <v>4.7</v>
      </c>
      <c r="CN257">
        <v>4.97</v>
      </c>
      <c r="CO257">
        <v>10</v>
      </c>
      <c r="CP257">
        <v>3</v>
      </c>
      <c r="CQ257">
        <v>1000</v>
      </c>
      <c r="CR257">
        <v>5</v>
      </c>
      <c r="CS257">
        <v>4.6900000000000004</v>
      </c>
      <c r="CT257">
        <v>4.84</v>
      </c>
      <c r="CU257">
        <v>10</v>
      </c>
      <c r="CV257">
        <v>3</v>
      </c>
      <c r="CW257">
        <v>1000</v>
      </c>
      <c r="CX257">
        <v>5</v>
      </c>
      <c r="CY257">
        <v>4.76</v>
      </c>
      <c r="CZ257">
        <v>4.87</v>
      </c>
      <c r="DA257">
        <v>10</v>
      </c>
      <c r="DB257">
        <v>3</v>
      </c>
      <c r="DC257">
        <v>1000</v>
      </c>
      <c r="DD257">
        <v>5</v>
      </c>
      <c r="DE257">
        <v>4.6100000000000003</v>
      </c>
      <c r="DF257">
        <v>4.67</v>
      </c>
      <c r="DG257">
        <v>1</v>
      </c>
      <c r="DH257">
        <v>2</v>
      </c>
      <c r="DI257">
        <v>100</v>
      </c>
      <c r="DJ257">
        <v>4</v>
      </c>
      <c r="DK257">
        <v>4.7</v>
      </c>
      <c r="DL257">
        <v>4.93</v>
      </c>
      <c r="DM257">
        <v>10</v>
      </c>
      <c r="DN257">
        <v>3</v>
      </c>
      <c r="DO257">
        <v>10000</v>
      </c>
      <c r="DP257">
        <v>6</v>
      </c>
      <c r="DQ257">
        <v>4.6500000000000004</v>
      </c>
      <c r="DR257">
        <v>4.76</v>
      </c>
      <c r="DS257">
        <v>100</v>
      </c>
      <c r="DT257">
        <v>4</v>
      </c>
      <c r="DU257">
        <v>100000</v>
      </c>
      <c r="DV257">
        <v>7</v>
      </c>
      <c r="DW257">
        <v>0.34</v>
      </c>
      <c r="DX257">
        <v>4.42</v>
      </c>
      <c r="DY257">
        <v>1000</v>
      </c>
      <c r="DZ257">
        <v>5</v>
      </c>
      <c r="EA257">
        <v>100000</v>
      </c>
      <c r="EB257" s="24">
        <v>7</v>
      </c>
    </row>
    <row r="258" spans="1:132" x14ac:dyDescent="0.2">
      <c r="A258">
        <v>3</v>
      </c>
      <c r="B258" s="22">
        <v>7</v>
      </c>
      <c r="C258" s="7">
        <v>2</v>
      </c>
      <c r="D258" s="12">
        <v>2</v>
      </c>
      <c r="E258" s="31" t="s">
        <v>389</v>
      </c>
      <c r="F258" s="13">
        <v>1</v>
      </c>
      <c r="G258" s="12">
        <v>43</v>
      </c>
      <c r="H258" s="12">
        <v>1080</v>
      </c>
      <c r="I258" s="12">
        <f t="shared" si="30"/>
        <v>1037</v>
      </c>
      <c r="J258" s="12">
        <f t="shared" si="31"/>
        <v>14041</v>
      </c>
      <c r="K258" s="13">
        <v>2</v>
      </c>
      <c r="L258" s="13">
        <v>1</v>
      </c>
      <c r="M258" s="13">
        <v>1</v>
      </c>
      <c r="N258" s="13">
        <v>1</v>
      </c>
      <c r="O258" s="13">
        <v>1</v>
      </c>
      <c r="P258" s="13">
        <v>1</v>
      </c>
      <c r="Q258" s="13">
        <v>2</v>
      </c>
      <c r="R258" s="13">
        <v>1</v>
      </c>
      <c r="S258" s="13">
        <v>1</v>
      </c>
      <c r="T258" s="13">
        <v>1</v>
      </c>
      <c r="U258" s="25">
        <v>1</v>
      </c>
      <c r="V258" s="12">
        <v>48</v>
      </c>
      <c r="W258" s="12">
        <v>48</v>
      </c>
      <c r="X258" s="12">
        <v>2</v>
      </c>
      <c r="Y258" s="13">
        <v>4.72</v>
      </c>
      <c r="Z258" s="13">
        <v>4.78</v>
      </c>
      <c r="AA258" s="13">
        <v>0</v>
      </c>
      <c r="AB258" s="13" t="e">
        <v>#NUM!</v>
      </c>
      <c r="AC258" s="13">
        <v>100</v>
      </c>
      <c r="AD258" s="13">
        <v>4</v>
      </c>
      <c r="AE258" s="13"/>
      <c r="AF258" s="13"/>
      <c r="AG258" s="13"/>
      <c r="AH258" s="13"/>
      <c r="AI258" s="13"/>
      <c r="AJ258" s="13"/>
      <c r="AK258" s="13">
        <v>4.79</v>
      </c>
      <c r="AL258" s="13">
        <v>4.84</v>
      </c>
      <c r="AM258" s="13">
        <v>0</v>
      </c>
      <c r="AN258" s="13" t="e">
        <v>#NUM!</v>
      </c>
      <c r="AO258" s="13">
        <v>10</v>
      </c>
      <c r="AP258" s="13">
        <v>3</v>
      </c>
      <c r="AQ258" s="13"/>
      <c r="AR258" s="13"/>
      <c r="AS258" s="13"/>
      <c r="AT258" s="13"/>
      <c r="AU258" s="13"/>
      <c r="AV258" s="13"/>
      <c r="AW258" s="13">
        <v>4.76</v>
      </c>
      <c r="AX258" s="13">
        <v>4.82</v>
      </c>
      <c r="AY258" s="13">
        <v>0</v>
      </c>
      <c r="AZ258" s="13" t="e">
        <v>#NUM!</v>
      </c>
      <c r="BA258" s="13">
        <v>100000</v>
      </c>
      <c r="BB258" s="13">
        <v>7</v>
      </c>
      <c r="BC258" s="13">
        <v>4.6500000000000004</v>
      </c>
      <c r="BD258" s="13">
        <v>4.6900000000000004</v>
      </c>
      <c r="BE258" s="13">
        <v>0</v>
      </c>
      <c r="BF258" s="13" t="e">
        <v>#NUM!</v>
      </c>
      <c r="BG258" s="13">
        <v>100000</v>
      </c>
      <c r="BH258" s="13">
        <v>7</v>
      </c>
      <c r="BI258" s="13">
        <v>4.7</v>
      </c>
      <c r="BJ258" s="13">
        <v>4.78</v>
      </c>
      <c r="BK258" s="13">
        <v>0.1</v>
      </c>
      <c r="BL258" s="13">
        <v>1</v>
      </c>
      <c r="BM258" s="13">
        <v>1000</v>
      </c>
      <c r="BN258" s="13">
        <v>5</v>
      </c>
      <c r="BO258" s="13">
        <v>4.68</v>
      </c>
      <c r="BP258" s="13">
        <v>4.78</v>
      </c>
      <c r="BQ258" s="13">
        <v>1</v>
      </c>
      <c r="BR258" s="13">
        <v>2</v>
      </c>
      <c r="BS258" s="13">
        <v>10000</v>
      </c>
      <c r="BT258" s="13">
        <v>6</v>
      </c>
      <c r="BU258" s="13">
        <v>4.5199999999999996</v>
      </c>
      <c r="BV258" s="13">
        <v>4.59</v>
      </c>
      <c r="BW258" s="13">
        <v>1</v>
      </c>
      <c r="BX258" s="13">
        <v>2</v>
      </c>
      <c r="BY258" s="13">
        <v>1000</v>
      </c>
      <c r="BZ258" s="13">
        <v>5</v>
      </c>
      <c r="CA258" s="13">
        <v>4.6399999999999997</v>
      </c>
      <c r="CB258" s="13">
        <v>4.83</v>
      </c>
      <c r="CC258" s="13">
        <v>10</v>
      </c>
      <c r="CD258" s="13">
        <v>3</v>
      </c>
      <c r="CE258" s="13">
        <v>1000</v>
      </c>
      <c r="CF258" s="13">
        <v>5</v>
      </c>
      <c r="CG258" s="13">
        <v>4.71</v>
      </c>
      <c r="CH258" s="13">
        <v>4.93</v>
      </c>
      <c r="CI258" s="13">
        <v>10</v>
      </c>
      <c r="CJ258" s="13">
        <v>3</v>
      </c>
      <c r="CK258" s="13">
        <v>100000</v>
      </c>
      <c r="CL258" s="13">
        <v>7</v>
      </c>
      <c r="CM258" s="13">
        <v>4.78</v>
      </c>
      <c r="CN258" s="13">
        <v>4.92</v>
      </c>
      <c r="CO258" s="13">
        <v>10</v>
      </c>
      <c r="CP258" s="13">
        <v>3</v>
      </c>
      <c r="CQ258" s="13">
        <v>100</v>
      </c>
      <c r="CR258" s="13">
        <v>4</v>
      </c>
      <c r="CS258" s="13">
        <v>4.7699999999999996</v>
      </c>
      <c r="CT258" s="13">
        <v>4.9400000000000004</v>
      </c>
      <c r="CU258" s="13">
        <v>10</v>
      </c>
      <c r="CV258" s="13">
        <v>3</v>
      </c>
      <c r="CW258" s="13">
        <v>1000</v>
      </c>
      <c r="CX258" s="13">
        <v>5</v>
      </c>
      <c r="CY258" s="13">
        <v>4.76</v>
      </c>
      <c r="CZ258" s="13">
        <v>4.8</v>
      </c>
      <c r="DA258" s="13">
        <v>100</v>
      </c>
      <c r="DB258" s="13">
        <v>4</v>
      </c>
      <c r="DC258" s="13">
        <v>100</v>
      </c>
      <c r="DD258" s="13">
        <v>4</v>
      </c>
      <c r="DE258" s="13">
        <v>4.63</v>
      </c>
      <c r="DF258" s="13">
        <v>4.67</v>
      </c>
      <c r="DG258" s="13">
        <v>10</v>
      </c>
      <c r="DH258" s="13">
        <v>3</v>
      </c>
      <c r="DI258" s="13">
        <v>1000</v>
      </c>
      <c r="DJ258" s="13">
        <v>5</v>
      </c>
      <c r="DK258" s="13">
        <v>4.6399999999999997</v>
      </c>
      <c r="DL258" s="13">
        <v>4.92</v>
      </c>
      <c r="DM258" s="13">
        <v>1</v>
      </c>
      <c r="DN258" s="13">
        <v>2</v>
      </c>
      <c r="DO258" s="13">
        <v>100</v>
      </c>
      <c r="DP258" s="13">
        <v>4</v>
      </c>
      <c r="DQ258" s="13">
        <v>4.7300000000000004</v>
      </c>
      <c r="DR258" s="13">
        <v>4.9000000000000004</v>
      </c>
      <c r="DS258" s="13">
        <v>10</v>
      </c>
      <c r="DT258" s="13">
        <v>3</v>
      </c>
      <c r="DU258" s="13">
        <v>1000</v>
      </c>
      <c r="DV258" s="13">
        <v>5</v>
      </c>
      <c r="DW258" s="13">
        <v>0.32</v>
      </c>
      <c r="DX258" s="13">
        <v>3.41</v>
      </c>
      <c r="DY258" s="13">
        <v>10000</v>
      </c>
      <c r="DZ258" s="13">
        <v>6</v>
      </c>
      <c r="EA258" s="13">
        <v>100000</v>
      </c>
      <c r="EB258" s="25">
        <v>7</v>
      </c>
    </row>
    <row r="259" spans="1:132" x14ac:dyDescent="0.2">
      <c r="A259">
        <v>3</v>
      </c>
      <c r="B259" s="21">
        <v>8</v>
      </c>
      <c r="C259" s="3">
        <v>2</v>
      </c>
      <c r="D259" s="7">
        <v>2</v>
      </c>
      <c r="E259" s="33">
        <v>307</v>
      </c>
      <c r="F259" s="2">
        <v>2</v>
      </c>
      <c r="G259" s="2">
        <v>44</v>
      </c>
      <c r="H259" s="2">
        <v>1060</v>
      </c>
      <c r="I259" s="3">
        <f>H259-G259</f>
        <v>1016</v>
      </c>
      <c r="J259" s="3">
        <f>(6*2500)-1040.8</f>
        <v>13959.2</v>
      </c>
      <c r="K259">
        <v>2</v>
      </c>
      <c r="L259" s="2">
        <v>1</v>
      </c>
      <c r="M259" s="2">
        <v>1</v>
      </c>
      <c r="N259" s="2">
        <v>1</v>
      </c>
      <c r="O259" s="2">
        <v>3</v>
      </c>
      <c r="P259" s="2">
        <v>1</v>
      </c>
      <c r="Q259" s="2">
        <v>2</v>
      </c>
      <c r="R259" s="2">
        <v>1</v>
      </c>
      <c r="S259" s="2">
        <v>1</v>
      </c>
      <c r="T259" s="2">
        <v>1</v>
      </c>
      <c r="U259" s="23">
        <v>1</v>
      </c>
      <c r="V259" s="3">
        <v>56</v>
      </c>
      <c r="W259" s="3">
        <v>56</v>
      </c>
      <c r="X259" s="3">
        <v>2</v>
      </c>
      <c r="Y259" s="2">
        <v>4.74</v>
      </c>
      <c r="Z259" s="2">
        <v>4.7699999999999996</v>
      </c>
      <c r="AA259" s="2">
        <v>0</v>
      </c>
      <c r="AB259" s="2" t="e">
        <v>#NUM!</v>
      </c>
      <c r="AC259" s="2">
        <v>10000</v>
      </c>
      <c r="AD259" s="2">
        <v>6</v>
      </c>
      <c r="AE259" s="2"/>
      <c r="AF259" s="2"/>
      <c r="AG259" s="2"/>
      <c r="AH259" s="2"/>
      <c r="AI259" s="2"/>
      <c r="AJ259" s="2"/>
      <c r="AK259" s="2">
        <v>4.79</v>
      </c>
      <c r="AL259" s="2">
        <v>4.87</v>
      </c>
      <c r="AM259" s="2">
        <v>0</v>
      </c>
      <c r="AN259" s="2" t="e">
        <v>#NUM!</v>
      </c>
      <c r="AO259" s="2">
        <v>100</v>
      </c>
      <c r="AP259" s="2">
        <v>4</v>
      </c>
      <c r="AQ259" s="2"/>
      <c r="AR259" s="2"/>
      <c r="AS259" s="2"/>
      <c r="AT259" s="2"/>
      <c r="AU259" s="2"/>
      <c r="AV259" s="2"/>
      <c r="AW259" s="2">
        <v>4.49</v>
      </c>
      <c r="AX259" s="2">
        <v>4.59</v>
      </c>
      <c r="AY259" s="2">
        <v>0</v>
      </c>
      <c r="AZ259" s="2" t="e">
        <v>#NUM!</v>
      </c>
      <c r="BA259" s="2">
        <v>100000</v>
      </c>
      <c r="BB259" s="2">
        <v>7</v>
      </c>
      <c r="BC259" s="2">
        <v>4.68</v>
      </c>
      <c r="BD259" s="2">
        <v>4.7699999999999996</v>
      </c>
      <c r="BE259" s="2">
        <v>0</v>
      </c>
      <c r="BF259" s="2" t="e">
        <v>#NUM!</v>
      </c>
      <c r="BG259" s="2">
        <v>100000</v>
      </c>
      <c r="BH259" s="2">
        <v>7</v>
      </c>
      <c r="BI259" s="2">
        <v>4.6500000000000004</v>
      </c>
      <c r="BJ259" s="2">
        <v>4.7</v>
      </c>
      <c r="BK259" s="2">
        <v>0</v>
      </c>
      <c r="BL259" s="2" t="e">
        <v>#NUM!</v>
      </c>
      <c r="BM259" s="2">
        <v>100</v>
      </c>
      <c r="BN259" s="2">
        <v>4</v>
      </c>
      <c r="BO259" s="2">
        <v>4.68</v>
      </c>
      <c r="BP259" s="2">
        <v>4.71</v>
      </c>
      <c r="BQ259" s="2">
        <v>1</v>
      </c>
      <c r="BR259" s="2">
        <v>2</v>
      </c>
      <c r="BS259" s="2">
        <v>10000</v>
      </c>
      <c r="BT259" s="2">
        <v>6</v>
      </c>
      <c r="BU259" s="2">
        <v>4.67</v>
      </c>
      <c r="BV259" s="2">
        <v>4.88</v>
      </c>
      <c r="BW259" s="2">
        <v>0.1</v>
      </c>
      <c r="BX259" s="2">
        <v>1</v>
      </c>
      <c r="BY259" s="2">
        <v>100</v>
      </c>
      <c r="BZ259" s="2">
        <v>4</v>
      </c>
      <c r="CA259" s="2">
        <v>4.53</v>
      </c>
      <c r="CB259" s="2">
        <v>4.6500000000000004</v>
      </c>
      <c r="CC259" s="2">
        <v>1</v>
      </c>
      <c r="CD259" s="2">
        <v>2</v>
      </c>
      <c r="CE259" s="2">
        <v>100</v>
      </c>
      <c r="CF259" s="2">
        <v>4</v>
      </c>
      <c r="CG259" s="2">
        <v>4.53</v>
      </c>
      <c r="CH259" s="2">
        <v>4.6900000000000004</v>
      </c>
      <c r="CI259" s="2">
        <v>1000</v>
      </c>
      <c r="CJ259" s="2">
        <v>5</v>
      </c>
      <c r="CK259" s="2">
        <v>100000</v>
      </c>
      <c r="CL259" s="2">
        <v>7</v>
      </c>
      <c r="CM259" s="2">
        <v>4.54</v>
      </c>
      <c r="CN259" s="2">
        <v>4.68</v>
      </c>
      <c r="CO259" s="2">
        <v>1</v>
      </c>
      <c r="CP259" s="2">
        <v>2</v>
      </c>
      <c r="CQ259" s="2">
        <v>100</v>
      </c>
      <c r="CR259" s="2">
        <v>4</v>
      </c>
      <c r="CS259" s="2">
        <v>4.79</v>
      </c>
      <c r="CT259" s="2">
        <v>5.04</v>
      </c>
      <c r="CU259" s="2">
        <v>1</v>
      </c>
      <c r="CV259" s="2">
        <v>2</v>
      </c>
      <c r="CW259" s="2">
        <v>100</v>
      </c>
      <c r="CX259" s="2">
        <v>4</v>
      </c>
      <c r="CY259" s="2">
        <v>4.7</v>
      </c>
      <c r="CZ259" s="2">
        <v>4.8099999999999996</v>
      </c>
      <c r="DA259" s="2">
        <v>1</v>
      </c>
      <c r="DB259" s="2">
        <v>2</v>
      </c>
      <c r="DC259" s="2">
        <v>100</v>
      </c>
      <c r="DD259" s="2">
        <v>4</v>
      </c>
      <c r="DE259" s="2">
        <v>4.79</v>
      </c>
      <c r="DF259" s="2">
        <v>4.8499999999999996</v>
      </c>
      <c r="DG259" s="2">
        <v>0.1</v>
      </c>
      <c r="DH259" s="2">
        <v>1</v>
      </c>
      <c r="DI259" s="2">
        <v>1000</v>
      </c>
      <c r="DJ259" s="2">
        <v>5</v>
      </c>
      <c r="DK259" s="2">
        <v>4.54</v>
      </c>
      <c r="DL259" s="2">
        <v>4.68</v>
      </c>
      <c r="DM259" s="2">
        <v>0</v>
      </c>
      <c r="DN259" s="2" t="e">
        <v>#NUM!</v>
      </c>
      <c r="DO259" s="2">
        <v>1000</v>
      </c>
      <c r="DP259" s="2">
        <v>5</v>
      </c>
      <c r="DQ259" s="2">
        <v>4.7</v>
      </c>
      <c r="DR259" s="2">
        <v>4.82</v>
      </c>
      <c r="DS259" s="2">
        <v>1</v>
      </c>
      <c r="DT259" s="2">
        <v>2</v>
      </c>
      <c r="DU259" s="2">
        <v>1000</v>
      </c>
      <c r="DV259" s="2">
        <v>5</v>
      </c>
      <c r="DW259" s="2">
        <v>0.62</v>
      </c>
      <c r="DX259" s="2">
        <v>6.46</v>
      </c>
      <c r="DY259" s="2">
        <v>100</v>
      </c>
      <c r="DZ259" s="2">
        <v>4</v>
      </c>
      <c r="EA259" s="2">
        <v>100000</v>
      </c>
      <c r="EB259" s="23">
        <v>7</v>
      </c>
    </row>
    <row r="260" spans="1:132" x14ac:dyDescent="0.2">
      <c r="A260">
        <v>3</v>
      </c>
      <c r="B260" s="20">
        <v>8</v>
      </c>
      <c r="C260" s="7">
        <v>2</v>
      </c>
      <c r="D260" s="7">
        <v>2</v>
      </c>
      <c r="E260" s="34">
        <v>315</v>
      </c>
      <c r="F260" s="7">
        <v>1</v>
      </c>
      <c r="G260" s="7">
        <v>45</v>
      </c>
      <c r="H260" s="7">
        <v>1094</v>
      </c>
      <c r="I260" s="7">
        <f>H260-G260</f>
        <v>1049</v>
      </c>
      <c r="J260" s="7">
        <f>(6*2500)-1040.8</f>
        <v>13959.2</v>
      </c>
      <c r="K260">
        <v>2</v>
      </c>
      <c r="L260">
        <v>1</v>
      </c>
      <c r="M260" s="7">
        <v>1</v>
      </c>
      <c r="N260">
        <v>1</v>
      </c>
      <c r="O260" s="7">
        <v>2</v>
      </c>
      <c r="P260">
        <v>1</v>
      </c>
      <c r="Q260" s="7">
        <v>1</v>
      </c>
      <c r="R260">
        <v>1</v>
      </c>
      <c r="S260" s="7">
        <v>1</v>
      </c>
      <c r="T260">
        <v>1</v>
      </c>
      <c r="U260" s="24">
        <v>1</v>
      </c>
      <c r="V260" s="7">
        <v>24</v>
      </c>
      <c r="W260" s="7">
        <v>24</v>
      </c>
      <c r="X260" s="7">
        <v>2</v>
      </c>
      <c r="Y260">
        <v>4.7699999999999996</v>
      </c>
      <c r="Z260">
        <v>4.79</v>
      </c>
      <c r="AA260">
        <v>0</v>
      </c>
      <c r="AB260" t="e">
        <v>#NUM!</v>
      </c>
      <c r="AC260">
        <v>1000</v>
      </c>
      <c r="AD260">
        <v>5</v>
      </c>
      <c r="AK260">
        <v>4.74</v>
      </c>
      <c r="AL260">
        <v>4.78</v>
      </c>
      <c r="AM260">
        <v>0</v>
      </c>
      <c r="AN260" t="e">
        <v>#NUM!</v>
      </c>
      <c r="AO260">
        <v>10</v>
      </c>
      <c r="AP260">
        <v>3</v>
      </c>
      <c r="AW260">
        <v>4.53</v>
      </c>
      <c r="AX260">
        <v>4.67</v>
      </c>
      <c r="AY260">
        <v>0</v>
      </c>
      <c r="AZ260" t="e">
        <v>#NUM!</v>
      </c>
      <c r="BA260">
        <v>1000</v>
      </c>
      <c r="BB260">
        <v>5</v>
      </c>
      <c r="BC260">
        <v>4.6399999999999997</v>
      </c>
      <c r="BD260">
        <v>4.7300000000000004</v>
      </c>
      <c r="BE260">
        <v>0.1</v>
      </c>
      <c r="BF260">
        <v>1</v>
      </c>
      <c r="BG260">
        <v>1000</v>
      </c>
      <c r="BH260">
        <v>5</v>
      </c>
      <c r="BI260">
        <v>4.67</v>
      </c>
      <c r="BJ260">
        <v>4.75</v>
      </c>
      <c r="BK260">
        <v>10</v>
      </c>
      <c r="BL260">
        <v>3</v>
      </c>
      <c r="BM260">
        <v>10000</v>
      </c>
      <c r="BN260">
        <v>6</v>
      </c>
      <c r="BO260">
        <v>4.6500000000000004</v>
      </c>
      <c r="BP260">
        <v>4.79</v>
      </c>
      <c r="BQ260">
        <v>1</v>
      </c>
      <c r="BR260">
        <v>2</v>
      </c>
      <c r="BS260">
        <v>1000</v>
      </c>
      <c r="BT260">
        <v>5</v>
      </c>
      <c r="BU260">
        <v>4.68</v>
      </c>
      <c r="BV260">
        <v>4.7699999999999996</v>
      </c>
      <c r="BW260">
        <v>1</v>
      </c>
      <c r="BX260">
        <v>2</v>
      </c>
      <c r="BY260">
        <v>100</v>
      </c>
      <c r="BZ260">
        <v>4</v>
      </c>
      <c r="CA260">
        <v>4.7</v>
      </c>
      <c r="CB260">
        <v>4.8</v>
      </c>
      <c r="CC260">
        <v>100</v>
      </c>
      <c r="CD260">
        <v>4</v>
      </c>
      <c r="CE260">
        <v>10000</v>
      </c>
      <c r="CF260">
        <v>6</v>
      </c>
      <c r="CG260">
        <v>4.78</v>
      </c>
      <c r="CH260">
        <v>5.15</v>
      </c>
      <c r="CI260">
        <v>1</v>
      </c>
      <c r="CJ260">
        <v>2</v>
      </c>
      <c r="CK260">
        <v>100</v>
      </c>
      <c r="CL260">
        <v>4</v>
      </c>
      <c r="CM260">
        <v>4.7300000000000004</v>
      </c>
      <c r="CN260">
        <v>5.15</v>
      </c>
      <c r="CO260">
        <v>10</v>
      </c>
      <c r="CP260">
        <v>3</v>
      </c>
      <c r="CQ260">
        <v>10000</v>
      </c>
      <c r="CR260">
        <v>6</v>
      </c>
      <c r="CS260">
        <v>4.6399999999999997</v>
      </c>
      <c r="CT260">
        <v>4.76</v>
      </c>
      <c r="CU260">
        <v>1</v>
      </c>
      <c r="CV260">
        <v>2</v>
      </c>
      <c r="CW260">
        <v>100000</v>
      </c>
      <c r="CX260">
        <v>7</v>
      </c>
      <c r="CY260">
        <v>4.7699999999999996</v>
      </c>
      <c r="CZ260">
        <v>4.97</v>
      </c>
      <c r="DA260">
        <v>1</v>
      </c>
      <c r="DB260">
        <v>2</v>
      </c>
      <c r="DC260">
        <v>100000</v>
      </c>
      <c r="DD260">
        <v>7</v>
      </c>
      <c r="DE260">
        <v>4.71</v>
      </c>
      <c r="DF260">
        <v>4.82</v>
      </c>
      <c r="DG260">
        <v>0.1</v>
      </c>
      <c r="DH260">
        <v>1</v>
      </c>
      <c r="DI260">
        <v>10</v>
      </c>
      <c r="DJ260">
        <v>3</v>
      </c>
      <c r="DK260">
        <v>4.74</v>
      </c>
      <c r="DL260">
        <v>5.04</v>
      </c>
      <c r="DM260">
        <v>1</v>
      </c>
      <c r="DN260">
        <v>2</v>
      </c>
      <c r="DO260">
        <v>1000</v>
      </c>
      <c r="DP260">
        <v>5</v>
      </c>
      <c r="DQ260">
        <v>4.6100000000000003</v>
      </c>
      <c r="DR260">
        <v>4.66</v>
      </c>
      <c r="DS260">
        <v>0.1</v>
      </c>
      <c r="DT260">
        <v>1</v>
      </c>
      <c r="DU260">
        <v>1000</v>
      </c>
      <c r="DV260">
        <v>5</v>
      </c>
      <c r="DW260">
        <v>0.73</v>
      </c>
      <c r="DX260">
        <v>7.47</v>
      </c>
      <c r="DY260">
        <v>10</v>
      </c>
      <c r="DZ260">
        <v>3</v>
      </c>
      <c r="EA260">
        <v>100000</v>
      </c>
      <c r="EB260" s="24">
        <v>7</v>
      </c>
    </row>
    <row r="261" spans="1:132" x14ac:dyDescent="0.2">
      <c r="A261">
        <v>3</v>
      </c>
      <c r="B261" s="20">
        <v>8</v>
      </c>
      <c r="C261" s="7">
        <v>2</v>
      </c>
      <c r="D261" s="7">
        <v>2</v>
      </c>
      <c r="E261" s="34">
        <v>323</v>
      </c>
      <c r="F261" s="7">
        <v>2</v>
      </c>
      <c r="G261" s="7">
        <v>47</v>
      </c>
      <c r="H261" s="7">
        <v>1144</v>
      </c>
      <c r="I261" s="7">
        <f t="shared" ref="I261:I270" si="32">H261-G261</f>
        <v>1097</v>
      </c>
      <c r="J261" s="7">
        <f t="shared" ref="J261:J270" si="33">(6*2500)-1040.8</f>
        <v>13959.2</v>
      </c>
      <c r="K261">
        <v>2</v>
      </c>
      <c r="L261">
        <v>1</v>
      </c>
      <c r="M261">
        <v>1</v>
      </c>
      <c r="N261">
        <v>1</v>
      </c>
      <c r="O261">
        <v>2</v>
      </c>
      <c r="P261">
        <v>1</v>
      </c>
      <c r="Q261">
        <v>1</v>
      </c>
      <c r="R261">
        <v>1</v>
      </c>
      <c r="S261">
        <v>1</v>
      </c>
      <c r="T261">
        <v>1</v>
      </c>
      <c r="U261" s="24">
        <v>1</v>
      </c>
      <c r="V261" s="7">
        <v>48</v>
      </c>
      <c r="W261" s="7">
        <v>48</v>
      </c>
      <c r="X261" s="7">
        <v>2</v>
      </c>
      <c r="Y261">
        <v>4.7</v>
      </c>
      <c r="Z261">
        <v>4.74</v>
      </c>
      <c r="AA261">
        <v>0</v>
      </c>
      <c r="AB261" t="e">
        <v>#NUM!</v>
      </c>
      <c r="AC261">
        <v>100</v>
      </c>
      <c r="AD261">
        <v>4</v>
      </c>
      <c r="AK261">
        <v>4.7699999999999996</v>
      </c>
      <c r="AL261">
        <v>4.79</v>
      </c>
      <c r="AM261">
        <v>0</v>
      </c>
      <c r="AN261" t="e">
        <v>#NUM!</v>
      </c>
      <c r="AO261">
        <v>100000</v>
      </c>
      <c r="AP261">
        <v>7</v>
      </c>
      <c r="AW261">
        <v>4.54</v>
      </c>
      <c r="AX261">
        <v>4.6100000000000003</v>
      </c>
      <c r="AY261">
        <v>0</v>
      </c>
      <c r="AZ261" t="e">
        <v>#NUM!</v>
      </c>
      <c r="BA261">
        <v>1000</v>
      </c>
      <c r="BB261">
        <v>5</v>
      </c>
      <c r="BC261">
        <v>4.55</v>
      </c>
      <c r="BD261">
        <v>4.6399999999999997</v>
      </c>
      <c r="BE261">
        <v>0</v>
      </c>
      <c r="BF261" t="e">
        <v>#NUM!</v>
      </c>
      <c r="BG261">
        <v>1000</v>
      </c>
      <c r="BH261">
        <v>5</v>
      </c>
      <c r="BI261">
        <v>4.6900000000000004</v>
      </c>
      <c r="BJ261">
        <v>4.79</v>
      </c>
      <c r="BK261">
        <v>0.1</v>
      </c>
      <c r="BL261">
        <v>1</v>
      </c>
      <c r="BM261">
        <v>1000</v>
      </c>
      <c r="BN261">
        <v>5</v>
      </c>
      <c r="BO261">
        <v>4.53</v>
      </c>
      <c r="BP261">
        <v>4.68</v>
      </c>
      <c r="BQ261">
        <v>0.1</v>
      </c>
      <c r="BR261">
        <v>1</v>
      </c>
      <c r="BS261">
        <v>1000</v>
      </c>
      <c r="BT261">
        <v>5</v>
      </c>
      <c r="BU261">
        <v>4.6500000000000004</v>
      </c>
      <c r="BV261">
        <v>4.96</v>
      </c>
      <c r="BW261">
        <v>1</v>
      </c>
      <c r="BX261">
        <v>2</v>
      </c>
      <c r="BY261">
        <v>10000</v>
      </c>
      <c r="BZ261">
        <v>6</v>
      </c>
      <c r="CA261">
        <v>4.7</v>
      </c>
      <c r="CB261">
        <v>4.8</v>
      </c>
      <c r="CC261">
        <v>1</v>
      </c>
      <c r="CD261">
        <v>2</v>
      </c>
      <c r="CE261">
        <v>10000</v>
      </c>
      <c r="CF261">
        <v>6</v>
      </c>
      <c r="CG261">
        <v>4.72</v>
      </c>
      <c r="CH261">
        <v>4.82</v>
      </c>
      <c r="CI261">
        <v>1</v>
      </c>
      <c r="CJ261">
        <v>2</v>
      </c>
      <c r="CK261">
        <v>100</v>
      </c>
      <c r="CL261">
        <v>4</v>
      </c>
      <c r="CM261">
        <v>4.68</v>
      </c>
      <c r="CN261">
        <v>4.83</v>
      </c>
      <c r="CO261">
        <v>10</v>
      </c>
      <c r="CP261">
        <v>3</v>
      </c>
      <c r="CQ261">
        <v>10000</v>
      </c>
      <c r="CR261">
        <v>6</v>
      </c>
      <c r="CS261">
        <v>4.6900000000000004</v>
      </c>
      <c r="CT261">
        <v>4.8499999999999996</v>
      </c>
      <c r="CU261">
        <v>10</v>
      </c>
      <c r="CV261">
        <v>3</v>
      </c>
      <c r="CW261">
        <v>10000</v>
      </c>
      <c r="CX261">
        <v>6</v>
      </c>
      <c r="CY261">
        <v>4.67</v>
      </c>
      <c r="CZ261">
        <v>4.75</v>
      </c>
      <c r="DA261">
        <v>1</v>
      </c>
      <c r="DB261">
        <v>2</v>
      </c>
      <c r="DC261">
        <v>10000</v>
      </c>
      <c r="DD261">
        <v>6</v>
      </c>
      <c r="DE261">
        <v>4.55</v>
      </c>
      <c r="DF261">
        <v>4.59</v>
      </c>
      <c r="DG261">
        <v>1</v>
      </c>
      <c r="DH261">
        <v>2</v>
      </c>
      <c r="DI261">
        <v>100</v>
      </c>
      <c r="DJ261">
        <v>4</v>
      </c>
      <c r="DK261">
        <v>4.71</v>
      </c>
      <c r="DL261">
        <v>4.8</v>
      </c>
      <c r="DM261">
        <v>1</v>
      </c>
      <c r="DN261">
        <v>2</v>
      </c>
      <c r="DO261">
        <v>10000</v>
      </c>
      <c r="DP261">
        <v>6</v>
      </c>
      <c r="DQ261">
        <v>4.71</v>
      </c>
      <c r="DR261">
        <v>4.84</v>
      </c>
      <c r="DS261">
        <v>10</v>
      </c>
      <c r="DT261">
        <v>3</v>
      </c>
      <c r="DU261">
        <v>10000</v>
      </c>
      <c r="DV261">
        <v>6</v>
      </c>
      <c r="DW261">
        <v>0.19</v>
      </c>
      <c r="DX261">
        <v>1.88</v>
      </c>
      <c r="DY261">
        <v>1000</v>
      </c>
      <c r="DZ261">
        <v>5</v>
      </c>
      <c r="EA261">
        <v>100000</v>
      </c>
      <c r="EB261" s="24">
        <v>7</v>
      </c>
    </row>
    <row r="262" spans="1:132" x14ac:dyDescent="0.2">
      <c r="A262">
        <v>3</v>
      </c>
      <c r="B262" s="20">
        <v>8</v>
      </c>
      <c r="C262" s="7">
        <v>2</v>
      </c>
      <c r="D262" s="7">
        <v>2</v>
      </c>
      <c r="E262" s="34">
        <v>331</v>
      </c>
      <c r="F262" s="7">
        <v>2</v>
      </c>
      <c r="G262" s="7">
        <v>51</v>
      </c>
      <c r="H262" s="7">
        <v>868</v>
      </c>
      <c r="I262" s="7">
        <f t="shared" si="32"/>
        <v>817</v>
      </c>
      <c r="J262" s="7">
        <f t="shared" si="33"/>
        <v>13959.2</v>
      </c>
      <c r="K262">
        <v>2</v>
      </c>
      <c r="L262">
        <v>1</v>
      </c>
      <c r="M262">
        <v>1</v>
      </c>
      <c r="N262">
        <v>1</v>
      </c>
      <c r="O262">
        <v>3</v>
      </c>
      <c r="P262">
        <v>1</v>
      </c>
      <c r="Q262">
        <v>3</v>
      </c>
      <c r="R262">
        <v>1</v>
      </c>
      <c r="S262">
        <v>1</v>
      </c>
      <c r="T262">
        <v>1</v>
      </c>
      <c r="U262" s="24">
        <v>1</v>
      </c>
      <c r="V262" s="7">
        <v>48</v>
      </c>
      <c r="W262" s="7">
        <v>48</v>
      </c>
      <c r="X262" s="7">
        <v>2</v>
      </c>
      <c r="Y262">
        <v>4.71</v>
      </c>
      <c r="Z262">
        <v>4.7699999999999996</v>
      </c>
      <c r="AA262">
        <v>0</v>
      </c>
      <c r="AB262" t="e">
        <v>#NUM!</v>
      </c>
      <c r="AC262">
        <v>100</v>
      </c>
      <c r="AD262">
        <v>4</v>
      </c>
      <c r="AK262">
        <v>4.6900000000000004</v>
      </c>
      <c r="AL262">
        <v>4.75</v>
      </c>
      <c r="AM262">
        <v>0</v>
      </c>
      <c r="AN262" t="e">
        <v>#NUM!</v>
      </c>
      <c r="AO262">
        <v>100000</v>
      </c>
      <c r="AP262">
        <v>7</v>
      </c>
      <c r="AW262">
        <v>4.72</v>
      </c>
      <c r="AX262">
        <v>4.82</v>
      </c>
      <c r="AY262">
        <v>0</v>
      </c>
      <c r="AZ262" t="e">
        <v>#NUM!</v>
      </c>
      <c r="BA262">
        <v>10000</v>
      </c>
      <c r="BB262">
        <v>6</v>
      </c>
      <c r="BC262">
        <v>4.55</v>
      </c>
      <c r="BD262">
        <v>4.67</v>
      </c>
      <c r="BE262">
        <v>0</v>
      </c>
      <c r="BF262" t="e">
        <v>#NUM!</v>
      </c>
      <c r="BG262">
        <v>1000</v>
      </c>
      <c r="BH262">
        <v>5</v>
      </c>
      <c r="BI262">
        <v>4.6900000000000004</v>
      </c>
      <c r="BJ262">
        <v>4.8600000000000003</v>
      </c>
      <c r="BK262">
        <v>0.1</v>
      </c>
      <c r="BL262">
        <v>1</v>
      </c>
      <c r="BM262">
        <v>1000</v>
      </c>
      <c r="BN262">
        <v>5</v>
      </c>
      <c r="BO262">
        <v>4.68</v>
      </c>
      <c r="BP262">
        <v>4.75</v>
      </c>
      <c r="BQ262">
        <v>10</v>
      </c>
      <c r="BR262">
        <v>3</v>
      </c>
      <c r="BS262">
        <v>100000</v>
      </c>
      <c r="BT262">
        <v>7</v>
      </c>
      <c r="BU262">
        <v>4.66</v>
      </c>
      <c r="BV262">
        <v>4.7699999999999996</v>
      </c>
      <c r="BW262">
        <v>10</v>
      </c>
      <c r="BX262">
        <v>3</v>
      </c>
      <c r="BY262">
        <v>1000</v>
      </c>
      <c r="BZ262">
        <v>5</v>
      </c>
      <c r="CA262">
        <v>4.68</v>
      </c>
      <c r="CB262">
        <v>4.75</v>
      </c>
      <c r="CC262">
        <v>0.1</v>
      </c>
      <c r="CD262">
        <v>1</v>
      </c>
      <c r="CE262">
        <v>10000</v>
      </c>
      <c r="CF262">
        <v>6</v>
      </c>
      <c r="CG262">
        <v>4.7</v>
      </c>
      <c r="CH262">
        <v>4.88</v>
      </c>
      <c r="CI262">
        <v>10</v>
      </c>
      <c r="CJ262">
        <v>3</v>
      </c>
      <c r="CK262">
        <v>1000</v>
      </c>
      <c r="CL262">
        <v>5</v>
      </c>
      <c r="CM262">
        <v>4.5599999999999996</v>
      </c>
      <c r="CN262">
        <v>4.7</v>
      </c>
      <c r="CO262">
        <v>1</v>
      </c>
      <c r="CP262">
        <v>2</v>
      </c>
      <c r="CQ262">
        <v>1000</v>
      </c>
      <c r="CR262">
        <v>5</v>
      </c>
      <c r="CS262">
        <v>4.75</v>
      </c>
      <c r="CT262">
        <v>4.87</v>
      </c>
      <c r="CU262">
        <v>10</v>
      </c>
      <c r="CV262">
        <v>3</v>
      </c>
      <c r="CW262">
        <v>10000</v>
      </c>
      <c r="CX262">
        <v>6</v>
      </c>
      <c r="CY262">
        <v>4.66</v>
      </c>
      <c r="CZ262">
        <v>4.76</v>
      </c>
      <c r="DA262">
        <v>10</v>
      </c>
      <c r="DB262">
        <v>3</v>
      </c>
      <c r="DC262">
        <v>10000</v>
      </c>
      <c r="DD262">
        <v>6</v>
      </c>
      <c r="DE262">
        <v>4.75</v>
      </c>
      <c r="DF262">
        <v>4.8</v>
      </c>
      <c r="DG262">
        <v>0</v>
      </c>
      <c r="DH262" t="e">
        <v>#NUM!</v>
      </c>
      <c r="DI262">
        <v>100</v>
      </c>
      <c r="DJ262">
        <v>4</v>
      </c>
      <c r="DK262">
        <v>4.6900000000000004</v>
      </c>
      <c r="DL262">
        <v>4.88</v>
      </c>
      <c r="DM262">
        <v>1</v>
      </c>
      <c r="DN262">
        <v>2</v>
      </c>
      <c r="DO262">
        <v>1000</v>
      </c>
      <c r="DP262">
        <v>5</v>
      </c>
      <c r="DQ262">
        <v>4.75</v>
      </c>
      <c r="DR262">
        <v>4.84</v>
      </c>
      <c r="DS262">
        <v>10</v>
      </c>
      <c r="DT262">
        <v>3</v>
      </c>
      <c r="DU262">
        <v>10000</v>
      </c>
      <c r="DV262">
        <v>6</v>
      </c>
      <c r="DW262">
        <v>0.32</v>
      </c>
      <c r="DX262">
        <v>3.82</v>
      </c>
      <c r="DY262">
        <v>10000</v>
      </c>
      <c r="DZ262">
        <v>6</v>
      </c>
      <c r="EA262">
        <v>100000</v>
      </c>
      <c r="EB262" s="24">
        <v>7</v>
      </c>
    </row>
    <row r="263" spans="1:132" x14ac:dyDescent="0.2">
      <c r="A263">
        <v>3</v>
      </c>
      <c r="B263" s="20">
        <v>8</v>
      </c>
      <c r="C263" s="7">
        <v>2</v>
      </c>
      <c r="D263" s="7">
        <v>2</v>
      </c>
      <c r="E263" s="34">
        <v>339</v>
      </c>
      <c r="F263" s="7">
        <v>0</v>
      </c>
      <c r="G263" s="7"/>
      <c r="H263" s="7"/>
      <c r="I263" s="7"/>
      <c r="J263" s="7"/>
      <c r="U263" s="24"/>
      <c r="V263" s="7"/>
      <c r="W263" s="7"/>
      <c r="X263" s="7"/>
      <c r="Y263">
        <v>4.74</v>
      </c>
      <c r="Z263">
        <v>4.79</v>
      </c>
      <c r="AA263">
        <v>0</v>
      </c>
      <c r="AB263" t="e">
        <v>#NUM!</v>
      </c>
      <c r="AC263">
        <v>10</v>
      </c>
      <c r="AD263">
        <v>3</v>
      </c>
      <c r="AK263">
        <v>4.75</v>
      </c>
      <c r="AL263">
        <v>4.8099999999999996</v>
      </c>
      <c r="AM263">
        <v>0</v>
      </c>
      <c r="AN263" t="e">
        <v>#NUM!</v>
      </c>
      <c r="AO263">
        <v>100</v>
      </c>
      <c r="AP263">
        <v>4</v>
      </c>
      <c r="AW263">
        <v>4.66</v>
      </c>
      <c r="AX263">
        <v>4.7300000000000004</v>
      </c>
      <c r="AY263">
        <v>0</v>
      </c>
      <c r="AZ263" t="e">
        <v>#NUM!</v>
      </c>
      <c r="BA263">
        <v>1000</v>
      </c>
      <c r="BB263">
        <v>5</v>
      </c>
      <c r="EB263" s="24"/>
    </row>
    <row r="264" spans="1:132" x14ac:dyDescent="0.2">
      <c r="A264">
        <v>3</v>
      </c>
      <c r="B264" s="20">
        <v>8</v>
      </c>
      <c r="C264" s="7">
        <v>2</v>
      </c>
      <c r="D264" s="7">
        <v>2</v>
      </c>
      <c r="E264" s="34">
        <v>347</v>
      </c>
      <c r="F264" s="7">
        <v>1</v>
      </c>
      <c r="G264" s="7">
        <v>46</v>
      </c>
      <c r="H264" s="7">
        <v>982</v>
      </c>
      <c r="I264" s="7">
        <f t="shared" si="32"/>
        <v>936</v>
      </c>
      <c r="J264" s="7">
        <f t="shared" si="33"/>
        <v>13959.2</v>
      </c>
      <c r="K264">
        <v>2</v>
      </c>
      <c r="L264">
        <v>1</v>
      </c>
      <c r="M264">
        <v>1</v>
      </c>
      <c r="N264">
        <v>1</v>
      </c>
      <c r="O264">
        <v>2</v>
      </c>
      <c r="P264">
        <v>1</v>
      </c>
      <c r="Q264">
        <v>1</v>
      </c>
      <c r="R264">
        <v>1</v>
      </c>
      <c r="S264">
        <v>1</v>
      </c>
      <c r="T264">
        <v>1</v>
      </c>
      <c r="U264" s="24">
        <v>1</v>
      </c>
      <c r="V264" s="7">
        <v>24</v>
      </c>
      <c r="W264" s="7">
        <v>24</v>
      </c>
      <c r="X264" s="7">
        <v>2</v>
      </c>
      <c r="Y264">
        <v>4.7</v>
      </c>
      <c r="Z264">
        <v>4.75</v>
      </c>
      <c r="AA264">
        <v>0</v>
      </c>
      <c r="AB264" t="e">
        <v>#NUM!</v>
      </c>
      <c r="AC264">
        <v>10000</v>
      </c>
      <c r="AD264">
        <v>6</v>
      </c>
      <c r="AK264">
        <v>4.75</v>
      </c>
      <c r="AL264">
        <v>4.8099999999999996</v>
      </c>
      <c r="AM264">
        <v>0</v>
      </c>
      <c r="AN264" t="e">
        <v>#NUM!</v>
      </c>
      <c r="AO264">
        <v>100</v>
      </c>
      <c r="AP264">
        <v>4</v>
      </c>
      <c r="AW264">
        <v>4.53</v>
      </c>
      <c r="AX264">
        <v>4.67</v>
      </c>
      <c r="AY264">
        <v>0</v>
      </c>
      <c r="AZ264" t="e">
        <v>#NUM!</v>
      </c>
      <c r="BA264">
        <v>100</v>
      </c>
      <c r="BB264">
        <v>4</v>
      </c>
      <c r="BC264">
        <v>4.66</v>
      </c>
      <c r="BD264">
        <v>4.74</v>
      </c>
      <c r="BE264">
        <v>0.1</v>
      </c>
      <c r="BF264">
        <v>1</v>
      </c>
      <c r="BG264">
        <v>1000</v>
      </c>
      <c r="BH264">
        <v>5</v>
      </c>
      <c r="BI264">
        <v>4.51</v>
      </c>
      <c r="BJ264">
        <v>4.5999999999999996</v>
      </c>
      <c r="BK264">
        <v>0.1</v>
      </c>
      <c r="BL264">
        <v>1</v>
      </c>
      <c r="BM264">
        <v>100</v>
      </c>
      <c r="BN264">
        <v>4</v>
      </c>
      <c r="BO264">
        <v>4.68</v>
      </c>
      <c r="BP264">
        <v>4.79</v>
      </c>
      <c r="BQ264">
        <v>1</v>
      </c>
      <c r="BR264">
        <v>2</v>
      </c>
      <c r="BS264">
        <v>1000</v>
      </c>
      <c r="BT264">
        <v>5</v>
      </c>
      <c r="BU264">
        <v>4.71</v>
      </c>
      <c r="BV264">
        <v>4.88</v>
      </c>
      <c r="BW264">
        <v>10</v>
      </c>
      <c r="BX264">
        <v>3</v>
      </c>
      <c r="BY264">
        <v>1000</v>
      </c>
      <c r="BZ264">
        <v>5</v>
      </c>
      <c r="CA264">
        <v>4.68</v>
      </c>
      <c r="CB264">
        <v>4.76</v>
      </c>
      <c r="CC264">
        <v>10</v>
      </c>
      <c r="CD264">
        <v>3</v>
      </c>
      <c r="CE264">
        <v>10000</v>
      </c>
      <c r="CF264">
        <v>6</v>
      </c>
      <c r="CG264">
        <v>4.7300000000000004</v>
      </c>
      <c r="CH264">
        <v>4.87</v>
      </c>
      <c r="CI264">
        <v>1</v>
      </c>
      <c r="CJ264">
        <v>2</v>
      </c>
      <c r="CK264">
        <v>1000</v>
      </c>
      <c r="CL264">
        <v>5</v>
      </c>
      <c r="CM264">
        <v>4.82</v>
      </c>
      <c r="CN264">
        <v>4.95</v>
      </c>
      <c r="CO264">
        <v>0</v>
      </c>
      <c r="CP264" t="e">
        <v>#NUM!</v>
      </c>
      <c r="CQ264">
        <v>1000</v>
      </c>
      <c r="CR264">
        <v>5</v>
      </c>
      <c r="CS264">
        <v>4.75</v>
      </c>
      <c r="CT264">
        <v>4.84</v>
      </c>
      <c r="CU264">
        <v>1</v>
      </c>
      <c r="CV264">
        <v>2</v>
      </c>
      <c r="CW264">
        <v>10000</v>
      </c>
      <c r="CX264">
        <v>6</v>
      </c>
      <c r="CY264">
        <v>4.74</v>
      </c>
      <c r="CZ264">
        <v>4.83</v>
      </c>
      <c r="DA264">
        <v>1</v>
      </c>
      <c r="DB264">
        <v>2</v>
      </c>
      <c r="DC264">
        <v>10000</v>
      </c>
      <c r="DD264">
        <v>6</v>
      </c>
      <c r="DE264">
        <v>4.6100000000000003</v>
      </c>
      <c r="DF264">
        <v>4.7300000000000004</v>
      </c>
      <c r="DG264">
        <v>0.1</v>
      </c>
      <c r="DH264">
        <v>1</v>
      </c>
      <c r="DI264">
        <v>1000</v>
      </c>
      <c r="DJ264">
        <v>5</v>
      </c>
      <c r="DK264">
        <v>4.74</v>
      </c>
      <c r="DL264">
        <v>4.8499999999999996</v>
      </c>
      <c r="DM264">
        <v>0.1</v>
      </c>
      <c r="DN264">
        <v>1</v>
      </c>
      <c r="DO264">
        <v>100</v>
      </c>
      <c r="DP264">
        <v>4</v>
      </c>
      <c r="DQ264">
        <v>4.7699999999999996</v>
      </c>
      <c r="DR264">
        <v>4.8499999999999996</v>
      </c>
      <c r="DS264">
        <v>10</v>
      </c>
      <c r="DT264">
        <v>3</v>
      </c>
      <c r="DU264">
        <v>10000</v>
      </c>
      <c r="DV264">
        <v>6</v>
      </c>
      <c r="DW264">
        <v>0.48</v>
      </c>
      <c r="DX264">
        <v>5.07</v>
      </c>
      <c r="DY264">
        <v>1000</v>
      </c>
      <c r="DZ264">
        <v>5</v>
      </c>
      <c r="EA264">
        <v>100000</v>
      </c>
      <c r="EB264" s="24">
        <v>7</v>
      </c>
    </row>
    <row r="265" spans="1:132" x14ac:dyDescent="0.2">
      <c r="A265">
        <v>3</v>
      </c>
      <c r="B265" s="20">
        <v>8</v>
      </c>
      <c r="C265" s="7">
        <v>2</v>
      </c>
      <c r="D265" s="7">
        <v>2</v>
      </c>
      <c r="E265" s="34">
        <v>355</v>
      </c>
      <c r="F265" s="7">
        <v>1</v>
      </c>
      <c r="G265" s="7">
        <v>50</v>
      </c>
      <c r="H265" s="7">
        <v>1174</v>
      </c>
      <c r="I265" s="7">
        <f t="shared" si="32"/>
        <v>1124</v>
      </c>
      <c r="J265" s="7">
        <f t="shared" si="33"/>
        <v>13959.2</v>
      </c>
      <c r="K265">
        <v>2</v>
      </c>
      <c r="L265">
        <v>1</v>
      </c>
      <c r="M265">
        <v>1</v>
      </c>
      <c r="N265">
        <v>1</v>
      </c>
      <c r="O265">
        <v>2</v>
      </c>
      <c r="P265">
        <v>1</v>
      </c>
      <c r="Q265">
        <v>3</v>
      </c>
      <c r="R265">
        <v>1</v>
      </c>
      <c r="S265">
        <v>1</v>
      </c>
      <c r="T265">
        <v>1</v>
      </c>
      <c r="U265" s="24">
        <v>1</v>
      </c>
      <c r="V265" s="7">
        <v>32</v>
      </c>
      <c r="W265" s="7">
        <v>32</v>
      </c>
      <c r="X265" s="7">
        <v>2</v>
      </c>
      <c r="Y265">
        <v>4.68</v>
      </c>
      <c r="Z265">
        <v>4.75</v>
      </c>
      <c r="AA265">
        <v>0</v>
      </c>
      <c r="AB265" t="e">
        <v>#NUM!</v>
      </c>
      <c r="AC265">
        <v>10000</v>
      </c>
      <c r="AD265">
        <v>6</v>
      </c>
      <c r="AK265">
        <v>4.72</v>
      </c>
      <c r="AL265">
        <v>4.8600000000000003</v>
      </c>
      <c r="AM265">
        <v>0</v>
      </c>
      <c r="AN265" t="e">
        <v>#NUM!</v>
      </c>
      <c r="AO265">
        <v>1000</v>
      </c>
      <c r="AP265">
        <v>5</v>
      </c>
      <c r="AW265">
        <v>4.53</v>
      </c>
      <c r="AX265">
        <v>4.71</v>
      </c>
      <c r="AY265">
        <v>0</v>
      </c>
      <c r="AZ265" t="e">
        <v>#NUM!</v>
      </c>
      <c r="BA265">
        <v>10000</v>
      </c>
      <c r="BB265">
        <v>6</v>
      </c>
      <c r="BC265">
        <v>4.49</v>
      </c>
      <c r="BD265">
        <v>4.5999999999999996</v>
      </c>
      <c r="BE265">
        <v>0</v>
      </c>
      <c r="BF265" t="e">
        <v>#NUM!</v>
      </c>
      <c r="BG265">
        <v>100</v>
      </c>
      <c r="BH265">
        <v>4</v>
      </c>
      <c r="BI265">
        <v>4.67</v>
      </c>
      <c r="BJ265">
        <v>4.8</v>
      </c>
      <c r="BK265">
        <v>100</v>
      </c>
      <c r="BL265">
        <v>4</v>
      </c>
      <c r="BM265">
        <v>10000</v>
      </c>
      <c r="BN265">
        <v>6</v>
      </c>
      <c r="BO265">
        <v>4.72</v>
      </c>
      <c r="BP265">
        <v>4.83</v>
      </c>
      <c r="BQ265">
        <v>100</v>
      </c>
      <c r="BR265">
        <v>4</v>
      </c>
      <c r="BS265">
        <v>1000</v>
      </c>
      <c r="BT265">
        <v>5</v>
      </c>
      <c r="BU265">
        <v>4.5199999999999996</v>
      </c>
      <c r="BV265">
        <v>4.75</v>
      </c>
      <c r="BW265">
        <v>1000</v>
      </c>
      <c r="BX265">
        <v>5</v>
      </c>
      <c r="BY265">
        <v>100000</v>
      </c>
      <c r="BZ265">
        <v>7</v>
      </c>
      <c r="CA265">
        <v>4.4800000000000004</v>
      </c>
      <c r="CB265">
        <v>4.6399999999999997</v>
      </c>
      <c r="CC265">
        <v>10</v>
      </c>
      <c r="CD265">
        <v>3</v>
      </c>
      <c r="CE265">
        <v>1000</v>
      </c>
      <c r="CF265">
        <v>5</v>
      </c>
      <c r="CG265">
        <v>4.76</v>
      </c>
      <c r="CH265">
        <v>4.9400000000000004</v>
      </c>
      <c r="CI265">
        <v>1</v>
      </c>
      <c r="CJ265">
        <v>2</v>
      </c>
      <c r="CK265">
        <v>1000</v>
      </c>
      <c r="CL265">
        <v>5</v>
      </c>
      <c r="CM265">
        <v>4.7300000000000004</v>
      </c>
      <c r="CN265">
        <v>4.88</v>
      </c>
      <c r="CO265">
        <v>10</v>
      </c>
      <c r="CP265">
        <v>3</v>
      </c>
      <c r="CQ265">
        <v>1000</v>
      </c>
      <c r="CR265">
        <v>5</v>
      </c>
      <c r="CS265">
        <v>4.6900000000000004</v>
      </c>
      <c r="CT265">
        <v>4.93</v>
      </c>
      <c r="CU265">
        <v>1</v>
      </c>
      <c r="CV265">
        <v>2</v>
      </c>
      <c r="CW265">
        <v>10000</v>
      </c>
      <c r="CX265">
        <v>6</v>
      </c>
      <c r="CY265">
        <v>4.67</v>
      </c>
      <c r="CZ265">
        <v>4.9000000000000004</v>
      </c>
      <c r="DA265">
        <v>10</v>
      </c>
      <c r="DB265">
        <v>3</v>
      </c>
      <c r="DC265">
        <v>10000</v>
      </c>
      <c r="DD265">
        <v>6</v>
      </c>
      <c r="DE265">
        <v>4.54</v>
      </c>
      <c r="DF265">
        <v>4.63</v>
      </c>
      <c r="DG265">
        <v>0.1</v>
      </c>
      <c r="DH265">
        <v>1</v>
      </c>
      <c r="DI265">
        <v>100</v>
      </c>
      <c r="DJ265">
        <v>4</v>
      </c>
      <c r="DK265">
        <v>4.7699999999999996</v>
      </c>
      <c r="DL265">
        <v>4.8899999999999997</v>
      </c>
      <c r="DM265">
        <v>1</v>
      </c>
      <c r="DN265">
        <v>2</v>
      </c>
      <c r="DO265">
        <v>100</v>
      </c>
      <c r="DP265">
        <v>4</v>
      </c>
      <c r="DQ265">
        <v>4.71</v>
      </c>
      <c r="DR265">
        <v>4.92</v>
      </c>
      <c r="DS265">
        <v>1</v>
      </c>
      <c r="DT265">
        <v>2</v>
      </c>
      <c r="DU265">
        <v>10000</v>
      </c>
      <c r="DV265">
        <v>6</v>
      </c>
      <c r="DW265">
        <v>0.2</v>
      </c>
      <c r="DX265">
        <v>2.16</v>
      </c>
      <c r="DY265">
        <v>1000</v>
      </c>
      <c r="DZ265">
        <v>5</v>
      </c>
      <c r="EA265">
        <v>100000</v>
      </c>
      <c r="EB265" s="24">
        <v>7</v>
      </c>
    </row>
    <row r="266" spans="1:132" x14ac:dyDescent="0.2">
      <c r="A266">
        <v>3</v>
      </c>
      <c r="B266" s="20">
        <v>8</v>
      </c>
      <c r="C266" s="7">
        <v>2</v>
      </c>
      <c r="D266" s="7">
        <v>2</v>
      </c>
      <c r="E266" s="34">
        <v>363</v>
      </c>
      <c r="F266" s="7">
        <v>1</v>
      </c>
      <c r="G266" s="7">
        <v>48</v>
      </c>
      <c r="H266" s="7">
        <v>1138</v>
      </c>
      <c r="I266" s="7">
        <f t="shared" si="32"/>
        <v>1090</v>
      </c>
      <c r="J266" s="7">
        <f t="shared" si="33"/>
        <v>13959.2</v>
      </c>
      <c r="K266">
        <v>2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 s="24">
        <v>1</v>
      </c>
      <c r="V266" s="7">
        <v>32</v>
      </c>
      <c r="W266" s="7">
        <v>32</v>
      </c>
      <c r="X266" s="7">
        <v>2</v>
      </c>
      <c r="Y266">
        <v>4.7300000000000004</v>
      </c>
      <c r="Z266">
        <v>4.79</v>
      </c>
      <c r="AA266">
        <v>0</v>
      </c>
      <c r="AB266" t="e">
        <v>#NUM!</v>
      </c>
      <c r="AC266">
        <v>10000</v>
      </c>
      <c r="AD266">
        <v>6</v>
      </c>
      <c r="AK266">
        <v>4.7300000000000004</v>
      </c>
      <c r="AL266">
        <v>4.7699999999999996</v>
      </c>
      <c r="AM266">
        <v>0</v>
      </c>
      <c r="AN266" t="e">
        <v>#NUM!</v>
      </c>
      <c r="AO266">
        <v>100000</v>
      </c>
      <c r="AP266">
        <v>7</v>
      </c>
      <c r="AW266">
        <v>4.74</v>
      </c>
      <c r="AX266">
        <v>4.83</v>
      </c>
      <c r="AY266">
        <v>0</v>
      </c>
      <c r="AZ266" t="e">
        <v>#NUM!</v>
      </c>
      <c r="BA266">
        <v>1000</v>
      </c>
      <c r="BB266">
        <v>5</v>
      </c>
      <c r="BC266">
        <v>4.7</v>
      </c>
      <c r="BD266">
        <v>4.8</v>
      </c>
      <c r="BE266">
        <v>0</v>
      </c>
      <c r="BF266" t="e">
        <v>#NUM!</v>
      </c>
      <c r="BG266">
        <v>1000</v>
      </c>
      <c r="BH266">
        <v>5</v>
      </c>
      <c r="BI266">
        <v>4.71</v>
      </c>
      <c r="BJ266">
        <v>4.84</v>
      </c>
      <c r="BK266">
        <v>10</v>
      </c>
      <c r="BL266">
        <v>3</v>
      </c>
      <c r="BM266">
        <v>10000</v>
      </c>
      <c r="BN266">
        <v>6</v>
      </c>
      <c r="BO266">
        <v>4.5</v>
      </c>
      <c r="BP266">
        <v>4.5999999999999996</v>
      </c>
      <c r="BQ266">
        <v>1</v>
      </c>
      <c r="BR266">
        <v>2</v>
      </c>
      <c r="BS266">
        <v>10000</v>
      </c>
      <c r="BT266">
        <v>6</v>
      </c>
      <c r="BU266">
        <v>4.68</v>
      </c>
      <c r="BV266">
        <v>4.8</v>
      </c>
      <c r="BW266">
        <v>1000</v>
      </c>
      <c r="BX266">
        <v>5</v>
      </c>
      <c r="BY266">
        <v>10000</v>
      </c>
      <c r="BZ266">
        <v>6</v>
      </c>
      <c r="CA266">
        <v>4.68</v>
      </c>
      <c r="CB266">
        <v>4.72</v>
      </c>
      <c r="CC266">
        <v>10</v>
      </c>
      <c r="CD266">
        <v>3</v>
      </c>
      <c r="CE266">
        <v>10000</v>
      </c>
      <c r="CF266">
        <v>6</v>
      </c>
      <c r="CG266">
        <v>4.78</v>
      </c>
      <c r="CH266">
        <v>4.84</v>
      </c>
      <c r="CI266">
        <v>1</v>
      </c>
      <c r="CJ266">
        <v>2</v>
      </c>
      <c r="CK266">
        <v>1000</v>
      </c>
      <c r="CL266">
        <v>5</v>
      </c>
      <c r="CM266">
        <v>4.78</v>
      </c>
      <c r="CN266">
        <v>4.8499999999999996</v>
      </c>
      <c r="CO266">
        <v>10</v>
      </c>
      <c r="CP266">
        <v>3</v>
      </c>
      <c r="CQ266">
        <v>10000</v>
      </c>
      <c r="CR266">
        <v>6</v>
      </c>
      <c r="CS266">
        <v>4.66</v>
      </c>
      <c r="CT266">
        <v>4.76</v>
      </c>
      <c r="CU266">
        <v>10</v>
      </c>
      <c r="CV266">
        <v>3</v>
      </c>
      <c r="CW266">
        <v>1000</v>
      </c>
      <c r="CX266">
        <v>5</v>
      </c>
      <c r="CY266">
        <v>4.6900000000000004</v>
      </c>
      <c r="CZ266">
        <v>4.76</v>
      </c>
      <c r="DA266">
        <v>1</v>
      </c>
      <c r="DB266">
        <v>2</v>
      </c>
      <c r="DC266">
        <v>10000</v>
      </c>
      <c r="DD266">
        <v>6</v>
      </c>
      <c r="DE266">
        <v>4.6399999999999997</v>
      </c>
      <c r="DF266">
        <v>4.6900000000000004</v>
      </c>
      <c r="DG266">
        <v>0.1</v>
      </c>
      <c r="DH266">
        <v>1</v>
      </c>
      <c r="DI266">
        <v>10000</v>
      </c>
      <c r="DJ266">
        <v>6</v>
      </c>
      <c r="DK266">
        <v>4.63</v>
      </c>
      <c r="DL266">
        <v>4.74</v>
      </c>
      <c r="DM266">
        <v>0.1</v>
      </c>
      <c r="DN266">
        <v>1</v>
      </c>
      <c r="DO266">
        <v>10000</v>
      </c>
      <c r="DP266">
        <v>6</v>
      </c>
      <c r="DQ266">
        <v>4.72</v>
      </c>
      <c r="DR266">
        <v>4.8099999999999996</v>
      </c>
      <c r="DS266">
        <v>1</v>
      </c>
      <c r="DT266">
        <v>2</v>
      </c>
      <c r="DU266">
        <v>10000</v>
      </c>
      <c r="DV266">
        <v>6</v>
      </c>
      <c r="DW266">
        <v>0.35</v>
      </c>
      <c r="DX266">
        <v>3.69</v>
      </c>
      <c r="DY266">
        <v>100</v>
      </c>
      <c r="DZ266">
        <v>4</v>
      </c>
      <c r="EA266">
        <v>100000</v>
      </c>
      <c r="EB266" s="24">
        <v>7</v>
      </c>
    </row>
    <row r="267" spans="1:132" x14ac:dyDescent="0.2">
      <c r="A267">
        <v>3</v>
      </c>
      <c r="B267" s="20">
        <v>8</v>
      </c>
      <c r="C267" s="7">
        <v>2</v>
      </c>
      <c r="D267" s="7">
        <v>2</v>
      </c>
      <c r="E267" s="34">
        <v>371</v>
      </c>
      <c r="F267" s="7">
        <v>0</v>
      </c>
      <c r="G267" s="7"/>
      <c r="H267" s="7"/>
      <c r="I267" s="7"/>
      <c r="J267" s="7"/>
      <c r="U267" s="24"/>
      <c r="V267" s="7"/>
      <c r="W267" s="7"/>
      <c r="X267" s="7"/>
      <c r="Y267">
        <v>4.7300000000000004</v>
      </c>
      <c r="Z267">
        <v>4.76</v>
      </c>
      <c r="AA267">
        <v>0</v>
      </c>
      <c r="AB267" t="e">
        <v>#NUM!</v>
      </c>
      <c r="AC267">
        <v>10000</v>
      </c>
      <c r="AD267">
        <v>6</v>
      </c>
      <c r="AK267">
        <v>4.7</v>
      </c>
      <c r="AL267">
        <v>4.7699999999999996</v>
      </c>
      <c r="AM267">
        <v>0</v>
      </c>
      <c r="AN267" t="e">
        <v>#NUM!</v>
      </c>
      <c r="AO267">
        <v>1000</v>
      </c>
      <c r="AP267">
        <v>5</v>
      </c>
      <c r="AW267">
        <v>4.66</v>
      </c>
      <c r="AX267">
        <v>4.78</v>
      </c>
      <c r="AY267">
        <v>0</v>
      </c>
      <c r="AZ267" t="e">
        <v>#NUM!</v>
      </c>
      <c r="BA267">
        <v>10000</v>
      </c>
      <c r="BB267">
        <v>6</v>
      </c>
      <c r="EB267" s="24"/>
    </row>
    <row r="268" spans="1:132" x14ac:dyDescent="0.2">
      <c r="A268">
        <v>3</v>
      </c>
      <c r="B268" s="20">
        <v>8</v>
      </c>
      <c r="C268" s="7">
        <v>2</v>
      </c>
      <c r="D268" s="7">
        <v>2</v>
      </c>
      <c r="E268" s="34">
        <v>379</v>
      </c>
      <c r="F268" s="7">
        <v>1</v>
      </c>
      <c r="G268" s="7">
        <v>53</v>
      </c>
      <c r="H268" s="7">
        <v>1124</v>
      </c>
      <c r="I268" s="7">
        <f t="shared" si="32"/>
        <v>1071</v>
      </c>
      <c r="J268" s="7">
        <f t="shared" si="33"/>
        <v>13959.2</v>
      </c>
      <c r="K268">
        <v>2</v>
      </c>
      <c r="L268">
        <v>1</v>
      </c>
      <c r="M268">
        <v>1</v>
      </c>
      <c r="N268">
        <v>1</v>
      </c>
      <c r="O268">
        <v>3</v>
      </c>
      <c r="Q268">
        <v>3</v>
      </c>
      <c r="R268">
        <v>1</v>
      </c>
      <c r="S268">
        <v>1</v>
      </c>
      <c r="T268">
        <v>1</v>
      </c>
      <c r="U268" s="24">
        <v>1</v>
      </c>
      <c r="V268" s="7">
        <v>32</v>
      </c>
      <c r="W268" s="7">
        <v>32</v>
      </c>
      <c r="X268" s="7">
        <v>2</v>
      </c>
      <c r="Y268">
        <v>4.79</v>
      </c>
      <c r="Z268">
        <v>4.83</v>
      </c>
      <c r="AA268">
        <v>0</v>
      </c>
      <c r="AB268" t="e">
        <v>#NUM!</v>
      </c>
      <c r="AC268">
        <v>1000</v>
      </c>
      <c r="AD268">
        <v>5</v>
      </c>
      <c r="AK268">
        <v>4.75</v>
      </c>
      <c r="AL268">
        <v>4.7699999999999996</v>
      </c>
      <c r="AM268">
        <v>0</v>
      </c>
      <c r="AN268" t="e">
        <v>#NUM!</v>
      </c>
      <c r="AO268">
        <v>1000</v>
      </c>
      <c r="AP268">
        <v>5</v>
      </c>
      <c r="AW268">
        <v>4.49</v>
      </c>
      <c r="AX268">
        <v>4.5599999999999996</v>
      </c>
      <c r="AY268">
        <v>0</v>
      </c>
      <c r="AZ268" t="e">
        <v>#NUM!</v>
      </c>
      <c r="BA268">
        <v>1000</v>
      </c>
      <c r="BB268">
        <v>5</v>
      </c>
      <c r="BC268">
        <v>4.7</v>
      </c>
      <c r="BD268">
        <v>4.78</v>
      </c>
      <c r="BE268">
        <v>0</v>
      </c>
      <c r="BF268" t="e">
        <v>#NUM!</v>
      </c>
      <c r="BG268">
        <v>100</v>
      </c>
      <c r="BH268">
        <v>4</v>
      </c>
      <c r="BI268">
        <v>4.6399999999999997</v>
      </c>
      <c r="BJ268">
        <v>4.8099999999999996</v>
      </c>
      <c r="BK268">
        <v>10</v>
      </c>
      <c r="BL268">
        <v>3</v>
      </c>
      <c r="BM268">
        <v>1000</v>
      </c>
      <c r="BN268">
        <v>5</v>
      </c>
      <c r="BO268">
        <v>4.6900000000000004</v>
      </c>
      <c r="BP268">
        <v>4.75</v>
      </c>
      <c r="BQ268">
        <v>1</v>
      </c>
      <c r="BR268">
        <v>2</v>
      </c>
      <c r="BS268">
        <v>100</v>
      </c>
      <c r="BT268">
        <v>4</v>
      </c>
      <c r="BU268">
        <v>4.71</v>
      </c>
      <c r="BV268">
        <v>4.95</v>
      </c>
      <c r="BW268">
        <v>10</v>
      </c>
      <c r="BX268">
        <v>3</v>
      </c>
      <c r="BY268">
        <v>1000</v>
      </c>
      <c r="BZ268">
        <v>5</v>
      </c>
      <c r="CA268">
        <v>4.7</v>
      </c>
      <c r="CB268">
        <v>4.7699999999999996</v>
      </c>
      <c r="CC268">
        <v>1</v>
      </c>
      <c r="CD268">
        <v>2</v>
      </c>
      <c r="CE268">
        <v>1000</v>
      </c>
      <c r="CF268">
        <v>5</v>
      </c>
      <c r="CG268">
        <v>4.7</v>
      </c>
      <c r="CH268">
        <v>4.93</v>
      </c>
      <c r="CI268">
        <v>10</v>
      </c>
      <c r="CJ268">
        <v>3</v>
      </c>
      <c r="CK268">
        <v>10000</v>
      </c>
      <c r="CL268">
        <v>6</v>
      </c>
      <c r="CM268">
        <v>4.7699999999999996</v>
      </c>
      <c r="CN268">
        <v>4.91</v>
      </c>
      <c r="CO268">
        <v>1</v>
      </c>
      <c r="CP268">
        <v>2</v>
      </c>
      <c r="CQ268">
        <v>10000</v>
      </c>
      <c r="CR268">
        <v>6</v>
      </c>
      <c r="CS268">
        <v>4.57</v>
      </c>
      <c r="CT268">
        <v>4.7699999999999996</v>
      </c>
      <c r="CU268">
        <v>10</v>
      </c>
      <c r="CV268">
        <v>3</v>
      </c>
      <c r="CW268">
        <v>10000</v>
      </c>
      <c r="CX268">
        <v>6</v>
      </c>
      <c r="CY268">
        <v>4.57</v>
      </c>
      <c r="CZ268">
        <v>4.67</v>
      </c>
      <c r="DA268">
        <v>10</v>
      </c>
      <c r="DB268">
        <v>3</v>
      </c>
      <c r="DC268">
        <v>1000</v>
      </c>
      <c r="DD268">
        <v>5</v>
      </c>
      <c r="DE268">
        <v>4.7300000000000004</v>
      </c>
      <c r="DF268">
        <v>4.8</v>
      </c>
      <c r="DG268">
        <v>0.1</v>
      </c>
      <c r="DH268">
        <v>1</v>
      </c>
      <c r="DI268">
        <v>100</v>
      </c>
      <c r="DJ268">
        <v>4</v>
      </c>
      <c r="DK268">
        <v>4.74</v>
      </c>
      <c r="DL268">
        <v>4.9000000000000004</v>
      </c>
      <c r="DM268">
        <v>0.1</v>
      </c>
      <c r="DN268">
        <v>1</v>
      </c>
      <c r="DO268">
        <v>1000</v>
      </c>
      <c r="DP268">
        <v>5</v>
      </c>
      <c r="DQ268">
        <v>4.78</v>
      </c>
      <c r="DR268">
        <v>4.95</v>
      </c>
      <c r="DS268">
        <v>1</v>
      </c>
      <c r="DT268">
        <v>2</v>
      </c>
      <c r="DU268">
        <v>1000</v>
      </c>
      <c r="DV268">
        <v>5</v>
      </c>
      <c r="DW268">
        <v>0.3</v>
      </c>
      <c r="DX268">
        <v>3.2</v>
      </c>
      <c r="DY268">
        <v>10</v>
      </c>
      <c r="DZ268">
        <v>3</v>
      </c>
      <c r="EA268">
        <v>100000</v>
      </c>
      <c r="EB268" s="24">
        <v>7</v>
      </c>
    </row>
    <row r="269" spans="1:132" x14ac:dyDescent="0.2">
      <c r="A269">
        <v>3</v>
      </c>
      <c r="B269" s="20">
        <v>8</v>
      </c>
      <c r="C269" s="7">
        <v>2</v>
      </c>
      <c r="D269" s="7">
        <v>2</v>
      </c>
      <c r="E269" s="34">
        <v>387</v>
      </c>
      <c r="F269" s="7">
        <v>2</v>
      </c>
      <c r="G269" s="7">
        <v>44</v>
      </c>
      <c r="H269" s="7">
        <v>1066</v>
      </c>
      <c r="I269" s="7">
        <f t="shared" si="32"/>
        <v>1022</v>
      </c>
      <c r="J269" s="7">
        <f t="shared" si="33"/>
        <v>13959.2</v>
      </c>
      <c r="K269">
        <v>2</v>
      </c>
      <c r="L269">
        <v>1</v>
      </c>
      <c r="M269">
        <v>1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1</v>
      </c>
      <c r="T269">
        <v>1</v>
      </c>
      <c r="U269" s="24">
        <v>1</v>
      </c>
      <c r="V269" s="7">
        <v>48</v>
      </c>
      <c r="W269" s="7">
        <v>48</v>
      </c>
      <c r="X269" s="7">
        <v>2</v>
      </c>
      <c r="Y269">
        <v>4.74</v>
      </c>
      <c r="Z269">
        <v>4.7699999999999996</v>
      </c>
      <c r="AA269">
        <v>0</v>
      </c>
      <c r="AB269" t="e">
        <v>#NUM!</v>
      </c>
      <c r="AC269">
        <v>100000</v>
      </c>
      <c r="AD269">
        <v>7</v>
      </c>
      <c r="AK269">
        <v>4.7300000000000004</v>
      </c>
      <c r="AL269">
        <v>4.78</v>
      </c>
      <c r="AM269">
        <v>0</v>
      </c>
      <c r="AN269" t="e">
        <v>#NUM!</v>
      </c>
      <c r="AO269">
        <v>1000</v>
      </c>
      <c r="AP269">
        <v>5</v>
      </c>
      <c r="AW269">
        <v>4.6500000000000004</v>
      </c>
      <c r="AX269">
        <v>4.72</v>
      </c>
      <c r="AY269">
        <v>0</v>
      </c>
      <c r="AZ269" t="e">
        <v>#NUM!</v>
      </c>
      <c r="BA269">
        <v>10000</v>
      </c>
      <c r="BB269">
        <v>6</v>
      </c>
      <c r="BC269">
        <v>4.7</v>
      </c>
      <c r="BD269">
        <v>4.75</v>
      </c>
      <c r="BE269">
        <v>0</v>
      </c>
      <c r="BF269" t="e">
        <v>#NUM!</v>
      </c>
      <c r="BG269">
        <v>10000</v>
      </c>
      <c r="BH269">
        <v>6</v>
      </c>
      <c r="BI269">
        <v>4.6900000000000004</v>
      </c>
      <c r="BJ269">
        <v>4.8099999999999996</v>
      </c>
      <c r="BK269">
        <v>0.1</v>
      </c>
      <c r="BL269">
        <v>1</v>
      </c>
      <c r="BM269">
        <v>100000</v>
      </c>
      <c r="BN269">
        <v>7</v>
      </c>
      <c r="BO269">
        <v>4.7</v>
      </c>
      <c r="BP269">
        <v>4.75</v>
      </c>
      <c r="BQ269">
        <v>0.1</v>
      </c>
      <c r="BR269">
        <v>1</v>
      </c>
      <c r="BS269">
        <v>100</v>
      </c>
      <c r="BT269">
        <v>4</v>
      </c>
      <c r="BU269">
        <v>4.6900000000000004</v>
      </c>
      <c r="BV269">
        <v>4.76</v>
      </c>
      <c r="BW269">
        <v>1</v>
      </c>
      <c r="BX269">
        <v>2</v>
      </c>
      <c r="BY269">
        <v>100</v>
      </c>
      <c r="BZ269">
        <v>4</v>
      </c>
      <c r="CA269">
        <v>4.53</v>
      </c>
      <c r="CB269">
        <v>4.6399999999999997</v>
      </c>
      <c r="CC269">
        <v>10</v>
      </c>
      <c r="CD269">
        <v>3</v>
      </c>
      <c r="CE269">
        <v>1000</v>
      </c>
      <c r="CF269">
        <v>5</v>
      </c>
      <c r="CG269">
        <v>4.72</v>
      </c>
      <c r="CH269">
        <v>4.88</v>
      </c>
      <c r="CI269">
        <v>10</v>
      </c>
      <c r="CJ269">
        <v>3</v>
      </c>
      <c r="CK269">
        <v>100</v>
      </c>
      <c r="CL269">
        <v>4</v>
      </c>
      <c r="CM269">
        <v>4.7699999999999996</v>
      </c>
      <c r="CN269">
        <v>4.9000000000000004</v>
      </c>
      <c r="CO269">
        <v>1</v>
      </c>
      <c r="CP269">
        <v>2</v>
      </c>
      <c r="CQ269">
        <v>10</v>
      </c>
      <c r="CR269">
        <v>3</v>
      </c>
      <c r="CS269">
        <v>4.71</v>
      </c>
      <c r="CT269">
        <v>4.87</v>
      </c>
      <c r="CU269">
        <v>1</v>
      </c>
      <c r="CV269">
        <v>2</v>
      </c>
      <c r="CW269">
        <v>10000</v>
      </c>
      <c r="CX269">
        <v>6</v>
      </c>
      <c r="CY269">
        <v>4.6100000000000003</v>
      </c>
      <c r="CZ269">
        <v>4.7</v>
      </c>
      <c r="DA269">
        <v>0.1</v>
      </c>
      <c r="DB269">
        <v>1</v>
      </c>
      <c r="DC269">
        <v>1000</v>
      </c>
      <c r="DD269">
        <v>5</v>
      </c>
      <c r="DE269">
        <v>4.57</v>
      </c>
      <c r="DF269">
        <v>4.63</v>
      </c>
      <c r="DG269">
        <v>0.1</v>
      </c>
      <c r="DH269">
        <v>1</v>
      </c>
      <c r="DI269">
        <v>100000</v>
      </c>
      <c r="DJ269">
        <v>7</v>
      </c>
      <c r="DK269">
        <v>4.68</v>
      </c>
      <c r="DL269">
        <v>4.9000000000000004</v>
      </c>
      <c r="DM269">
        <v>1</v>
      </c>
      <c r="DN269">
        <v>2</v>
      </c>
      <c r="DO269">
        <v>10000</v>
      </c>
      <c r="DP269">
        <v>6</v>
      </c>
      <c r="DQ269">
        <v>4.63</v>
      </c>
      <c r="DR269">
        <v>4.71</v>
      </c>
      <c r="DS269">
        <v>100</v>
      </c>
      <c r="DT269">
        <v>4</v>
      </c>
      <c r="DU269">
        <v>10000</v>
      </c>
      <c r="DV269">
        <v>6</v>
      </c>
      <c r="DW269">
        <v>0.19</v>
      </c>
      <c r="DX269">
        <v>2.0299999999999998</v>
      </c>
      <c r="DY269">
        <v>1000</v>
      </c>
      <c r="DZ269">
        <v>5</v>
      </c>
      <c r="EA269">
        <v>100000</v>
      </c>
      <c r="EB269" s="24">
        <v>7</v>
      </c>
    </row>
    <row r="270" spans="1:132" x14ac:dyDescent="0.2">
      <c r="A270">
        <v>3</v>
      </c>
      <c r="B270" s="22">
        <v>8</v>
      </c>
      <c r="C270" s="12">
        <v>2</v>
      </c>
      <c r="D270" s="12">
        <v>2</v>
      </c>
      <c r="E270" s="32">
        <v>395</v>
      </c>
      <c r="F270" s="13">
        <v>2</v>
      </c>
      <c r="G270" s="13">
        <v>45</v>
      </c>
      <c r="H270" s="13">
        <v>1070</v>
      </c>
      <c r="I270" s="12">
        <f t="shared" si="32"/>
        <v>1025</v>
      </c>
      <c r="J270" s="12">
        <f t="shared" si="33"/>
        <v>13959.2</v>
      </c>
      <c r="K270" s="13">
        <v>2</v>
      </c>
      <c r="L270" s="13">
        <v>1</v>
      </c>
      <c r="M270" s="13">
        <v>1</v>
      </c>
      <c r="N270" s="13">
        <v>1</v>
      </c>
      <c r="O270" s="13">
        <v>2</v>
      </c>
      <c r="P270" s="13">
        <v>1</v>
      </c>
      <c r="Q270" s="13">
        <v>2</v>
      </c>
      <c r="R270" s="13">
        <v>1</v>
      </c>
      <c r="S270" s="13">
        <v>1</v>
      </c>
      <c r="T270" s="13">
        <v>1</v>
      </c>
      <c r="U270" s="25">
        <v>1</v>
      </c>
      <c r="V270" s="12">
        <v>48</v>
      </c>
      <c r="W270" s="12">
        <v>48</v>
      </c>
      <c r="X270" s="12">
        <v>2</v>
      </c>
      <c r="Y270" s="13">
        <v>4.72</v>
      </c>
      <c r="Z270" s="13">
        <v>4.76</v>
      </c>
      <c r="AA270" s="13">
        <v>0</v>
      </c>
      <c r="AB270" s="13" t="e">
        <v>#NUM!</v>
      </c>
      <c r="AC270" s="13">
        <v>1000</v>
      </c>
      <c r="AD270" s="13">
        <v>5</v>
      </c>
      <c r="AE270" s="13"/>
      <c r="AF270" s="13"/>
      <c r="AG270" s="13"/>
      <c r="AH270" s="13"/>
      <c r="AI270" s="13"/>
      <c r="AJ270" s="13"/>
      <c r="AK270" s="13">
        <v>4.7</v>
      </c>
      <c r="AL270" s="13">
        <v>4.76</v>
      </c>
      <c r="AM270" s="13">
        <v>0</v>
      </c>
      <c r="AN270" s="13" t="e">
        <v>#NUM!</v>
      </c>
      <c r="AO270" s="13">
        <v>100000</v>
      </c>
      <c r="AP270" s="13">
        <v>7</v>
      </c>
      <c r="AQ270" s="13"/>
      <c r="AR270" s="13"/>
      <c r="AS270" s="13"/>
      <c r="AT270" s="13"/>
      <c r="AU270" s="13"/>
      <c r="AV270" s="13"/>
      <c r="AW270" s="13">
        <v>4.66</v>
      </c>
      <c r="AX270" s="13">
        <v>4.8</v>
      </c>
      <c r="AY270" s="13">
        <v>0</v>
      </c>
      <c r="AZ270" s="13" t="e">
        <v>#NUM!</v>
      </c>
      <c r="BA270" s="13">
        <v>10000</v>
      </c>
      <c r="BB270" s="13">
        <v>6</v>
      </c>
      <c r="BC270" s="13">
        <v>4.54</v>
      </c>
      <c r="BD270" s="13">
        <v>4.6399999999999997</v>
      </c>
      <c r="BE270" s="13">
        <v>0</v>
      </c>
      <c r="BF270" s="13" t="e">
        <v>#NUM!</v>
      </c>
      <c r="BG270" s="13">
        <v>1000</v>
      </c>
      <c r="BH270" s="13">
        <v>5</v>
      </c>
      <c r="BI270" s="13">
        <v>4.53</v>
      </c>
      <c r="BJ270" s="13">
        <v>4.7300000000000004</v>
      </c>
      <c r="BK270" s="13">
        <v>0.1</v>
      </c>
      <c r="BL270" s="13">
        <v>1</v>
      </c>
      <c r="BM270" s="13">
        <v>100000</v>
      </c>
      <c r="BN270" s="13">
        <v>7</v>
      </c>
      <c r="BO270" s="13">
        <v>4.66</v>
      </c>
      <c r="BP270" s="13">
        <v>4.76</v>
      </c>
      <c r="BQ270" s="13">
        <v>1</v>
      </c>
      <c r="BR270" s="13">
        <v>2</v>
      </c>
      <c r="BS270" s="13">
        <v>10000</v>
      </c>
      <c r="BT270" s="13">
        <v>6</v>
      </c>
      <c r="BU270" s="13">
        <v>4.7</v>
      </c>
      <c r="BV270" s="13">
        <v>4.83</v>
      </c>
      <c r="BW270" s="13">
        <v>10</v>
      </c>
      <c r="BX270" s="13">
        <v>3</v>
      </c>
      <c r="BY270" s="13">
        <v>1000</v>
      </c>
      <c r="BZ270" s="13">
        <v>5</v>
      </c>
      <c r="CA270" s="13">
        <v>4.71</v>
      </c>
      <c r="CB270" s="13">
        <v>4.83</v>
      </c>
      <c r="CC270" s="13">
        <v>10</v>
      </c>
      <c r="CD270" s="13">
        <v>3</v>
      </c>
      <c r="CE270" s="13">
        <v>1000</v>
      </c>
      <c r="CF270" s="13">
        <v>5</v>
      </c>
      <c r="CG270" s="13">
        <v>4.63</v>
      </c>
      <c r="CH270" s="13">
        <v>4.76</v>
      </c>
      <c r="CI270" s="13">
        <v>10</v>
      </c>
      <c r="CJ270" s="13">
        <v>3</v>
      </c>
      <c r="CK270" s="13">
        <v>10000</v>
      </c>
      <c r="CL270" s="13">
        <v>6</v>
      </c>
      <c r="CM270" s="13">
        <v>4.8</v>
      </c>
      <c r="CN270" s="13">
        <v>4.92</v>
      </c>
      <c r="CO270" s="13">
        <v>1</v>
      </c>
      <c r="CP270" s="13">
        <v>2</v>
      </c>
      <c r="CQ270" s="13">
        <v>10000</v>
      </c>
      <c r="CR270" s="13">
        <v>6</v>
      </c>
      <c r="CS270" s="13">
        <v>4.6399999999999997</v>
      </c>
      <c r="CT270" s="13">
        <v>4.83</v>
      </c>
      <c r="CU270" s="13">
        <v>10</v>
      </c>
      <c r="CV270" s="13">
        <v>3</v>
      </c>
      <c r="CW270" s="13">
        <v>1000</v>
      </c>
      <c r="CX270" s="13">
        <v>5</v>
      </c>
      <c r="CY270" s="13">
        <v>4.72</v>
      </c>
      <c r="CZ270" s="13">
        <v>4.83</v>
      </c>
      <c r="DA270" s="13">
        <v>10</v>
      </c>
      <c r="DB270" s="13">
        <v>3</v>
      </c>
      <c r="DC270" s="13">
        <v>100000</v>
      </c>
      <c r="DD270" s="13">
        <v>7</v>
      </c>
      <c r="DE270" s="13">
        <v>4.6100000000000003</v>
      </c>
      <c r="DF270" s="13">
        <v>4.7</v>
      </c>
      <c r="DG270" s="13">
        <v>1</v>
      </c>
      <c r="DH270" s="13">
        <v>2</v>
      </c>
      <c r="DI270" s="13">
        <v>10000</v>
      </c>
      <c r="DJ270" s="13">
        <v>6</v>
      </c>
      <c r="DK270" s="13">
        <v>4.74</v>
      </c>
      <c r="DL270" s="13">
        <v>5</v>
      </c>
      <c r="DM270" s="13">
        <v>1</v>
      </c>
      <c r="DN270" s="13">
        <v>2</v>
      </c>
      <c r="DO270" s="13">
        <v>1000</v>
      </c>
      <c r="DP270" s="13">
        <v>5</v>
      </c>
      <c r="DQ270" s="13">
        <v>4.7</v>
      </c>
      <c r="DR270" s="13">
        <v>4.76</v>
      </c>
      <c r="DS270" s="13">
        <v>1</v>
      </c>
      <c r="DT270" s="13">
        <v>2</v>
      </c>
      <c r="DU270" s="13">
        <v>10000</v>
      </c>
      <c r="DV270" s="13">
        <v>6</v>
      </c>
      <c r="DW270" s="13">
        <v>0.73</v>
      </c>
      <c r="DX270" s="13">
        <v>7.62</v>
      </c>
      <c r="DY270" s="13">
        <v>1000</v>
      </c>
      <c r="DZ270" s="13">
        <v>5</v>
      </c>
      <c r="EA270" s="13">
        <v>100000</v>
      </c>
      <c r="EB270" s="25">
        <v>7</v>
      </c>
    </row>
    <row r="271" spans="1:132" x14ac:dyDescent="0.2">
      <c r="C271" s="7"/>
      <c r="U271" t="s">
        <v>390</v>
      </c>
    </row>
    <row r="272" spans="1:132" x14ac:dyDescent="0.2">
      <c r="C272" s="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0F20-AF76-4B15-A531-6108E0B9F8DC}">
  <dimension ref="A1:T133"/>
  <sheetViews>
    <sheetView zoomScale="80" zoomScaleNormal="80" workbookViewId="0">
      <selection activeCell="C39" sqref="C39"/>
    </sheetView>
  </sheetViews>
  <sheetFormatPr baseColWidth="10" defaultColWidth="8.83203125" defaultRowHeight="15" x14ac:dyDescent="0.2"/>
  <cols>
    <col min="1" max="1" width="12.5" bestFit="1" customWidth="1"/>
    <col min="3" max="3" width="23.33203125" bestFit="1" customWidth="1"/>
    <col min="10" max="10" width="14.5" bestFit="1" customWidth="1"/>
  </cols>
  <sheetData>
    <row r="1" spans="1:15" x14ac:dyDescent="0.2">
      <c r="A1" s="14" t="s">
        <v>391</v>
      </c>
      <c r="B1" s="14" t="s">
        <v>392</v>
      </c>
      <c r="C1" s="14" t="s">
        <v>393</v>
      </c>
      <c r="D1" s="14"/>
    </row>
    <row r="2" spans="1:15" x14ac:dyDescent="0.2">
      <c r="A2" t="s">
        <v>0</v>
      </c>
      <c r="B2" t="s">
        <v>394</v>
      </c>
      <c r="C2" t="s">
        <v>395</v>
      </c>
      <c r="J2" s="15" t="s">
        <v>396</v>
      </c>
      <c r="K2" s="15" t="s">
        <v>397</v>
      </c>
      <c r="L2" s="15" t="s">
        <v>398</v>
      </c>
      <c r="M2" s="15"/>
    </row>
    <row r="3" spans="1:15" x14ac:dyDescent="0.2">
      <c r="A3" s="1" t="s">
        <v>1</v>
      </c>
      <c r="J3" s="16" t="s">
        <v>399</v>
      </c>
      <c r="K3" s="16" t="s">
        <v>400</v>
      </c>
      <c r="L3" s="16" t="s">
        <v>401</v>
      </c>
    </row>
    <row r="4" spans="1:15" x14ac:dyDescent="0.2">
      <c r="A4" s="2" t="s">
        <v>2</v>
      </c>
      <c r="B4" t="s">
        <v>402</v>
      </c>
      <c r="C4" t="s">
        <v>403</v>
      </c>
      <c r="J4" s="16">
        <v>0</v>
      </c>
      <c r="K4" s="16" t="s">
        <v>404</v>
      </c>
      <c r="L4" s="17" t="s">
        <v>405</v>
      </c>
    </row>
    <row r="5" spans="1:15" x14ac:dyDescent="0.2">
      <c r="A5" s="3" t="s">
        <v>3</v>
      </c>
      <c r="B5" t="s">
        <v>402</v>
      </c>
      <c r="C5" t="s">
        <v>406</v>
      </c>
      <c r="J5" s="16"/>
      <c r="K5" s="16" t="s">
        <v>407</v>
      </c>
      <c r="L5" s="17" t="s">
        <v>408</v>
      </c>
    </row>
    <row r="6" spans="1:15" x14ac:dyDescent="0.2">
      <c r="A6" s="4" t="s">
        <v>4</v>
      </c>
      <c r="C6" t="s">
        <v>409</v>
      </c>
      <c r="J6" s="16">
        <v>1</v>
      </c>
      <c r="K6" s="16" t="s">
        <v>404</v>
      </c>
      <c r="L6" s="17" t="s">
        <v>405</v>
      </c>
    </row>
    <row r="7" spans="1:15" x14ac:dyDescent="0.2">
      <c r="A7" s="2" t="s">
        <v>5</v>
      </c>
      <c r="B7" t="s">
        <v>402</v>
      </c>
      <c r="C7" t="s">
        <v>410</v>
      </c>
      <c r="J7" s="16"/>
      <c r="K7" s="16" t="s">
        <v>407</v>
      </c>
      <c r="L7" s="17" t="s">
        <v>411</v>
      </c>
    </row>
    <row r="8" spans="1:15" x14ac:dyDescent="0.2">
      <c r="A8" s="5" t="s">
        <v>6</v>
      </c>
      <c r="C8" t="s">
        <v>412</v>
      </c>
      <c r="J8" s="17" t="s">
        <v>413</v>
      </c>
      <c r="K8" s="16" t="s">
        <v>414</v>
      </c>
      <c r="L8" s="17" t="s">
        <v>411</v>
      </c>
    </row>
    <row r="9" spans="1:15" x14ac:dyDescent="0.2">
      <c r="A9" s="2" t="s">
        <v>415</v>
      </c>
      <c r="C9" t="s">
        <v>412</v>
      </c>
      <c r="J9" s="16"/>
      <c r="K9" s="16" t="s">
        <v>407</v>
      </c>
      <c r="L9" s="17" t="s">
        <v>408</v>
      </c>
    </row>
    <row r="10" spans="1:15" x14ac:dyDescent="0.2">
      <c r="A10" t="s">
        <v>8</v>
      </c>
      <c r="C10" t="s">
        <v>412</v>
      </c>
      <c r="J10" s="17" t="s">
        <v>416</v>
      </c>
      <c r="K10" s="16" t="s">
        <v>414</v>
      </c>
      <c r="L10" s="17" t="s">
        <v>411</v>
      </c>
    </row>
    <row r="11" spans="1:15" x14ac:dyDescent="0.2">
      <c r="A11" t="s">
        <v>9</v>
      </c>
      <c r="C11" t="s">
        <v>417</v>
      </c>
      <c r="J11" s="16"/>
      <c r="K11" s="16" t="s">
        <v>407</v>
      </c>
      <c r="L11" s="17" t="s">
        <v>411</v>
      </c>
    </row>
    <row r="12" spans="1:15" x14ac:dyDescent="0.2">
      <c r="A12" t="s">
        <v>10</v>
      </c>
      <c r="C12" t="s">
        <v>418</v>
      </c>
      <c r="J12" s="16" t="s">
        <v>419</v>
      </c>
      <c r="K12" s="16" t="s">
        <v>404</v>
      </c>
      <c r="L12" s="17" t="s">
        <v>405</v>
      </c>
    </row>
    <row r="13" spans="1:15" x14ac:dyDescent="0.2">
      <c r="A13" t="s">
        <v>11</v>
      </c>
      <c r="C13" t="s">
        <v>420</v>
      </c>
      <c r="J13" s="16"/>
      <c r="K13" s="16" t="s">
        <v>407</v>
      </c>
      <c r="L13" s="17" t="s">
        <v>408</v>
      </c>
    </row>
    <row r="14" spans="1:15" x14ac:dyDescent="0.2">
      <c r="A14" t="s">
        <v>12</v>
      </c>
      <c r="C14" t="s">
        <v>420</v>
      </c>
      <c r="J14" s="18" t="s">
        <v>421</v>
      </c>
    </row>
    <row r="15" spans="1:15" x14ac:dyDescent="0.2">
      <c r="A15" t="s">
        <v>13</v>
      </c>
      <c r="C15" t="s">
        <v>420</v>
      </c>
    </row>
    <row r="16" spans="1:15" x14ac:dyDescent="0.2">
      <c r="A16" t="s">
        <v>14</v>
      </c>
      <c r="C16" t="s">
        <v>420</v>
      </c>
      <c r="L16" s="19"/>
      <c r="M16" s="19"/>
      <c r="N16" s="19"/>
      <c r="O16" s="19"/>
    </row>
    <row r="17" spans="1:20" x14ac:dyDescent="0.2">
      <c r="A17" t="s">
        <v>15</v>
      </c>
      <c r="C17" t="s">
        <v>420</v>
      </c>
      <c r="K17" s="19"/>
      <c r="L17" s="19"/>
      <c r="M17" s="19"/>
      <c r="N17" s="19"/>
      <c r="O17" s="19"/>
    </row>
    <row r="18" spans="1:20" x14ac:dyDescent="0.2">
      <c r="A18" t="s">
        <v>16</v>
      </c>
      <c r="C18" t="s">
        <v>420</v>
      </c>
      <c r="P18" s="19"/>
      <c r="Q18" s="19"/>
      <c r="R18" s="19"/>
    </row>
    <row r="19" spans="1:20" x14ac:dyDescent="0.2">
      <c r="A19" t="s">
        <v>17</v>
      </c>
      <c r="C19" t="s">
        <v>420</v>
      </c>
      <c r="P19" s="19"/>
      <c r="Q19" s="19"/>
      <c r="R19" s="19"/>
      <c r="S19" s="19"/>
      <c r="T19" s="19"/>
    </row>
    <row r="20" spans="1:20" x14ac:dyDescent="0.2">
      <c r="A20" t="s">
        <v>18</v>
      </c>
      <c r="C20" t="s">
        <v>420</v>
      </c>
    </row>
    <row r="21" spans="1:20" x14ac:dyDescent="0.2">
      <c r="A21" t="s">
        <v>19</v>
      </c>
      <c r="C21" t="s">
        <v>420</v>
      </c>
    </row>
    <row r="22" spans="1:20" x14ac:dyDescent="0.2">
      <c r="A22" t="s">
        <v>20</v>
      </c>
      <c r="C22" t="s">
        <v>420</v>
      </c>
    </row>
    <row r="23" spans="1:20" x14ac:dyDescent="0.2">
      <c r="A23" t="s">
        <v>21</v>
      </c>
      <c r="C23" t="s">
        <v>422</v>
      </c>
    </row>
    <row r="24" spans="1:20" x14ac:dyDescent="0.2">
      <c r="A24" t="s">
        <v>22</v>
      </c>
      <c r="C24" t="s">
        <v>423</v>
      </c>
    </row>
    <row r="25" spans="1:20" x14ac:dyDescent="0.2">
      <c r="A25" t="s">
        <v>23</v>
      </c>
      <c r="C25" t="s">
        <v>424</v>
      </c>
    </row>
    <row r="26" spans="1:20" x14ac:dyDescent="0.2">
      <c r="A26" t="s">
        <v>24</v>
      </c>
      <c r="C26" t="s">
        <v>412</v>
      </c>
    </row>
    <row r="27" spans="1:20" x14ac:dyDescent="0.2">
      <c r="A27" t="s">
        <v>25</v>
      </c>
      <c r="C27" t="s">
        <v>412</v>
      </c>
    </row>
    <row r="28" spans="1:20" x14ac:dyDescent="0.2">
      <c r="A28" t="s">
        <v>26</v>
      </c>
      <c r="C28" t="s">
        <v>425</v>
      </c>
    </row>
    <row r="29" spans="1:20" x14ac:dyDescent="0.2">
      <c r="A29" t="s">
        <v>27</v>
      </c>
      <c r="C29" t="s">
        <v>426</v>
      </c>
    </row>
    <row r="30" spans="1:20" x14ac:dyDescent="0.2">
      <c r="A30" t="s">
        <v>28</v>
      </c>
      <c r="C30" t="s">
        <v>427</v>
      </c>
    </row>
    <row r="31" spans="1:20" x14ac:dyDescent="0.2">
      <c r="A31" t="s">
        <v>29</v>
      </c>
      <c r="C31" t="s">
        <v>427</v>
      </c>
    </row>
    <row r="32" spans="1:20" x14ac:dyDescent="0.2">
      <c r="A32" t="s">
        <v>30</v>
      </c>
      <c r="C32" t="s">
        <v>428</v>
      </c>
    </row>
    <row r="33" spans="1:3" x14ac:dyDescent="0.2">
      <c r="A33" t="s">
        <v>31</v>
      </c>
      <c r="C33" t="s">
        <v>428</v>
      </c>
    </row>
    <row r="34" spans="1:3" x14ac:dyDescent="0.2">
      <c r="A34" t="s">
        <v>32</v>
      </c>
      <c r="C34" t="s">
        <v>428</v>
      </c>
    </row>
    <row r="35" spans="1:3" x14ac:dyDescent="0.2">
      <c r="A35" t="s">
        <v>33</v>
      </c>
      <c r="C35" t="s">
        <v>428</v>
      </c>
    </row>
    <row r="36" spans="1:3" x14ac:dyDescent="0.2">
      <c r="A36" t="s">
        <v>34</v>
      </c>
      <c r="C36" t="s">
        <v>428</v>
      </c>
    </row>
    <row r="37" spans="1:3" x14ac:dyDescent="0.2">
      <c r="A37" t="s">
        <v>35</v>
      </c>
      <c r="C37" t="s">
        <v>428</v>
      </c>
    </row>
    <row r="38" spans="1:3" x14ac:dyDescent="0.2">
      <c r="A38" t="s">
        <v>36</v>
      </c>
      <c r="C38" t="s">
        <v>429</v>
      </c>
    </row>
    <row r="39" spans="1:3" x14ac:dyDescent="0.2">
      <c r="A39" t="s">
        <v>37</v>
      </c>
    </row>
    <row r="40" spans="1:3" x14ac:dyDescent="0.2">
      <c r="A40" t="s">
        <v>38</v>
      </c>
    </row>
    <row r="41" spans="1:3" x14ac:dyDescent="0.2">
      <c r="A41" t="s">
        <v>39</v>
      </c>
    </row>
    <row r="42" spans="1:3" x14ac:dyDescent="0.2">
      <c r="A42" t="s">
        <v>40</v>
      </c>
    </row>
    <row r="43" spans="1:3" x14ac:dyDescent="0.2">
      <c r="A43" t="s">
        <v>41</v>
      </c>
    </row>
    <row r="44" spans="1:3" x14ac:dyDescent="0.2">
      <c r="A44" t="s">
        <v>42</v>
      </c>
    </row>
    <row r="45" spans="1:3" x14ac:dyDescent="0.2">
      <c r="A45" t="s">
        <v>43</v>
      </c>
    </row>
    <row r="46" spans="1:3" x14ac:dyDescent="0.2">
      <c r="A46" t="s">
        <v>44</v>
      </c>
    </row>
    <row r="47" spans="1:3" x14ac:dyDescent="0.2">
      <c r="A47" t="s">
        <v>45</v>
      </c>
    </row>
    <row r="48" spans="1:3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430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F97B56EE758C49ACF83E25841D86D0" ma:contentTypeVersion="2" ma:contentTypeDescription="Create a new document." ma:contentTypeScope="" ma:versionID="e6685686ca910a7177760789d1544173">
  <xsd:schema xmlns:xsd="http://www.w3.org/2001/XMLSchema" xmlns:xs="http://www.w3.org/2001/XMLSchema" xmlns:p="http://schemas.microsoft.com/office/2006/metadata/properties" xmlns:ns2="b95cde00-7bd2-45a0-8158-68a8f621965c" targetNamespace="http://schemas.microsoft.com/office/2006/metadata/properties" ma:root="true" ma:fieldsID="9edf4cc067b40a95de06a81873b89e35" ns2:_="">
    <xsd:import namespace="b95cde00-7bd2-45a0-8158-68a8f62196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5cde00-7bd2-45a0-8158-68a8f62196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E68C32-14F9-4EE0-A034-A803A0AD22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5cde00-7bd2-45a0-8158-68a8f62196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C8B476-E267-4943-B00F-FB294AF4D7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9A1E6B-C373-4E65-B836-E5F3AD61B1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results_exp3_r123_rfile</vt:lpstr>
      <vt:lpstr>explanation columns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Dame-Korevaar, M.A. (Anita)</dc:creator>
  <cp:keywords/>
  <dc:description/>
  <cp:lastModifiedBy>Microsoft Office User</cp:lastModifiedBy>
  <cp:revision/>
  <dcterms:created xsi:type="dcterms:W3CDTF">2019-02-07T12:09:46Z</dcterms:created>
  <dcterms:modified xsi:type="dcterms:W3CDTF">2021-09-08T14:40:19Z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0x01010034F97B56EE758C49ACF83E25841D86D0</vt:lpwstr>
  </property>
</Properties>
</file>