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p27\OneDrive\Desktop\KDD_Final\"/>
    </mc:Choice>
  </mc:AlternateContent>
  <xr:revisionPtr revIDLastSave="0" documentId="13_ncr:1_{24C36DD4-3786-4F4A-AAB5-A0DB7415CE13}" xr6:coauthVersionLast="47" xr6:coauthVersionMax="47" xr10:uidLastSave="{00000000-0000-0000-0000-000000000000}"/>
  <bookViews>
    <workbookView xWindow="-108" yWindow="-108" windowWidth="23256" windowHeight="12456" xr2:uid="{9ED2EF20-50AE-4EDD-8F86-D0A742EC3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G41" i="1"/>
  <c r="L23" i="1" l="1"/>
  <c r="L22" i="1"/>
  <c r="K14" i="1"/>
  <c r="K29" i="1" s="1"/>
  <c r="K13" i="1"/>
  <c r="G32" i="1"/>
  <c r="C38" i="1"/>
  <c r="G38" i="1" s="1"/>
  <c r="C37" i="1"/>
  <c r="G37" i="1" s="1"/>
  <c r="G36" i="1"/>
  <c r="G28" i="1"/>
  <c r="G27" i="1"/>
  <c r="G26" i="1"/>
  <c r="G25" i="1"/>
  <c r="G24" i="1"/>
  <c r="G18" i="1"/>
  <c r="G15" i="1"/>
  <c r="G11" i="1"/>
  <c r="G12" i="1"/>
  <c r="G13" i="1"/>
  <c r="G14" i="1"/>
  <c r="G10" i="1"/>
  <c r="M33" i="1" l="1"/>
  <c r="O33" i="1" s="1"/>
  <c r="M37" i="1"/>
  <c r="O37" i="1" s="1"/>
  <c r="M35" i="1"/>
  <c r="O35" i="1" s="1"/>
  <c r="M34" i="1"/>
  <c r="O34" i="1" s="1"/>
  <c r="M36" i="1"/>
  <c r="O36" i="1" s="1"/>
  <c r="K41" i="1"/>
  <c r="M45" i="1" s="1"/>
  <c r="O45" i="1" s="1"/>
  <c r="M21" i="1"/>
  <c r="O21" i="1" s="1"/>
  <c r="M22" i="1"/>
  <c r="O22" i="1" s="1"/>
  <c r="M23" i="1"/>
  <c r="O23" i="1" s="1"/>
  <c r="G39" i="1"/>
  <c r="G29" i="1"/>
  <c r="M48" i="1" l="1"/>
  <c r="O48" i="1" s="1"/>
  <c r="M49" i="1"/>
  <c r="O49" i="1" s="1"/>
  <c r="M47" i="1"/>
  <c r="O47" i="1" s="1"/>
  <c r="M46" i="1"/>
  <c r="O46" i="1" s="1"/>
</calcChain>
</file>

<file path=xl/sharedStrings.xml><?xml version="1.0" encoding="utf-8"?>
<sst xmlns="http://schemas.openxmlformats.org/spreadsheetml/2006/main" count="107" uniqueCount="34">
  <si>
    <t>Name</t>
  </si>
  <si>
    <t>Aniket Patel</t>
  </si>
  <si>
    <t>Subject</t>
  </si>
  <si>
    <t>CS513 KDD and Datamining</t>
  </si>
  <si>
    <t>CWID</t>
  </si>
  <si>
    <t>Question</t>
  </si>
  <si>
    <t>input</t>
  </si>
  <si>
    <t>From</t>
  </si>
  <si>
    <t>To</t>
  </si>
  <si>
    <t>X</t>
  </si>
  <si>
    <t>Node1</t>
  </si>
  <si>
    <t>Node2</t>
  </si>
  <si>
    <t>Node3</t>
  </si>
  <si>
    <t>Node4</t>
  </si>
  <si>
    <t>A</t>
  </si>
  <si>
    <t>Signal</t>
  </si>
  <si>
    <t>(1/(1+exp(-x))</t>
  </si>
  <si>
    <t>B</t>
  </si>
  <si>
    <t>XX</t>
  </si>
  <si>
    <t>Z</t>
  </si>
  <si>
    <t>Predicted OZ</t>
  </si>
  <si>
    <t>Actual Oz</t>
  </si>
  <si>
    <t>Learning factor</t>
  </si>
  <si>
    <t>Difference</t>
  </si>
  <si>
    <t>Output layer</t>
  </si>
  <si>
    <t>Adjustments</t>
  </si>
  <si>
    <t>Flow</t>
  </si>
  <si>
    <t>Adjustment</t>
  </si>
  <si>
    <t>Old Weight</t>
  </si>
  <si>
    <t>New Weight</t>
  </si>
  <si>
    <t>x</t>
  </si>
  <si>
    <t>Hidden Layer</t>
  </si>
  <si>
    <t>Little Delta For Hidden Layer A</t>
  </si>
  <si>
    <t>Little Delta For Hidden Layer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</si>
</sst>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3DCD-6F0F-45C1-8880-236B7B794AF5}">
  <dimension ref="A1:O49"/>
  <sheetViews>
    <sheetView tabSelected="1" workbookViewId="0">
      <selection activeCell="L20" sqref="L20"/>
    </sheetView>
  </sheetViews>
  <sheetFormatPr defaultRowHeight="14.4" x14ac:dyDescent="0.3"/>
  <cols>
    <col min="2" max="2" width="25.21875" customWidth="1"/>
    <col min="6" max="6" width="13.5546875" customWidth="1"/>
    <col min="10" max="10" width="26.21875" customWidth="1"/>
    <col min="11" max="11" width="12.6640625" bestFit="1" customWidth="1"/>
    <col min="13" max="13" width="13.77734375" customWidth="1"/>
    <col min="14" max="14" width="11.6640625" customWidth="1"/>
    <col min="15" max="15" width="12" customWidth="1"/>
  </cols>
  <sheetData>
    <row r="1" spans="1:11" x14ac:dyDescent="0.3">
      <c r="A1" s="2" t="s">
        <v>0</v>
      </c>
      <c r="B1" s="3" t="s">
        <v>1</v>
      </c>
    </row>
    <row r="2" spans="1:11" x14ac:dyDescent="0.3">
      <c r="A2" s="2" t="s">
        <v>2</v>
      </c>
      <c r="B2" s="3" t="s">
        <v>3</v>
      </c>
    </row>
    <row r="3" spans="1:11" x14ac:dyDescent="0.3">
      <c r="A3" s="2" t="s">
        <v>4</v>
      </c>
      <c r="B3" s="3">
        <v>10476953</v>
      </c>
    </row>
    <row r="4" spans="1:11" x14ac:dyDescent="0.3">
      <c r="A4" s="2" t="s">
        <v>5</v>
      </c>
      <c r="B4" s="3">
        <v>5</v>
      </c>
    </row>
    <row r="9" spans="1:11" x14ac:dyDescent="0.3">
      <c r="C9" s="2" t="s">
        <v>6</v>
      </c>
      <c r="D9" s="2" t="s">
        <v>6</v>
      </c>
      <c r="E9" s="2" t="s">
        <v>6</v>
      </c>
      <c r="F9" s="2" t="s">
        <v>6</v>
      </c>
      <c r="G9" s="2" t="s">
        <v>6</v>
      </c>
      <c r="J9" s="2"/>
    </row>
    <row r="10" spans="1:11" x14ac:dyDescent="0.3">
      <c r="C10">
        <v>1</v>
      </c>
      <c r="D10" t="s">
        <v>9</v>
      </c>
      <c r="E10" t="s">
        <v>14</v>
      </c>
      <c r="F10">
        <v>0.5</v>
      </c>
      <c r="G10">
        <f>C10*F10</f>
        <v>0.5</v>
      </c>
      <c r="J10" s="9" t="s">
        <v>20</v>
      </c>
      <c r="K10" s="6">
        <f>G41</f>
        <v>0.88643230033488507</v>
      </c>
    </row>
    <row r="11" spans="1:11" x14ac:dyDescent="0.3">
      <c r="C11">
        <v>0.4</v>
      </c>
      <c r="D11" t="s">
        <v>10</v>
      </c>
      <c r="E11" t="s">
        <v>14</v>
      </c>
      <c r="F11">
        <v>0.6</v>
      </c>
      <c r="G11" s="1">
        <f t="shared" ref="G11:G14" si="0">C11*F11</f>
        <v>0.24</v>
      </c>
      <c r="J11" s="10" t="s">
        <v>21</v>
      </c>
      <c r="K11" s="7">
        <v>0.85</v>
      </c>
    </row>
    <row r="12" spans="1:11" x14ac:dyDescent="0.3">
      <c r="C12">
        <v>0.7</v>
      </c>
      <c r="D12" t="s">
        <v>11</v>
      </c>
      <c r="E12" t="s">
        <v>14</v>
      </c>
      <c r="F12">
        <v>0.8</v>
      </c>
      <c r="G12" s="1">
        <f t="shared" si="0"/>
        <v>0.55999999999999994</v>
      </c>
      <c r="J12" s="10" t="s">
        <v>22</v>
      </c>
      <c r="K12" s="7">
        <v>0.1</v>
      </c>
    </row>
    <row r="13" spans="1:11" x14ac:dyDescent="0.3">
      <c r="C13">
        <v>0.7</v>
      </c>
      <c r="D13" t="s">
        <v>12</v>
      </c>
      <c r="E13" t="s">
        <v>14</v>
      </c>
      <c r="F13">
        <v>0.6</v>
      </c>
      <c r="G13" s="1">
        <f t="shared" si="0"/>
        <v>0.42</v>
      </c>
      <c r="J13" s="10" t="s">
        <v>23</v>
      </c>
      <c r="K13" s="7">
        <f>K11-K10</f>
        <v>-3.6432300334885093E-2</v>
      </c>
    </row>
    <row r="14" spans="1:11" x14ac:dyDescent="0.3">
      <c r="C14">
        <v>0.2</v>
      </c>
      <c r="D14" t="s">
        <v>13</v>
      </c>
      <c r="E14" t="s">
        <v>14</v>
      </c>
      <c r="F14">
        <v>0.2</v>
      </c>
      <c r="G14" s="1">
        <f t="shared" si="0"/>
        <v>4.0000000000000008E-2</v>
      </c>
      <c r="J14" s="11" t="s">
        <v>24</v>
      </c>
      <c r="K14" s="8">
        <f>K10*(1-K10)*K13</f>
        <v>-3.6676424893955042E-3</v>
      </c>
    </row>
    <row r="15" spans="1:11" x14ac:dyDescent="0.3">
      <c r="G15">
        <f>SUM(G10:G14)</f>
        <v>1.7599999999999998</v>
      </c>
    </row>
    <row r="18" spans="3:15" x14ac:dyDescent="0.3">
      <c r="E18" s="4" t="s">
        <v>15</v>
      </c>
      <c r="F18" s="4" t="s">
        <v>16</v>
      </c>
      <c r="G18" s="4">
        <f>1/(1+EXP(-1.76))</f>
        <v>0.85320966019861766</v>
      </c>
    </row>
    <row r="19" spans="3:15" x14ac:dyDescent="0.3">
      <c r="J19" s="2" t="s">
        <v>25</v>
      </c>
    </row>
    <row r="20" spans="3:15" x14ac:dyDescent="0.3">
      <c r="J20" s="12" t="s">
        <v>7</v>
      </c>
      <c r="K20" s="12" t="s">
        <v>8</v>
      </c>
      <c r="L20" s="12" t="s">
        <v>26</v>
      </c>
      <c r="M20" s="12" t="s">
        <v>27</v>
      </c>
      <c r="N20" s="12" t="s">
        <v>28</v>
      </c>
      <c r="O20" s="12" t="s">
        <v>29</v>
      </c>
    </row>
    <row r="21" spans="3:15" x14ac:dyDescent="0.3">
      <c r="J21" s="13" t="s">
        <v>18</v>
      </c>
      <c r="K21" s="13" t="s">
        <v>30</v>
      </c>
      <c r="L21" s="13">
        <v>1</v>
      </c>
      <c r="M21" s="13">
        <f>K14*K12*L21</f>
        <v>-3.6676424893955045E-4</v>
      </c>
      <c r="N21" s="13">
        <v>0.5</v>
      </c>
      <c r="O21" s="13">
        <f>SUM(M21:N21)</f>
        <v>0.49963323575106044</v>
      </c>
    </row>
    <row r="22" spans="3:15" x14ac:dyDescent="0.3">
      <c r="J22" s="13" t="s">
        <v>14</v>
      </c>
      <c r="K22" s="13" t="s">
        <v>30</v>
      </c>
      <c r="L22" s="14">
        <f>1/(1+EXP(-1.76))</f>
        <v>0.85320966019861766</v>
      </c>
      <c r="M22" s="13">
        <f>K14*K12*L22</f>
        <v>-3.1292680021071507E-4</v>
      </c>
      <c r="N22" s="13">
        <v>0.9</v>
      </c>
      <c r="O22" s="13">
        <f t="shared" ref="O22:O23" si="1">SUM(M22:N22)</f>
        <v>0.89968707319978936</v>
      </c>
    </row>
    <row r="23" spans="3:15" x14ac:dyDescent="0.3">
      <c r="C23" s="2" t="s">
        <v>6</v>
      </c>
      <c r="D23" s="2" t="s">
        <v>6</v>
      </c>
      <c r="E23" s="2" t="s">
        <v>6</v>
      </c>
      <c r="F23" s="2" t="s">
        <v>6</v>
      </c>
      <c r="G23" s="2" t="s">
        <v>6</v>
      </c>
      <c r="J23" s="15" t="s">
        <v>17</v>
      </c>
      <c r="K23" s="15" t="s">
        <v>30</v>
      </c>
      <c r="L23" s="14">
        <f>1/(1+EXP(-1.94))</f>
        <v>0.8743521434846544</v>
      </c>
      <c r="M23" s="13">
        <f>K14*K12*L23</f>
        <v>-3.2068110721383532E-4</v>
      </c>
      <c r="N23" s="13">
        <v>0.9</v>
      </c>
      <c r="O23" s="13">
        <f t="shared" si="1"/>
        <v>0.89967931889278618</v>
      </c>
    </row>
    <row r="24" spans="3:15" x14ac:dyDescent="0.3">
      <c r="C24" s="1">
        <v>1</v>
      </c>
      <c r="D24" s="1" t="s">
        <v>9</v>
      </c>
      <c r="E24" s="1" t="s">
        <v>17</v>
      </c>
      <c r="F24" s="1">
        <v>0.7</v>
      </c>
      <c r="G24" s="1">
        <f>C24*F24</f>
        <v>0.7</v>
      </c>
    </row>
    <row r="25" spans="3:15" x14ac:dyDescent="0.3">
      <c r="C25" s="1">
        <v>0.4</v>
      </c>
      <c r="D25" s="1" t="s">
        <v>10</v>
      </c>
      <c r="E25" s="1" t="s">
        <v>17</v>
      </c>
      <c r="F25" s="1">
        <v>0.9</v>
      </c>
      <c r="G25" s="1">
        <f t="shared" ref="G25:G28" si="2">C25*F25</f>
        <v>0.36000000000000004</v>
      </c>
    </row>
    <row r="26" spans="3:15" x14ac:dyDescent="0.3">
      <c r="C26" s="1">
        <v>0.7</v>
      </c>
      <c r="D26" s="1" t="s">
        <v>11</v>
      </c>
      <c r="E26" s="1" t="s">
        <v>17</v>
      </c>
      <c r="F26" s="1">
        <v>0.8</v>
      </c>
      <c r="G26" s="1">
        <f t="shared" si="2"/>
        <v>0.55999999999999994</v>
      </c>
    </row>
    <row r="27" spans="3:15" x14ac:dyDescent="0.3">
      <c r="C27" s="1">
        <v>0.7</v>
      </c>
      <c r="D27" s="1" t="s">
        <v>12</v>
      </c>
      <c r="E27" s="1" t="s">
        <v>17</v>
      </c>
      <c r="F27" s="1">
        <v>0.4</v>
      </c>
      <c r="G27" s="1">
        <f t="shared" si="2"/>
        <v>0.27999999999999997</v>
      </c>
    </row>
    <row r="28" spans="3:15" x14ac:dyDescent="0.3">
      <c r="C28" s="1">
        <v>0.2</v>
      </c>
      <c r="D28" s="1" t="s">
        <v>13</v>
      </c>
      <c r="E28" s="1" t="s">
        <v>17</v>
      </c>
      <c r="F28" s="1">
        <v>0.2</v>
      </c>
      <c r="G28" s="1">
        <f t="shared" si="2"/>
        <v>4.0000000000000008E-2</v>
      </c>
      <c r="J28" s="5"/>
      <c r="K28" s="5"/>
    </row>
    <row r="29" spans="3:15" x14ac:dyDescent="0.3">
      <c r="C29" s="1"/>
      <c r="D29" s="1"/>
      <c r="E29" s="1"/>
      <c r="F29" s="1"/>
      <c r="G29" s="1">
        <f>SUM(G24:G28)</f>
        <v>1.9400000000000002</v>
      </c>
      <c r="J29" s="2" t="s">
        <v>32</v>
      </c>
      <c r="K29" s="2">
        <f>G18*(1-G18)*F37*K14</f>
        <v>-4.1341168202301123E-4</v>
      </c>
    </row>
    <row r="30" spans="3:15" x14ac:dyDescent="0.3">
      <c r="C30" s="1"/>
      <c r="D30" s="1"/>
      <c r="E30" s="1"/>
      <c r="F30" s="1"/>
      <c r="G30" s="1"/>
    </row>
    <row r="31" spans="3:15" x14ac:dyDescent="0.3">
      <c r="C31" s="1"/>
      <c r="D31" s="1"/>
      <c r="E31" s="1"/>
      <c r="F31" s="1"/>
      <c r="G31" s="1"/>
      <c r="J31" s="2" t="s">
        <v>31</v>
      </c>
    </row>
    <row r="32" spans="3:15" x14ac:dyDescent="0.3">
      <c r="C32" s="1"/>
      <c r="D32" s="1"/>
      <c r="E32" s="4" t="s">
        <v>15</v>
      </c>
      <c r="F32" s="4" t="s">
        <v>16</v>
      </c>
      <c r="G32" s="4">
        <f>1/(1+EXP(-1.94))</f>
        <v>0.8743521434846544</v>
      </c>
      <c r="J32" s="12" t="s">
        <v>7</v>
      </c>
      <c r="K32" s="12" t="s">
        <v>8</v>
      </c>
      <c r="L32" s="12" t="s">
        <v>26</v>
      </c>
      <c r="M32" s="12" t="s">
        <v>27</v>
      </c>
      <c r="N32" s="12" t="s">
        <v>28</v>
      </c>
      <c r="O32" s="12" t="s">
        <v>29</v>
      </c>
    </row>
    <row r="33" spans="3:15" x14ac:dyDescent="0.3">
      <c r="J33" s="13" t="s">
        <v>9</v>
      </c>
      <c r="K33" s="13" t="s">
        <v>14</v>
      </c>
      <c r="L33" s="13">
        <v>1</v>
      </c>
      <c r="M33" s="13">
        <f>K29*L33*K12</f>
        <v>-4.1341168202301123E-5</v>
      </c>
      <c r="N33" s="13">
        <v>0.5</v>
      </c>
      <c r="O33" s="13">
        <f>SUM(M33:N33)</f>
        <v>0.49995865883179769</v>
      </c>
    </row>
    <row r="34" spans="3:15" x14ac:dyDescent="0.3">
      <c r="J34" s="13" t="s">
        <v>10</v>
      </c>
      <c r="K34" s="13" t="s">
        <v>14</v>
      </c>
      <c r="L34" s="13">
        <v>0.4</v>
      </c>
      <c r="M34" s="13">
        <f>K29*L34*K12</f>
        <v>-1.6536467280920449E-5</v>
      </c>
      <c r="N34" s="13">
        <v>0.6</v>
      </c>
      <c r="O34" s="13">
        <f t="shared" ref="O34:O37" si="3">SUM(M34:N34)</f>
        <v>0.59998346353271903</v>
      </c>
    </row>
    <row r="35" spans="3:15" x14ac:dyDescent="0.3">
      <c r="C35" s="2" t="s">
        <v>6</v>
      </c>
      <c r="D35" s="2" t="s">
        <v>6</v>
      </c>
      <c r="E35" s="2" t="s">
        <v>6</v>
      </c>
      <c r="F35" s="2" t="s">
        <v>6</v>
      </c>
      <c r="G35" s="2" t="s">
        <v>6</v>
      </c>
      <c r="J35" s="15" t="s">
        <v>11</v>
      </c>
      <c r="K35" s="15" t="s">
        <v>14</v>
      </c>
      <c r="L35" s="13">
        <v>0.7</v>
      </c>
      <c r="M35" s="13">
        <f>K29*L35*K12</f>
        <v>-2.8938817741610788E-5</v>
      </c>
      <c r="N35" s="13">
        <v>0.8</v>
      </c>
      <c r="O35" s="13">
        <f t="shared" si="3"/>
        <v>0.79997106118225847</v>
      </c>
    </row>
    <row r="36" spans="3:15" x14ac:dyDescent="0.3">
      <c r="C36" s="1">
        <v>1</v>
      </c>
      <c r="D36" s="1" t="s">
        <v>18</v>
      </c>
      <c r="E36" s="1" t="s">
        <v>19</v>
      </c>
      <c r="F36" s="1">
        <v>0.5</v>
      </c>
      <c r="G36" s="1">
        <f>C36*F36</f>
        <v>0.5</v>
      </c>
      <c r="J36" s="13" t="s">
        <v>12</v>
      </c>
      <c r="K36" s="13" t="s">
        <v>14</v>
      </c>
      <c r="L36" s="13">
        <v>0.7</v>
      </c>
      <c r="M36" s="13">
        <f>K29*L36*K12</f>
        <v>-2.8938817741610788E-5</v>
      </c>
      <c r="N36" s="13">
        <v>0.6</v>
      </c>
      <c r="O36" s="13">
        <f t="shared" si="3"/>
        <v>0.5999710611822584</v>
      </c>
    </row>
    <row r="37" spans="3:15" x14ac:dyDescent="0.3">
      <c r="C37" s="1">
        <f>1/(1+EXP(-1.76))</f>
        <v>0.85320966019861766</v>
      </c>
      <c r="D37" s="1" t="s">
        <v>14</v>
      </c>
      <c r="E37" s="1" t="s">
        <v>19</v>
      </c>
      <c r="F37" s="1">
        <v>0.9</v>
      </c>
      <c r="G37" s="1">
        <f t="shared" ref="G37:G38" si="4">C37*F37</f>
        <v>0.76788869417875594</v>
      </c>
      <c r="J37" s="13" t="s">
        <v>13</v>
      </c>
      <c r="K37" s="13" t="s">
        <v>14</v>
      </c>
      <c r="L37" s="13">
        <v>0.2</v>
      </c>
      <c r="M37" s="13">
        <f>K29*L37*K12</f>
        <v>-8.2682336404602243E-6</v>
      </c>
      <c r="N37" s="13">
        <v>0.2</v>
      </c>
      <c r="O37" s="13">
        <f t="shared" si="3"/>
        <v>0.19999173176635954</v>
      </c>
    </row>
    <row r="38" spans="3:15" x14ac:dyDescent="0.3">
      <c r="C38" s="1">
        <f>1/(1+EXP(-1.94))</f>
        <v>0.8743521434846544</v>
      </c>
      <c r="D38" s="1" t="s">
        <v>17</v>
      </c>
      <c r="E38" s="1" t="s">
        <v>19</v>
      </c>
      <c r="F38" s="1">
        <v>0.9</v>
      </c>
      <c r="G38" s="1">
        <f t="shared" si="4"/>
        <v>0.78691692913618894</v>
      </c>
    </row>
    <row r="39" spans="3:15" x14ac:dyDescent="0.3">
      <c r="C39" s="1"/>
      <c r="D39" s="1"/>
      <c r="E39" s="1"/>
      <c r="F39" s="1"/>
      <c r="G39" s="1">
        <f>SUM(G36:G38)</f>
        <v>2.054805623314945</v>
      </c>
    </row>
    <row r="40" spans="3:15" x14ac:dyDescent="0.3">
      <c r="C40" s="1"/>
      <c r="D40" s="1"/>
      <c r="E40" s="1"/>
      <c r="F40" s="1"/>
      <c r="G40" s="1"/>
    </row>
    <row r="41" spans="3:15" x14ac:dyDescent="0.3">
      <c r="C41" s="1"/>
      <c r="D41" s="1"/>
      <c r="E41" s="4" t="s">
        <v>15</v>
      </c>
      <c r="F41" s="4" t="s">
        <v>16</v>
      </c>
      <c r="G41" s="4">
        <f>1/(1+EXP(-G39))</f>
        <v>0.88643230033488507</v>
      </c>
      <c r="J41" s="2" t="s">
        <v>33</v>
      </c>
      <c r="K41" s="2">
        <f>G32*(1-G41)*F38*K14*K12</f>
        <v>-3.2777114105103629E-5</v>
      </c>
    </row>
    <row r="42" spans="3:15" x14ac:dyDescent="0.3">
      <c r="C42" s="1"/>
      <c r="D42" s="1"/>
      <c r="E42" s="1"/>
      <c r="F42" s="1"/>
      <c r="G42" s="1"/>
      <c r="J42" s="2"/>
      <c r="K42" s="2"/>
    </row>
    <row r="43" spans="3:15" x14ac:dyDescent="0.3">
      <c r="C43" s="1"/>
      <c r="D43" s="1"/>
      <c r="E43" s="1"/>
      <c r="F43" s="1"/>
      <c r="G43" s="1"/>
      <c r="J43" s="2" t="s">
        <v>31</v>
      </c>
      <c r="K43" s="2"/>
      <c r="L43" s="1"/>
      <c r="M43" s="1"/>
      <c r="N43" s="1"/>
      <c r="O43" s="1"/>
    </row>
    <row r="44" spans="3:15" x14ac:dyDescent="0.3">
      <c r="C44" s="1"/>
      <c r="D44" s="1"/>
      <c r="E44" s="1"/>
      <c r="F44" s="1"/>
      <c r="G44" s="1"/>
      <c r="J44" s="12" t="s">
        <v>7</v>
      </c>
      <c r="K44" s="12" t="s">
        <v>8</v>
      </c>
      <c r="L44" s="12" t="s">
        <v>26</v>
      </c>
      <c r="M44" s="12" t="s">
        <v>27</v>
      </c>
      <c r="N44" s="12" t="s">
        <v>28</v>
      </c>
      <c r="O44" s="12" t="s">
        <v>29</v>
      </c>
    </row>
    <row r="45" spans="3:15" x14ac:dyDescent="0.3">
      <c r="J45" s="13" t="s">
        <v>9</v>
      </c>
      <c r="K45" s="13" t="s">
        <v>17</v>
      </c>
      <c r="L45" s="13">
        <v>1</v>
      </c>
      <c r="M45" s="13">
        <f>K41*L45</f>
        <v>-3.2777114105103629E-5</v>
      </c>
      <c r="N45" s="13">
        <v>0.7</v>
      </c>
      <c r="O45" s="13">
        <f>SUM(M45:N45)</f>
        <v>0.69996722288589486</v>
      </c>
    </row>
    <row r="46" spans="3:15" x14ac:dyDescent="0.3">
      <c r="J46" s="13" t="s">
        <v>10</v>
      </c>
      <c r="K46" s="13" t="s">
        <v>17</v>
      </c>
      <c r="L46" s="13">
        <v>0.4</v>
      </c>
      <c r="M46" s="13">
        <f>K41*L46</f>
        <v>-1.3110845642041453E-5</v>
      </c>
      <c r="N46" s="13">
        <v>0.9</v>
      </c>
      <c r="O46" s="13">
        <f t="shared" ref="O46:O49" si="5">SUM(M46:N46)</f>
        <v>0.89998688915435798</v>
      </c>
    </row>
    <row r="47" spans="3:15" x14ac:dyDescent="0.3">
      <c r="J47" s="15" t="s">
        <v>11</v>
      </c>
      <c r="K47" s="15" t="s">
        <v>17</v>
      </c>
      <c r="L47" s="13">
        <v>0.7</v>
      </c>
      <c r="M47" s="13">
        <f>K41*L47</f>
        <v>-2.2943979873572538E-5</v>
      </c>
      <c r="N47" s="13">
        <v>0.8</v>
      </c>
      <c r="O47" s="13">
        <f t="shared" si="5"/>
        <v>0.79997705602012648</v>
      </c>
    </row>
    <row r="48" spans="3:15" x14ac:dyDescent="0.3">
      <c r="J48" s="13" t="s">
        <v>12</v>
      </c>
      <c r="K48" s="13" t="s">
        <v>17</v>
      </c>
      <c r="L48" s="13">
        <v>0.7</v>
      </c>
      <c r="M48" s="13">
        <f>K41*L48</f>
        <v>-2.2943979873572538E-5</v>
      </c>
      <c r="N48" s="13">
        <v>0.4</v>
      </c>
      <c r="O48" s="13">
        <f t="shared" si="5"/>
        <v>0.39997705602012645</v>
      </c>
    </row>
    <row r="49" spans="10:15" x14ac:dyDescent="0.3">
      <c r="J49" s="13" t="s">
        <v>13</v>
      </c>
      <c r="K49" s="13" t="s">
        <v>17</v>
      </c>
      <c r="L49" s="13">
        <v>0.2</v>
      </c>
      <c r="M49" s="13">
        <f>K41*L49</f>
        <v>-6.5554228210207265E-6</v>
      </c>
      <c r="N49" s="13">
        <v>0.2</v>
      </c>
      <c r="O49" s="13">
        <f t="shared" si="5"/>
        <v>0.19999344457717899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Patel</dc:creator>
  <cp:lastModifiedBy>Aniket Patel</cp:lastModifiedBy>
  <dcterms:created xsi:type="dcterms:W3CDTF">2021-12-15T20:16:04Z</dcterms:created>
  <dcterms:modified xsi:type="dcterms:W3CDTF">2021-12-16T00:52:11Z</dcterms:modified>
</cp:coreProperties>
</file>