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m1\CS513\lecture5\"/>
    </mc:Choice>
  </mc:AlternateContent>
  <xr:revisionPtr revIDLastSave="0" documentId="13_ncr:1_{52B91F24-1FF5-4754-A7AF-0505E5AAD2CA}" xr6:coauthVersionLast="47" xr6:coauthVersionMax="47" xr10:uidLastSave="{00000000-0000-0000-0000-000000000000}"/>
  <bookViews>
    <workbookView xWindow="-108" yWindow="-108" windowWidth="23256" windowHeight="12456" xr2:uid="{A11F0629-8189-4CEF-8A13-CF4269FE59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1" l="1"/>
  <c r="G54" i="1"/>
  <c r="G50" i="1"/>
  <c r="H54" i="1"/>
  <c r="I50" i="1"/>
  <c r="H50" i="1"/>
  <c r="I46" i="1"/>
  <c r="H46" i="1"/>
  <c r="G46" i="1"/>
  <c r="I39" i="1"/>
  <c r="H39" i="1"/>
  <c r="G39" i="1"/>
  <c r="I28" i="1"/>
  <c r="H28" i="1"/>
  <c r="I24" i="1"/>
  <c r="G24" i="1"/>
  <c r="I35" i="1"/>
  <c r="H35" i="1"/>
  <c r="G35" i="1"/>
  <c r="G28" i="1"/>
  <c r="H24" i="1"/>
  <c r="I20" i="1"/>
  <c r="H20" i="1"/>
  <c r="G20" i="1"/>
  <c r="I16" i="1"/>
  <c r="H16" i="1"/>
  <c r="G16" i="1"/>
</calcChain>
</file>

<file path=xl/sharedStrings.xml><?xml version="1.0" encoding="utf-8"?>
<sst xmlns="http://schemas.openxmlformats.org/spreadsheetml/2006/main" count="123" uniqueCount="33">
  <si>
    <t>Occupation</t>
  </si>
  <si>
    <t>Gender</t>
  </si>
  <si>
    <t>Age</t>
  </si>
  <si>
    <t>Salary</t>
  </si>
  <si>
    <t>Service</t>
  </si>
  <si>
    <t>Management</t>
  </si>
  <si>
    <t>Sales</t>
  </si>
  <si>
    <t>Staff</t>
  </si>
  <si>
    <t>Female</t>
  </si>
  <si>
    <t>Male</t>
  </si>
  <si>
    <t>&lt;=50</t>
  </si>
  <si>
    <t>&lt;=30</t>
  </si>
  <si>
    <t>&lt;=40</t>
  </si>
  <si>
    <t>Level 3</t>
  </si>
  <si>
    <t>Level 1</t>
  </si>
  <si>
    <t>Level 2</t>
  </si>
  <si>
    <t>Level 4</t>
  </si>
  <si>
    <t>Level</t>
  </si>
  <si>
    <t>Split</t>
  </si>
  <si>
    <t>PL</t>
  </si>
  <si>
    <t>PR</t>
  </si>
  <si>
    <t>P(j | tL)</t>
  </si>
  <si>
    <t>P(j | tR)</t>
  </si>
  <si>
    <t>2 PL PR</t>
  </si>
  <si>
    <t>Q(s | t)</t>
  </si>
  <si>
    <t>L1</t>
  </si>
  <si>
    <t>L2</t>
  </si>
  <si>
    <t>L3</t>
  </si>
  <si>
    <t>L4</t>
  </si>
  <si>
    <r>
      <rPr>
        <sz val="11"/>
        <color theme="1"/>
        <rFont val="Engravers MT"/>
        <family val="1"/>
      </rPr>
      <t>ø</t>
    </r>
    <r>
      <rPr>
        <sz val="11"/>
        <color theme="1"/>
        <rFont val="Calibri"/>
        <family val="1"/>
      </rPr>
      <t>(s | t)</t>
    </r>
  </si>
  <si>
    <t>Occupation Table Level 1</t>
  </si>
  <si>
    <t>Gender Table Level 1</t>
  </si>
  <si>
    <t>Age Table Level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</si>
</sst>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Engravers MT"/>
      <family val="1"/>
    </font>
    <font>
      <sz val="11"/>
      <color theme="1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3" fillId="0" borderId="0" xfId="0" applyNumberFormat="1" applyFont="1"/>
    <xf numFmtId="0" fontId="0" fillId="0" borderId="0" xfId="0" applyNumberFormat="1"/>
    <xf numFmtId="2" fontId="0" fillId="2" borderId="1" xfId="0" applyNumberFormat="1" applyFont="1" applyFill="1" applyBorder="1"/>
    <xf numFmtId="2" fontId="0" fillId="2" borderId="2" xfId="0" applyNumberFormat="1" applyFont="1" applyFill="1" applyBorder="1"/>
    <xf numFmtId="0" fontId="0" fillId="2" borderId="2" xfId="0" applyNumberFormat="1" applyFont="1" applyFill="1" applyBorder="1"/>
    <xf numFmtId="2" fontId="0" fillId="2" borderId="3" xfId="0" applyNumberFormat="1" applyFont="1" applyFill="1" applyBorder="1"/>
    <xf numFmtId="2" fontId="0" fillId="0" borderId="1" xfId="0" applyNumberFormat="1" applyFont="1" applyBorder="1"/>
    <xf numFmtId="2" fontId="0" fillId="0" borderId="2" xfId="0" applyNumberFormat="1" applyFont="1" applyBorder="1"/>
    <xf numFmtId="0" fontId="0" fillId="0" borderId="2" xfId="0" applyNumberFormat="1" applyFont="1" applyBorder="1"/>
    <xf numFmtId="2" fontId="0" fillId="0" borderId="3" xfId="0" applyNumberFormat="1" applyFont="1" applyBorder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471531B-9936-4846-9D18-267CABD69B19}" name="Table7" displayName="Table7" ref="A1:D12" totalsRowShown="0" headerRowDxfId="0">
  <autoFilter ref="A1:D12" xr:uid="{1471531B-9936-4846-9D18-267CABD69B19}"/>
  <tableColumns count="4">
    <tableColumn id="1" xr3:uid="{D9A8D9DB-CA2A-42A7-9261-E7E4EE61CD7E}" name="Occupation"/>
    <tableColumn id="2" xr3:uid="{6A6AE6CD-7883-4883-8C10-27EA7925819A}" name="Gender"/>
    <tableColumn id="3" xr3:uid="{041B3AB9-05B8-421B-B44A-A3E6EEEBFA21}" name="Age"/>
    <tableColumn id="4" xr3:uid="{114CEF78-2D96-483B-B26A-4FCC56AECEF0}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CA98-3DB4-41F7-879D-2B2E727A7FB6}">
  <dimension ref="A1:T133"/>
  <sheetViews>
    <sheetView tabSelected="1" topLeftCell="A32" workbookViewId="0">
      <selection activeCell="A55" sqref="A55"/>
    </sheetView>
  </sheetViews>
  <sheetFormatPr defaultRowHeight="14.4" x14ac:dyDescent="0.3"/>
  <cols>
    <col min="1" max="1" width="12.5546875" style="1" customWidth="1"/>
    <col min="2" max="2" width="9" style="1" customWidth="1"/>
    <col min="3" max="9" width="8.88671875" style="1"/>
    <col min="10" max="10" width="9.33203125" style="1" customWidth="1"/>
    <col min="11" max="11" width="9.5546875" style="1" customWidth="1"/>
    <col min="12" max="12" width="9" style="1" customWidth="1"/>
    <col min="13" max="13" width="8.88671875" style="1"/>
    <col min="14" max="14" width="9.21875" style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3">
      <c r="A2" t="s">
        <v>4</v>
      </c>
      <c r="B2" t="s">
        <v>8</v>
      </c>
      <c r="C2" t="s">
        <v>10</v>
      </c>
      <c r="D2" t="s">
        <v>13</v>
      </c>
      <c r="E2"/>
      <c r="I2" s="3"/>
    </row>
    <row r="3" spans="1:9" x14ac:dyDescent="0.3">
      <c r="A3" t="s">
        <v>4</v>
      </c>
      <c r="B3" t="s">
        <v>9</v>
      </c>
      <c r="C3" t="s">
        <v>11</v>
      </c>
      <c r="D3" t="s">
        <v>14</v>
      </c>
      <c r="E3"/>
      <c r="I3" s="3"/>
    </row>
    <row r="4" spans="1:9" x14ac:dyDescent="0.3">
      <c r="A4" t="s">
        <v>4</v>
      </c>
      <c r="B4" t="s">
        <v>9</v>
      </c>
      <c r="C4" t="s">
        <v>12</v>
      </c>
      <c r="D4" t="s">
        <v>15</v>
      </c>
      <c r="E4"/>
      <c r="I4" s="3"/>
    </row>
    <row r="5" spans="1:9" x14ac:dyDescent="0.3">
      <c r="A5" s="1" t="s">
        <v>5</v>
      </c>
      <c r="B5" s="1" t="s">
        <v>9</v>
      </c>
      <c r="C5" s="1" t="s">
        <v>11</v>
      </c>
      <c r="D5" s="1" t="s">
        <v>13</v>
      </c>
    </row>
    <row r="6" spans="1:9" x14ac:dyDescent="0.3">
      <c r="A6" s="1" t="s">
        <v>5</v>
      </c>
      <c r="B6" s="1" t="s">
        <v>8</v>
      </c>
      <c r="C6" s="1" t="s">
        <v>12</v>
      </c>
      <c r="D6" s="1" t="s">
        <v>16</v>
      </c>
    </row>
    <row r="7" spans="1:9" x14ac:dyDescent="0.3">
      <c r="A7" s="1" t="s">
        <v>5</v>
      </c>
      <c r="B7" s="1" t="s">
        <v>9</v>
      </c>
      <c r="C7" s="1" t="s">
        <v>11</v>
      </c>
      <c r="D7" s="1" t="s">
        <v>13</v>
      </c>
    </row>
    <row r="8" spans="1:9" x14ac:dyDescent="0.3">
      <c r="A8" s="1" t="s">
        <v>5</v>
      </c>
      <c r="B8" s="1" t="s">
        <v>8</v>
      </c>
      <c r="C8" s="1" t="s">
        <v>10</v>
      </c>
      <c r="D8" s="1" t="s">
        <v>16</v>
      </c>
    </row>
    <row r="9" spans="1:9" x14ac:dyDescent="0.3">
      <c r="A9" t="s">
        <v>6</v>
      </c>
      <c r="B9" t="s">
        <v>8</v>
      </c>
      <c r="C9" t="s">
        <v>12</v>
      </c>
      <c r="D9" t="s">
        <v>13</v>
      </c>
      <c r="E9"/>
      <c r="I9" s="3"/>
    </row>
    <row r="10" spans="1:9" x14ac:dyDescent="0.3">
      <c r="A10" t="s">
        <v>6</v>
      </c>
      <c r="B10" t="s">
        <v>9</v>
      </c>
      <c r="C10" t="s">
        <v>11</v>
      </c>
      <c r="D10" t="s">
        <v>15</v>
      </c>
      <c r="E10"/>
      <c r="I10" s="3"/>
    </row>
    <row r="11" spans="1:9" x14ac:dyDescent="0.3">
      <c r="A11" t="s">
        <v>7</v>
      </c>
      <c r="B11" t="s">
        <v>8</v>
      </c>
      <c r="C11" t="s">
        <v>10</v>
      </c>
      <c r="D11" t="s">
        <v>15</v>
      </c>
      <c r="E11"/>
      <c r="I11" s="3"/>
    </row>
    <row r="12" spans="1:9" x14ac:dyDescent="0.3">
      <c r="A12" t="s">
        <v>7</v>
      </c>
      <c r="B12" t="s">
        <v>9</v>
      </c>
      <c r="C12" t="s">
        <v>11</v>
      </c>
      <c r="D12" t="s">
        <v>14</v>
      </c>
      <c r="E12"/>
      <c r="I12" s="3"/>
    </row>
    <row r="14" spans="1:9" x14ac:dyDescent="0.3">
      <c r="A14" s="12" t="s">
        <v>30</v>
      </c>
      <c r="B14" s="12"/>
      <c r="C14" s="12"/>
      <c r="D14" s="12"/>
      <c r="E14" s="12"/>
      <c r="F14" s="12"/>
      <c r="G14" s="12"/>
      <c r="H14" s="12"/>
      <c r="I14" s="12"/>
    </row>
    <row r="15" spans="1:9" x14ac:dyDescent="0.3">
      <c r="A15" s="1" t="s">
        <v>18</v>
      </c>
      <c r="B15" s="1" t="s">
        <v>19</v>
      </c>
      <c r="C15" s="1" t="s">
        <v>20</v>
      </c>
      <c r="D15" s="1" t="s">
        <v>17</v>
      </c>
      <c r="E15" s="1" t="s">
        <v>21</v>
      </c>
      <c r="F15" s="1" t="s">
        <v>22</v>
      </c>
      <c r="G15" s="1" t="s">
        <v>23</v>
      </c>
      <c r="H15" s="1" t="s">
        <v>24</v>
      </c>
      <c r="I15" s="2" t="s">
        <v>29</v>
      </c>
    </row>
    <row r="16" spans="1:9" x14ac:dyDescent="0.3">
      <c r="A16" s="1" t="s">
        <v>4</v>
      </c>
      <c r="B16" s="1">
        <v>0.27272727272727271</v>
      </c>
      <c r="C16" s="1">
        <v>0.72727272727272729</v>
      </c>
      <c r="D16" s="1" t="s">
        <v>25</v>
      </c>
      <c r="E16" s="1">
        <v>0.33333333333333331</v>
      </c>
      <c r="F16" s="1">
        <v>0.125</v>
      </c>
      <c r="G16" s="1">
        <f>2*0.27*0.73</f>
        <v>0.39419999999999999</v>
      </c>
      <c r="H16" s="1">
        <f>0.2+0.08+0.05+0.25</f>
        <v>0.58000000000000007</v>
      </c>
      <c r="I16" s="1">
        <f>0.39*0.58</f>
        <v>0.22619999999999998</v>
      </c>
    </row>
    <row r="17" spans="1:9" x14ac:dyDescent="0.3">
      <c r="D17" s="1" t="s">
        <v>26</v>
      </c>
      <c r="E17" s="1">
        <v>0.33333333333333331</v>
      </c>
      <c r="F17" s="1">
        <v>0.25</v>
      </c>
    </row>
    <row r="18" spans="1:9" x14ac:dyDescent="0.3">
      <c r="D18" s="1" t="s">
        <v>27</v>
      </c>
      <c r="E18" s="1">
        <v>0.33333333333333331</v>
      </c>
      <c r="F18" s="1">
        <v>0.375</v>
      </c>
    </row>
    <row r="19" spans="1:9" x14ac:dyDescent="0.3">
      <c r="D19" s="1" t="s">
        <v>28</v>
      </c>
      <c r="E19" s="1">
        <v>0</v>
      </c>
      <c r="F19" s="1">
        <v>0.25</v>
      </c>
    </row>
    <row r="20" spans="1:9" x14ac:dyDescent="0.3">
      <c r="A20" s="1" t="s">
        <v>5</v>
      </c>
      <c r="B20" s="1">
        <v>0.36363636363636365</v>
      </c>
      <c r="C20" s="1">
        <v>0.63636363636363635</v>
      </c>
      <c r="D20" s="1" t="s">
        <v>25</v>
      </c>
      <c r="E20" s="1">
        <v>0</v>
      </c>
      <c r="F20" s="1">
        <v>0.2857142857142857</v>
      </c>
      <c r="G20" s="1">
        <f>2*0.36*0.64</f>
        <v>0.46079999999999999</v>
      </c>
      <c r="H20" s="1">
        <f>0.29+0.43+0.21+0.5</f>
        <v>1.43</v>
      </c>
      <c r="I20" s="1">
        <f>0.46*1.43</f>
        <v>0.65780000000000005</v>
      </c>
    </row>
    <row r="21" spans="1:9" x14ac:dyDescent="0.3">
      <c r="D21" s="1" t="s">
        <v>26</v>
      </c>
      <c r="E21" s="1">
        <v>0</v>
      </c>
      <c r="F21" s="1">
        <v>0.42857142857142855</v>
      </c>
    </row>
    <row r="22" spans="1:9" x14ac:dyDescent="0.3">
      <c r="D22" s="1" t="s">
        <v>27</v>
      </c>
      <c r="E22" s="1">
        <v>0.5</v>
      </c>
      <c r="F22" s="1">
        <v>0.2857142857142857</v>
      </c>
    </row>
    <row r="23" spans="1:9" x14ac:dyDescent="0.3">
      <c r="D23" s="1" t="s">
        <v>28</v>
      </c>
      <c r="E23" s="1">
        <v>0.5</v>
      </c>
      <c r="F23" s="1">
        <v>0</v>
      </c>
    </row>
    <row r="24" spans="1:9" x14ac:dyDescent="0.3">
      <c r="A24" s="1" t="s">
        <v>6</v>
      </c>
      <c r="B24" s="1">
        <v>0.18181818181818182</v>
      </c>
      <c r="C24" s="1">
        <v>0.81818181818181823</v>
      </c>
      <c r="D24" s="1" t="s">
        <v>25</v>
      </c>
      <c r="E24" s="1">
        <v>0</v>
      </c>
      <c r="F24" s="1">
        <v>0.22222222222222221</v>
      </c>
      <c r="G24" s="1">
        <f>2*0.18*0.82</f>
        <v>0.29519999999999996</v>
      </c>
      <c r="H24" s="1">
        <f>0.22+0.28+0.17+0.22</f>
        <v>0.89</v>
      </c>
      <c r="I24" s="1">
        <f>0.3*0.89</f>
        <v>0.26700000000000002</v>
      </c>
    </row>
    <row r="25" spans="1:9" x14ac:dyDescent="0.3">
      <c r="D25" s="1" t="s">
        <v>26</v>
      </c>
      <c r="E25" s="1">
        <v>0.5</v>
      </c>
      <c r="F25" s="1">
        <v>0.22222222222222221</v>
      </c>
    </row>
    <row r="26" spans="1:9" x14ac:dyDescent="0.3">
      <c r="D26" s="1" t="s">
        <v>27</v>
      </c>
      <c r="E26" s="1">
        <v>0.5</v>
      </c>
      <c r="F26" s="1">
        <v>0.33333333333333331</v>
      </c>
    </row>
    <row r="27" spans="1:9" x14ac:dyDescent="0.3">
      <c r="D27" s="1" t="s">
        <v>28</v>
      </c>
      <c r="E27" s="1">
        <v>0</v>
      </c>
      <c r="F27" s="1">
        <v>0.22222222222222221</v>
      </c>
    </row>
    <row r="28" spans="1:9" x14ac:dyDescent="0.3">
      <c r="A28" s="1" t="s">
        <v>7</v>
      </c>
      <c r="B28" s="1">
        <v>0.18181818181818182</v>
      </c>
      <c r="C28" s="1">
        <v>0.81818181818181823</v>
      </c>
      <c r="D28" s="1" t="s">
        <v>25</v>
      </c>
      <c r="E28" s="1">
        <v>0.5</v>
      </c>
      <c r="F28" s="1">
        <v>0.1111111111111111</v>
      </c>
      <c r="G28" s="1">
        <f>2*0.18*0.82</f>
        <v>0.29519999999999996</v>
      </c>
      <c r="H28" s="1">
        <f>0.39+0.28+0.44+0.22</f>
        <v>1.33</v>
      </c>
      <c r="I28" s="1">
        <f>0.3*1.33</f>
        <v>0.39900000000000002</v>
      </c>
    </row>
    <row r="29" spans="1:9" x14ac:dyDescent="0.3">
      <c r="D29" s="1" t="s">
        <v>26</v>
      </c>
      <c r="E29" s="1">
        <v>0.5</v>
      </c>
      <c r="F29" s="1">
        <v>0.22222222222222221</v>
      </c>
    </row>
    <row r="30" spans="1:9" x14ac:dyDescent="0.3">
      <c r="D30" s="1" t="s">
        <v>27</v>
      </c>
      <c r="E30" s="1">
        <v>0</v>
      </c>
      <c r="F30" s="1">
        <v>0.44444444444444442</v>
      </c>
    </row>
    <row r="31" spans="1:9" x14ac:dyDescent="0.3">
      <c r="D31" s="1" t="s">
        <v>28</v>
      </c>
      <c r="E31" s="1">
        <v>0</v>
      </c>
      <c r="F31" s="1">
        <v>0.22222222222222221</v>
      </c>
    </row>
    <row r="33" spans="1:9" x14ac:dyDescent="0.3">
      <c r="A33" s="12" t="s">
        <v>31</v>
      </c>
      <c r="B33" s="12"/>
      <c r="C33" s="12"/>
      <c r="D33" s="12"/>
      <c r="E33" s="12"/>
      <c r="F33" s="12"/>
      <c r="G33" s="12"/>
      <c r="H33" s="12"/>
      <c r="I33" s="12"/>
    </row>
    <row r="34" spans="1:9" x14ac:dyDescent="0.3">
      <c r="A34" s="1" t="s">
        <v>18</v>
      </c>
      <c r="B34" s="1" t="s">
        <v>19</v>
      </c>
      <c r="C34" s="1" t="s">
        <v>20</v>
      </c>
      <c r="D34" s="1" t="s">
        <v>17</v>
      </c>
      <c r="E34" s="1" t="s">
        <v>21</v>
      </c>
      <c r="F34" s="1" t="s">
        <v>22</v>
      </c>
      <c r="G34" s="1" t="s">
        <v>23</v>
      </c>
      <c r="H34" s="1" t="s">
        <v>24</v>
      </c>
      <c r="I34" s="2" t="s">
        <v>29</v>
      </c>
    </row>
    <row r="35" spans="1:9" x14ac:dyDescent="0.3">
      <c r="A35" s="1" t="s">
        <v>8</v>
      </c>
      <c r="B35" s="1">
        <v>0.45454545454545453</v>
      </c>
      <c r="C35" s="1">
        <v>0.54545454545454541</v>
      </c>
      <c r="D35" s="1" t="s">
        <v>25</v>
      </c>
      <c r="E35" s="1">
        <v>0</v>
      </c>
      <c r="F35" s="1">
        <v>0.33333333333333331</v>
      </c>
      <c r="G35" s="1">
        <f>2*0.45*0.55</f>
        <v>0.49500000000000005</v>
      </c>
      <c r="H35" s="1">
        <f>0.33+0.13+0.07+0.4</f>
        <v>0.93</v>
      </c>
      <c r="I35" s="1">
        <f>0.5*0.93</f>
        <v>0.46500000000000002</v>
      </c>
    </row>
    <row r="36" spans="1:9" x14ac:dyDescent="0.3">
      <c r="D36" s="1" t="s">
        <v>26</v>
      </c>
      <c r="E36" s="1">
        <v>0.2</v>
      </c>
      <c r="F36" s="1">
        <v>0.33333333333333331</v>
      </c>
    </row>
    <row r="37" spans="1:9" x14ac:dyDescent="0.3">
      <c r="D37" s="1" t="s">
        <v>27</v>
      </c>
      <c r="E37" s="1">
        <v>0.4</v>
      </c>
      <c r="F37" s="1">
        <v>0.33333333333333331</v>
      </c>
    </row>
    <row r="38" spans="1:9" x14ac:dyDescent="0.3">
      <c r="D38" s="1" t="s">
        <v>28</v>
      </c>
      <c r="E38" s="1">
        <v>0.4</v>
      </c>
      <c r="F38" s="1">
        <v>0</v>
      </c>
    </row>
    <row r="39" spans="1:9" x14ac:dyDescent="0.3">
      <c r="A39" s="1" t="s">
        <v>9</v>
      </c>
      <c r="B39" s="1">
        <v>0.54545454545454541</v>
      </c>
      <c r="C39" s="1">
        <v>0.45454545454545453</v>
      </c>
      <c r="D39" s="1" t="s">
        <v>25</v>
      </c>
      <c r="E39" s="1">
        <v>0.33333333333333331</v>
      </c>
      <c r="F39" s="1">
        <v>0</v>
      </c>
      <c r="G39" s="1">
        <f>2*0.45*0.55</f>
        <v>0.49500000000000005</v>
      </c>
      <c r="H39" s="1">
        <f>0.33+0.13+0.07+0.4</f>
        <v>0.93</v>
      </c>
      <c r="I39" s="1">
        <f>0.93*0.5</f>
        <v>0.46500000000000002</v>
      </c>
    </row>
    <row r="40" spans="1:9" x14ac:dyDescent="0.3">
      <c r="D40" s="1" t="s">
        <v>26</v>
      </c>
      <c r="E40" s="1">
        <v>0.33333333333333331</v>
      </c>
      <c r="F40" s="1">
        <v>0.2</v>
      </c>
    </row>
    <row r="41" spans="1:9" x14ac:dyDescent="0.3">
      <c r="D41" s="1" t="s">
        <v>27</v>
      </c>
      <c r="E41" s="1">
        <v>0.33333333333333331</v>
      </c>
      <c r="F41" s="1">
        <v>0.4</v>
      </c>
    </row>
    <row r="42" spans="1:9" x14ac:dyDescent="0.3">
      <c r="D42" s="1" t="s">
        <v>28</v>
      </c>
      <c r="E42" s="1">
        <v>0</v>
      </c>
      <c r="F42" s="1">
        <v>0.4</v>
      </c>
    </row>
    <row r="44" spans="1:9" x14ac:dyDescent="0.3">
      <c r="A44" s="12" t="s">
        <v>32</v>
      </c>
      <c r="B44" s="12"/>
      <c r="C44" s="12"/>
      <c r="D44" s="12"/>
      <c r="E44" s="12"/>
      <c r="F44" s="12"/>
      <c r="G44" s="12"/>
      <c r="H44" s="12"/>
      <c r="I44" s="12"/>
    </row>
    <row r="45" spans="1:9" x14ac:dyDescent="0.3">
      <c r="A45" s="1" t="s">
        <v>18</v>
      </c>
      <c r="B45" s="1" t="s">
        <v>19</v>
      </c>
      <c r="C45" s="1" t="s">
        <v>20</v>
      </c>
      <c r="D45" s="1" t="s">
        <v>17</v>
      </c>
      <c r="E45" s="1" t="s">
        <v>21</v>
      </c>
      <c r="F45" s="1" t="s">
        <v>22</v>
      </c>
      <c r="G45" s="1" t="s">
        <v>23</v>
      </c>
      <c r="H45" s="1" t="s">
        <v>24</v>
      </c>
      <c r="I45" s="2" t="s">
        <v>29</v>
      </c>
    </row>
    <row r="46" spans="1:9" x14ac:dyDescent="0.3">
      <c r="A46" s="1" t="s">
        <v>11</v>
      </c>
      <c r="B46" s="1">
        <v>0.45454545454545453</v>
      </c>
      <c r="C46" s="1">
        <v>0.54545454545454541</v>
      </c>
      <c r="D46" s="1" t="s">
        <v>25</v>
      </c>
      <c r="E46" s="1">
        <v>0.4</v>
      </c>
      <c r="F46" s="1">
        <v>0</v>
      </c>
      <c r="G46" s="1">
        <f>2*0.45*0.55</f>
        <v>0.49500000000000005</v>
      </c>
      <c r="H46" s="1">
        <f>0.4+0.13+0.07+0.33</f>
        <v>0.93000000000000016</v>
      </c>
      <c r="I46" s="1">
        <f>0.5*0.93</f>
        <v>0.46500000000000002</v>
      </c>
    </row>
    <row r="47" spans="1:9" x14ac:dyDescent="0.3">
      <c r="D47" s="1" t="s">
        <v>26</v>
      </c>
      <c r="E47" s="1">
        <v>0.2</v>
      </c>
      <c r="F47" s="1">
        <v>0.33333333333333331</v>
      </c>
    </row>
    <row r="48" spans="1:9" x14ac:dyDescent="0.3">
      <c r="D48" s="1" t="s">
        <v>27</v>
      </c>
      <c r="E48" s="1">
        <v>0.4</v>
      </c>
      <c r="F48" s="1">
        <v>0.33333333333333331</v>
      </c>
    </row>
    <row r="49" spans="1:9" x14ac:dyDescent="0.3">
      <c r="D49" s="1" t="s">
        <v>28</v>
      </c>
      <c r="E49" s="1">
        <v>0</v>
      </c>
      <c r="F49" s="1">
        <v>0.33333333333333331</v>
      </c>
    </row>
    <row r="50" spans="1:9" x14ac:dyDescent="0.3">
      <c r="A50" s="1" t="s">
        <v>12</v>
      </c>
      <c r="B50" s="1">
        <v>0.27272727272727271</v>
      </c>
      <c r="C50" s="1">
        <v>0.72727272727272729</v>
      </c>
      <c r="D50" s="1" t="s">
        <v>25</v>
      </c>
      <c r="E50" s="1">
        <v>0</v>
      </c>
      <c r="F50" s="1">
        <v>0.25</v>
      </c>
      <c r="G50" s="1">
        <f>2*0.27*0.73</f>
        <v>0.39419999999999999</v>
      </c>
      <c r="H50" s="1">
        <f>0.25+0.08+0.05+0.2</f>
        <v>0.58000000000000007</v>
      </c>
      <c r="I50" s="1">
        <f>0.39*0.58</f>
        <v>0.22619999999999998</v>
      </c>
    </row>
    <row r="51" spans="1:9" x14ac:dyDescent="0.3">
      <c r="D51" s="1" t="s">
        <v>26</v>
      </c>
      <c r="E51" s="1">
        <v>0.33333333333333331</v>
      </c>
      <c r="F51" s="1">
        <v>0.25</v>
      </c>
    </row>
    <row r="52" spans="1:9" x14ac:dyDescent="0.3">
      <c r="D52" s="1" t="s">
        <v>27</v>
      </c>
      <c r="E52" s="1">
        <v>0.33333333333333331</v>
      </c>
      <c r="F52" s="1">
        <v>0.375</v>
      </c>
    </row>
    <row r="53" spans="1:9" x14ac:dyDescent="0.3">
      <c r="D53" s="1" t="s">
        <v>28</v>
      </c>
      <c r="E53" s="1">
        <v>0.33333333333333331</v>
      </c>
      <c r="F53" s="1">
        <v>0.125</v>
      </c>
    </row>
    <row r="54" spans="1:9" x14ac:dyDescent="0.3">
      <c r="A54" s="1" t="s">
        <v>10</v>
      </c>
      <c r="B54" s="1">
        <v>0.27272727272727271</v>
      </c>
      <c r="C54" s="1">
        <v>0.72727272727272729</v>
      </c>
      <c r="D54" s="1" t="s">
        <v>25</v>
      </c>
      <c r="E54" s="1">
        <v>0</v>
      </c>
      <c r="F54" s="1">
        <v>0.25</v>
      </c>
      <c r="G54" s="1">
        <f>2*0.27*0.73</f>
        <v>0.39419999999999999</v>
      </c>
      <c r="H54" s="1">
        <f>0.25+0.08+0.05+0.2</f>
        <v>0.58000000000000007</v>
      </c>
      <c r="I54" s="1">
        <f>0.39*0.58</f>
        <v>0.22619999999999998</v>
      </c>
    </row>
    <row r="55" spans="1:9" x14ac:dyDescent="0.3">
      <c r="D55" s="1" t="s">
        <v>26</v>
      </c>
      <c r="E55" s="1">
        <v>0.33333333333333331</v>
      </c>
      <c r="F55" s="1">
        <v>0.25</v>
      </c>
    </row>
    <row r="56" spans="1:9" x14ac:dyDescent="0.3">
      <c r="D56" s="1" t="s">
        <v>27</v>
      </c>
      <c r="E56" s="1">
        <v>0.33333333333333331</v>
      </c>
      <c r="F56" s="1">
        <v>0.375</v>
      </c>
    </row>
    <row r="57" spans="1:9" x14ac:dyDescent="0.3">
      <c r="D57" s="1" t="s">
        <v>28</v>
      </c>
      <c r="E57" s="1">
        <v>0.33333333333333331</v>
      </c>
      <c r="F57" s="1">
        <v>0.125</v>
      </c>
    </row>
    <row r="130" spans="12:20" x14ac:dyDescent="0.3">
      <c r="L130" s="4"/>
      <c r="M130" s="5"/>
      <c r="N130" s="5"/>
      <c r="O130" s="6"/>
      <c r="P130" s="5"/>
      <c r="Q130" s="5"/>
      <c r="R130" s="5"/>
      <c r="S130" s="5"/>
      <c r="T130" s="7"/>
    </row>
    <row r="131" spans="12:20" x14ac:dyDescent="0.3">
      <c r="L131" s="8"/>
      <c r="M131" s="9"/>
      <c r="N131" s="9"/>
      <c r="O131" s="10"/>
      <c r="P131" s="9"/>
      <c r="Q131" s="9"/>
      <c r="R131" s="9"/>
      <c r="S131" s="9"/>
      <c r="T131" s="11"/>
    </row>
    <row r="132" spans="12:20" x14ac:dyDescent="0.3">
      <c r="L132" s="4"/>
      <c r="M132" s="5"/>
      <c r="N132" s="5"/>
      <c r="O132" s="6"/>
      <c r="P132" s="5"/>
      <c r="Q132" s="5"/>
      <c r="R132" s="5"/>
      <c r="S132" s="5"/>
      <c r="T132" s="7"/>
    </row>
    <row r="133" spans="12:20" x14ac:dyDescent="0.3">
      <c r="L133" s="8"/>
      <c r="M133" s="9"/>
      <c r="N133" s="9"/>
      <c r="O133" s="10"/>
      <c r="P133" s="9"/>
      <c r="Q133" s="9"/>
      <c r="R133" s="9"/>
      <c r="S133" s="9"/>
      <c r="T133" s="11"/>
    </row>
  </sheetData>
  <mergeCells count="3">
    <mergeCell ref="A14:I14"/>
    <mergeCell ref="A33:I33"/>
    <mergeCell ref="A44:I44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Utsav Italia</dc:creator>
  <cp:lastModifiedBy>Utsav Italia</cp:lastModifiedBy>
  <dcterms:created xsi:type="dcterms:W3CDTF">2021-10-26T00:22:35Z</dcterms:created>
  <dcterms:modified xsi:type="dcterms:W3CDTF">2021-10-26T02:57:23Z</dcterms:modified>
</cp:coreProperties>
</file>