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9" i="1" s="1"/>
  <c r="D9" i="1" s="1"/>
  <c r="C8" i="1"/>
  <c r="D8" i="1" s="1"/>
  <c r="C10" i="1"/>
  <c r="D10" i="1" s="1"/>
  <c r="C7" i="1"/>
  <c r="D7" i="1" s="1"/>
  <c r="E7" i="1" l="1"/>
  <c r="E13" i="1" s="1"/>
  <c r="E19" i="1" s="1"/>
  <c r="I7" i="1"/>
  <c r="I13" i="1" s="1"/>
  <c r="I19" i="1" s="1"/>
  <c r="F7" i="1"/>
  <c r="F13" i="1" s="1"/>
  <c r="F19" i="1" s="1"/>
  <c r="J7" i="1"/>
  <c r="J13" i="1" s="1"/>
  <c r="J19" i="1" s="1"/>
  <c r="H7" i="1"/>
  <c r="H13" i="1" s="1"/>
  <c r="H19" i="1" s="1"/>
  <c r="G7" i="1"/>
  <c r="G13" i="1" s="1"/>
  <c r="G19" i="1" s="1"/>
  <c r="K7" i="1"/>
  <c r="K13" i="1" s="1"/>
  <c r="K19" i="1" s="1"/>
  <c r="L7" i="1"/>
  <c r="L13" i="1" s="1"/>
  <c r="L19" i="1" s="1"/>
  <c r="J10" i="1"/>
  <c r="J16" i="1" s="1"/>
  <c r="J22" i="1" s="1"/>
  <c r="K10" i="1"/>
  <c r="K16" i="1" s="1"/>
  <c r="K22" i="1" s="1"/>
  <c r="F10" i="1"/>
  <c r="F16" i="1" s="1"/>
  <c r="F22" i="1" s="1"/>
  <c r="E10" i="1"/>
  <c r="E16" i="1" s="1"/>
  <c r="E22" i="1" s="1"/>
  <c r="L10" i="1"/>
  <c r="L16" i="1" s="1"/>
  <c r="L22" i="1" s="1"/>
  <c r="H10" i="1"/>
  <c r="H16" i="1" s="1"/>
  <c r="H22" i="1" s="1"/>
  <c r="G10" i="1"/>
  <c r="G16" i="1" s="1"/>
  <c r="G22" i="1" s="1"/>
  <c r="I10" i="1"/>
  <c r="I16" i="1" s="1"/>
  <c r="I22" i="1" s="1"/>
  <c r="E9" i="1"/>
  <c r="E15" i="1" s="1"/>
  <c r="E21" i="1" s="1"/>
  <c r="K9" i="1"/>
  <c r="K15" i="1" s="1"/>
  <c r="K21" i="1" s="1"/>
  <c r="F9" i="1"/>
  <c r="F15" i="1" s="1"/>
  <c r="F21" i="1" s="1"/>
  <c r="L9" i="1"/>
  <c r="L15" i="1" s="1"/>
  <c r="L21" i="1" s="1"/>
  <c r="H9" i="1"/>
  <c r="H15" i="1" s="1"/>
  <c r="H21" i="1" s="1"/>
  <c r="G9" i="1"/>
  <c r="G15" i="1" s="1"/>
  <c r="G21" i="1" s="1"/>
  <c r="J9" i="1"/>
  <c r="J15" i="1" s="1"/>
  <c r="J21" i="1" s="1"/>
  <c r="I9" i="1"/>
  <c r="I15" i="1" s="1"/>
  <c r="I21" i="1" s="1"/>
  <c r="L8" i="1"/>
  <c r="L14" i="1" s="1"/>
  <c r="L20" i="1" s="1"/>
  <c r="H8" i="1"/>
  <c r="H14" i="1" s="1"/>
  <c r="H20" i="1" s="1"/>
  <c r="G8" i="1"/>
  <c r="G14" i="1" s="1"/>
  <c r="G20" i="1" s="1"/>
  <c r="I8" i="1"/>
  <c r="I14" i="1" s="1"/>
  <c r="I20" i="1" s="1"/>
  <c r="E8" i="1"/>
  <c r="E14" i="1" s="1"/>
  <c r="E20" i="1" s="1"/>
  <c r="J8" i="1"/>
  <c r="J14" i="1" s="1"/>
  <c r="J20" i="1" s="1"/>
  <c r="F8" i="1"/>
  <c r="F14" i="1" s="1"/>
  <c r="F20" i="1" s="1"/>
  <c r="K8" i="1"/>
  <c r="K14" i="1" s="1"/>
  <c r="K20" i="1" s="1"/>
</calcChain>
</file>

<file path=xl/sharedStrings.xml><?xml version="1.0" encoding="utf-8"?>
<sst xmlns="http://schemas.openxmlformats.org/spreadsheetml/2006/main" count="9" uniqueCount="9">
  <si>
    <t>SysCLK</t>
  </si>
  <si>
    <t>APB2</t>
  </si>
  <si>
    <t>Prescaler</t>
  </si>
  <si>
    <t>Resolution</t>
  </si>
  <si>
    <t>Tick time (ns)</t>
  </si>
  <si>
    <t>ADC CLK (MHz)</t>
  </si>
  <si>
    <t>SampleTime (ns)</t>
  </si>
  <si>
    <t>Screen time (us)</t>
  </si>
  <si>
    <t>Screen freq (KHz)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</si>
</sst>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Sheet1!$E$7:$K$7</c:f>
              <c:numCache>
                <c:formatCode>0.00</c:formatCode>
                <c:ptCount val="7"/>
                <c:pt idx="0">
                  <c:v>261.90476190476187</c:v>
                </c:pt>
                <c:pt idx="1">
                  <c:v>547.61904761904759</c:v>
                </c:pt>
                <c:pt idx="2">
                  <c:v>857.142857142857</c:v>
                </c:pt>
                <c:pt idx="3">
                  <c:v>1523.8095238095236</c:v>
                </c:pt>
                <c:pt idx="4">
                  <c:v>2190.4761904761904</c:v>
                </c:pt>
                <c:pt idx="5">
                  <c:v>2857.1428571428569</c:v>
                </c:pt>
                <c:pt idx="6">
                  <c:v>3619.0476190476188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Sheet1!$E$8:$K$8</c:f>
              <c:numCache>
                <c:formatCode>0.00</c:formatCode>
                <c:ptCount val="7"/>
                <c:pt idx="0">
                  <c:v>523.80952380952374</c:v>
                </c:pt>
                <c:pt idx="1">
                  <c:v>1095.2380952380952</c:v>
                </c:pt>
                <c:pt idx="2">
                  <c:v>1714.285714285714</c:v>
                </c:pt>
                <c:pt idx="3">
                  <c:v>3047.6190476190473</c:v>
                </c:pt>
                <c:pt idx="4">
                  <c:v>4380.9523809523807</c:v>
                </c:pt>
                <c:pt idx="5">
                  <c:v>5714.2857142857138</c:v>
                </c:pt>
                <c:pt idx="6">
                  <c:v>7238.0952380952376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Sheet1!$E$9:$K$9</c:f>
              <c:numCache>
                <c:formatCode>0.00</c:formatCode>
                <c:ptCount val="7"/>
                <c:pt idx="0">
                  <c:v>785.71428571428578</c:v>
                </c:pt>
                <c:pt idx="1">
                  <c:v>1642.8571428571429</c:v>
                </c:pt>
                <c:pt idx="2">
                  <c:v>2571.4285714285716</c:v>
                </c:pt>
                <c:pt idx="3">
                  <c:v>4571.4285714285716</c:v>
                </c:pt>
                <c:pt idx="4">
                  <c:v>6571.4285714285716</c:v>
                </c:pt>
                <c:pt idx="5">
                  <c:v>8571.4285714285725</c:v>
                </c:pt>
                <c:pt idx="6">
                  <c:v>10857.142857142857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Sheet1!$E$10:$K$10</c:f>
              <c:numCache>
                <c:formatCode>0.00</c:formatCode>
                <c:ptCount val="7"/>
                <c:pt idx="0">
                  <c:v>1047.6190476190475</c:v>
                </c:pt>
                <c:pt idx="1">
                  <c:v>2190.4761904761904</c:v>
                </c:pt>
                <c:pt idx="2">
                  <c:v>3428.571428571428</c:v>
                </c:pt>
                <c:pt idx="3">
                  <c:v>6095.2380952380945</c:v>
                </c:pt>
                <c:pt idx="4">
                  <c:v>8761.9047619047615</c:v>
                </c:pt>
                <c:pt idx="5">
                  <c:v>11428.571428571428</c:v>
                </c:pt>
                <c:pt idx="6">
                  <c:v>14476.190476190475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374544"/>
        <c:axId val="-181366384"/>
      </c:lineChart>
      <c:catAx>
        <c:axId val="-18137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366384"/>
        <c:crosses val="autoZero"/>
        <c:auto val="1"/>
        <c:lblAlgn val="ctr"/>
        <c:lblOffset val="100"/>
        <c:noMultiLvlLbl val="0"/>
      </c:catAx>
      <c:valAx>
        <c:axId val="-1813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3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1</xdr:row>
      <xdr:rowOff>123825</xdr:rowOff>
    </xdr:from>
    <xdr:to>
      <xdr:col>20</xdr:col>
      <xdr:colOff>0</xdr:colOff>
      <xdr:row>21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3"/>
  <sheetViews>
    <sheetView tabSelected="1" workbookViewId="0">
      <selection activeCell="C18" sqref="C18"/>
    </sheetView>
  </sheetViews>
  <sheetFormatPr defaultRowHeight="14.5" x14ac:dyDescent="0.35"/>
  <cols>
    <col min="2" max="2" width="12.08984375" customWidth="1"/>
    <col min="3" max="3" width="13.453125" customWidth="1"/>
    <col min="4" max="4" width="12.08984375" customWidth="1"/>
  </cols>
  <sheetData>
    <row r="2" spans="2:12" x14ac:dyDescent="0.35">
      <c r="B2" t="s">
        <v>0</v>
      </c>
      <c r="C2" s="12">
        <v>168000000</v>
      </c>
    </row>
    <row r="3" spans="2:12" x14ac:dyDescent="0.35">
      <c r="B3" t="s">
        <v>1</v>
      </c>
      <c r="C3" s="12">
        <f>C2/2</f>
        <v>84000000</v>
      </c>
    </row>
    <row r="4" spans="2:12" x14ac:dyDescent="0.35">
      <c r="B4" t="s">
        <v>3</v>
      </c>
      <c r="C4">
        <v>8</v>
      </c>
    </row>
    <row r="5" spans="2:12" x14ac:dyDescent="0.35">
      <c r="C5" s="1"/>
      <c r="D5" s="1"/>
      <c r="E5" s="4" t="s">
        <v>6</v>
      </c>
    </row>
    <row r="6" spans="2:12" ht="15" thickBot="1" x14ac:dyDescent="0.4">
      <c r="B6" t="s">
        <v>2</v>
      </c>
      <c r="C6" s="1" t="s">
        <v>5</v>
      </c>
      <c r="D6" s="1" t="s">
        <v>4</v>
      </c>
      <c r="E6" s="2">
        <v>3</v>
      </c>
      <c r="F6" s="3">
        <v>15</v>
      </c>
      <c r="G6" s="3">
        <v>28</v>
      </c>
      <c r="H6" s="3">
        <v>56</v>
      </c>
      <c r="I6" s="3">
        <v>84</v>
      </c>
      <c r="J6" s="3">
        <v>112</v>
      </c>
      <c r="K6" s="3">
        <v>144</v>
      </c>
      <c r="L6" s="3">
        <v>480</v>
      </c>
    </row>
    <row r="7" spans="2:12" x14ac:dyDescent="0.35">
      <c r="B7">
        <v>2</v>
      </c>
      <c r="C7" s="1">
        <f>C$3/B7/1000000</f>
        <v>42</v>
      </c>
      <c r="D7" s="7">
        <f>1/C7*1000</f>
        <v>23.809523809523807</v>
      </c>
      <c r="E7" s="11">
        <f>(E$6+$C$4)*$D7</f>
        <v>261.90476190476187</v>
      </c>
      <c r="F7" s="6">
        <f>(F$6+$C$4)*$D7</f>
        <v>547.61904761904759</v>
      </c>
      <c r="G7" s="6">
        <f>(G$6+$C$4)*$D7</f>
        <v>857.142857142857</v>
      </c>
      <c r="H7" s="6">
        <f t="shared" ref="H7:L10" si="0">(H$6+$C$4)*$D7</f>
        <v>1523.8095238095236</v>
      </c>
      <c r="I7" s="6">
        <f t="shared" si="0"/>
        <v>2190.4761904761904</v>
      </c>
      <c r="J7" s="6">
        <f t="shared" si="0"/>
        <v>2857.1428571428569</v>
      </c>
      <c r="K7" s="6">
        <f t="shared" si="0"/>
        <v>3619.0476190476188</v>
      </c>
      <c r="L7" s="6">
        <f t="shared" si="0"/>
        <v>11619.047619047618</v>
      </c>
    </row>
    <row r="8" spans="2:12" x14ac:dyDescent="0.35">
      <c r="B8">
        <v>4</v>
      </c>
      <c r="C8" s="1">
        <f t="shared" ref="C8:C10" si="1">C$3/B8/1000000</f>
        <v>21</v>
      </c>
      <c r="D8" s="7">
        <f t="shared" ref="D8:D10" si="2">1/C8*1000</f>
        <v>47.619047619047613</v>
      </c>
      <c r="E8" s="5">
        <f t="shared" ref="E8:F10" si="3">(E$6+$C$4)*$D8</f>
        <v>523.80952380952374</v>
      </c>
      <c r="F8" s="7">
        <f t="shared" si="3"/>
        <v>1095.2380952380952</v>
      </c>
      <c r="G8" s="7">
        <f t="shared" ref="G8:G10" si="4">(G$6+$C$4)*$D8</f>
        <v>1714.285714285714</v>
      </c>
      <c r="H8" s="7">
        <f t="shared" si="0"/>
        <v>3047.6190476190473</v>
      </c>
      <c r="I8" s="7">
        <f t="shared" si="0"/>
        <v>4380.9523809523807</v>
      </c>
      <c r="J8" s="7">
        <f t="shared" si="0"/>
        <v>5714.2857142857138</v>
      </c>
      <c r="K8" s="7">
        <f t="shared" si="0"/>
        <v>7238.0952380952376</v>
      </c>
      <c r="L8" s="7">
        <f t="shared" si="0"/>
        <v>23238.095238095237</v>
      </c>
    </row>
    <row r="9" spans="2:12" x14ac:dyDescent="0.35">
      <c r="B9">
        <v>6</v>
      </c>
      <c r="C9" s="1">
        <f t="shared" si="1"/>
        <v>14</v>
      </c>
      <c r="D9" s="7">
        <f t="shared" si="2"/>
        <v>71.428571428571431</v>
      </c>
      <c r="E9" s="5">
        <f t="shared" si="3"/>
        <v>785.71428571428578</v>
      </c>
      <c r="F9" s="7">
        <f t="shared" si="3"/>
        <v>1642.8571428571429</v>
      </c>
      <c r="G9" s="7">
        <f t="shared" si="4"/>
        <v>2571.4285714285716</v>
      </c>
      <c r="H9" s="7">
        <f t="shared" si="0"/>
        <v>4571.4285714285716</v>
      </c>
      <c r="I9" s="7">
        <f t="shared" si="0"/>
        <v>6571.4285714285716</v>
      </c>
      <c r="J9" s="7">
        <f t="shared" si="0"/>
        <v>8571.4285714285725</v>
      </c>
      <c r="K9" s="7">
        <f t="shared" si="0"/>
        <v>10857.142857142857</v>
      </c>
      <c r="L9" s="7">
        <f t="shared" si="0"/>
        <v>34857.142857142855</v>
      </c>
    </row>
    <row r="10" spans="2:12" x14ac:dyDescent="0.35">
      <c r="B10">
        <v>8</v>
      </c>
      <c r="C10" s="1">
        <f t="shared" si="1"/>
        <v>10.5</v>
      </c>
      <c r="D10" s="7">
        <f t="shared" si="2"/>
        <v>95.238095238095227</v>
      </c>
      <c r="E10" s="5">
        <f t="shared" si="3"/>
        <v>1047.6190476190475</v>
      </c>
      <c r="F10" s="7">
        <f t="shared" si="3"/>
        <v>2190.4761904761904</v>
      </c>
      <c r="G10" s="7">
        <f t="shared" si="4"/>
        <v>3428.571428571428</v>
      </c>
      <c r="H10" s="7">
        <f t="shared" si="0"/>
        <v>6095.2380952380945</v>
      </c>
      <c r="I10" s="7">
        <f t="shared" si="0"/>
        <v>8761.9047619047615</v>
      </c>
      <c r="J10" s="7">
        <f t="shared" si="0"/>
        <v>11428.571428571428</v>
      </c>
      <c r="K10" s="7">
        <f t="shared" si="0"/>
        <v>14476.190476190475</v>
      </c>
      <c r="L10" s="7">
        <f t="shared" si="0"/>
        <v>46476.190476190473</v>
      </c>
    </row>
    <row r="12" spans="2:12" ht="15" thickBot="1" x14ac:dyDescent="0.4">
      <c r="E12" s="10" t="s">
        <v>7</v>
      </c>
      <c r="F12" s="9"/>
      <c r="G12" s="9"/>
      <c r="H12" s="9"/>
      <c r="I12" s="9"/>
      <c r="J12" s="9"/>
      <c r="K12" s="9"/>
      <c r="L12" s="9"/>
    </row>
    <row r="13" spans="2:12" ht="15" thickTop="1" x14ac:dyDescent="0.35">
      <c r="E13" s="5">
        <f>E7*320/1000</f>
        <v>83.809523809523796</v>
      </c>
      <c r="F13" s="8">
        <f t="shared" ref="F13:L13" si="5">F7*320/1000</f>
        <v>175.23809523809524</v>
      </c>
      <c r="G13" s="8">
        <f t="shared" si="5"/>
        <v>274.28571428571428</v>
      </c>
      <c r="H13" s="8">
        <f t="shared" si="5"/>
        <v>487.61904761904759</v>
      </c>
      <c r="I13" s="8">
        <f t="shared" si="5"/>
        <v>700.95238095238096</v>
      </c>
      <c r="J13" s="8">
        <f t="shared" si="5"/>
        <v>914.28571428571422</v>
      </c>
      <c r="K13" s="8">
        <f t="shared" si="5"/>
        <v>1158.0952380952381</v>
      </c>
      <c r="L13" s="8">
        <f t="shared" si="5"/>
        <v>3718.0952380952381</v>
      </c>
    </row>
    <row r="14" spans="2:12" x14ac:dyDescent="0.35">
      <c r="E14" s="5">
        <f t="shared" ref="E14:L14" si="6">E8*320/1000</f>
        <v>167.61904761904759</v>
      </c>
      <c r="F14" s="8">
        <f t="shared" si="6"/>
        <v>350.47619047619048</v>
      </c>
      <c r="G14" s="8">
        <f t="shared" si="6"/>
        <v>548.57142857142856</v>
      </c>
      <c r="H14" s="8">
        <f t="shared" si="6"/>
        <v>975.23809523809518</v>
      </c>
      <c r="I14" s="8">
        <f t="shared" si="6"/>
        <v>1401.9047619047619</v>
      </c>
      <c r="J14" s="8">
        <f t="shared" si="6"/>
        <v>1828.5714285714284</v>
      </c>
      <c r="K14" s="8">
        <f t="shared" si="6"/>
        <v>2316.1904761904761</v>
      </c>
      <c r="L14" s="8">
        <f t="shared" si="6"/>
        <v>7436.1904761904761</v>
      </c>
    </row>
    <row r="15" spans="2:12" x14ac:dyDescent="0.35">
      <c r="E15" s="5">
        <f t="shared" ref="E15:L15" si="7">E9*320/1000</f>
        <v>251.42857142857144</v>
      </c>
      <c r="F15" s="8">
        <f t="shared" si="7"/>
        <v>525.71428571428567</v>
      </c>
      <c r="G15" s="8">
        <f t="shared" si="7"/>
        <v>822.857142857143</v>
      </c>
      <c r="H15" s="8">
        <f t="shared" si="7"/>
        <v>1462.8571428571429</v>
      </c>
      <c r="I15" s="8">
        <f t="shared" si="7"/>
        <v>2102.8571428571427</v>
      </c>
      <c r="J15" s="8">
        <f t="shared" si="7"/>
        <v>2742.8571428571431</v>
      </c>
      <c r="K15" s="8">
        <f t="shared" si="7"/>
        <v>3474.2857142857142</v>
      </c>
      <c r="L15" s="8">
        <f t="shared" si="7"/>
        <v>11154.285714285712</v>
      </c>
    </row>
    <row r="16" spans="2:12" x14ac:dyDescent="0.35">
      <c r="E16" s="5">
        <f t="shared" ref="E16:L16" si="8">E10*320/1000</f>
        <v>335.23809523809518</v>
      </c>
      <c r="F16" s="8">
        <f t="shared" si="8"/>
        <v>700.95238095238096</v>
      </c>
      <c r="G16" s="8">
        <f t="shared" si="8"/>
        <v>1097.1428571428571</v>
      </c>
      <c r="H16" s="8">
        <f t="shared" si="8"/>
        <v>1950.4761904761904</v>
      </c>
      <c r="I16" s="8">
        <f t="shared" si="8"/>
        <v>2803.8095238095239</v>
      </c>
      <c r="J16" s="8">
        <f t="shared" si="8"/>
        <v>3657.1428571428569</v>
      </c>
      <c r="K16" s="8">
        <f t="shared" si="8"/>
        <v>4632.3809523809523</v>
      </c>
      <c r="L16" s="8">
        <f t="shared" si="8"/>
        <v>14872.380952380952</v>
      </c>
    </row>
    <row r="18" spans="5:12" ht="15" thickBot="1" x14ac:dyDescent="0.4">
      <c r="E18" s="10" t="s">
        <v>8</v>
      </c>
      <c r="F18" s="9"/>
      <c r="G18" s="9"/>
      <c r="H18" s="9"/>
      <c r="I18" s="9"/>
      <c r="J18" s="9"/>
      <c r="K18" s="9"/>
      <c r="L18" s="9"/>
    </row>
    <row r="19" spans="5:12" ht="15" thickTop="1" x14ac:dyDescent="0.35">
      <c r="E19" s="5">
        <f>1/E13*1000</f>
        <v>11.931818181818183</v>
      </c>
      <c r="F19" s="8">
        <f t="shared" ref="F19:L19" si="9">1/F13*1000</f>
        <v>5.7065217391304346</v>
      </c>
      <c r="G19" s="8">
        <f t="shared" si="9"/>
        <v>3.6458333333333335</v>
      </c>
      <c r="H19" s="8">
        <f t="shared" si="9"/>
        <v>2.05078125</v>
      </c>
      <c r="I19" s="8">
        <f t="shared" si="9"/>
        <v>1.4266304347826086</v>
      </c>
      <c r="J19" s="8">
        <f t="shared" si="9"/>
        <v>1.09375</v>
      </c>
      <c r="K19" s="8">
        <f t="shared" si="9"/>
        <v>0.86348684210526316</v>
      </c>
      <c r="L19" s="8">
        <f t="shared" si="9"/>
        <v>0.26895491803278693</v>
      </c>
    </row>
    <row r="20" spans="5:12" x14ac:dyDescent="0.35">
      <c r="E20" s="5">
        <f t="shared" ref="E20:L20" si="10">1/E14*1000</f>
        <v>5.9659090909090917</v>
      </c>
      <c r="F20" s="8">
        <f t="shared" si="10"/>
        <v>2.8532608695652173</v>
      </c>
      <c r="G20" s="8">
        <f t="shared" si="10"/>
        <v>1.8229166666666667</v>
      </c>
      <c r="H20" s="8">
        <f t="shared" si="10"/>
        <v>1.025390625</v>
      </c>
      <c r="I20" s="8">
        <f t="shared" si="10"/>
        <v>0.71331521739130432</v>
      </c>
      <c r="J20" s="8">
        <f t="shared" si="10"/>
        <v>0.546875</v>
      </c>
      <c r="K20" s="8">
        <f t="shared" si="10"/>
        <v>0.43174342105263158</v>
      </c>
      <c r="L20" s="8">
        <f t="shared" si="10"/>
        <v>0.13447745901639346</v>
      </c>
    </row>
    <row r="21" spans="5:12" x14ac:dyDescent="0.35">
      <c r="E21" s="5">
        <f t="shared" ref="E21:L21" si="11">1/E15*1000</f>
        <v>3.9772727272727271</v>
      </c>
      <c r="F21" s="8">
        <f t="shared" si="11"/>
        <v>1.9021739130434783</v>
      </c>
      <c r="G21" s="8">
        <f t="shared" si="11"/>
        <v>1.2152777777777777</v>
      </c>
      <c r="H21" s="8">
        <f t="shared" si="11"/>
        <v>0.68359375</v>
      </c>
      <c r="I21" s="8">
        <f t="shared" si="11"/>
        <v>0.47554347826086957</v>
      </c>
      <c r="J21" s="8">
        <f t="shared" si="11"/>
        <v>0.36458333333333331</v>
      </c>
      <c r="K21" s="8">
        <f t="shared" si="11"/>
        <v>0.28782894736842107</v>
      </c>
      <c r="L21" s="8">
        <f t="shared" si="11"/>
        <v>8.9651639344262318E-2</v>
      </c>
    </row>
    <row r="22" spans="5:12" x14ac:dyDescent="0.35">
      <c r="E22" s="5">
        <f t="shared" ref="E22:L22" si="12">1/E16*1000</f>
        <v>2.9829545454545459</v>
      </c>
      <c r="F22" s="8">
        <f t="shared" si="12"/>
        <v>1.4266304347826086</v>
      </c>
      <c r="G22" s="8">
        <f t="shared" si="12"/>
        <v>0.91145833333333337</v>
      </c>
      <c r="H22" s="8">
        <f t="shared" si="12"/>
        <v>0.5126953125</v>
      </c>
      <c r="I22" s="8">
        <f t="shared" si="12"/>
        <v>0.35665760869565216</v>
      </c>
      <c r="J22" s="8">
        <f t="shared" si="12"/>
        <v>0.2734375</v>
      </c>
      <c r="K22" s="8">
        <f t="shared" si="12"/>
        <v>0.21587171052631579</v>
      </c>
      <c r="L22" s="8">
        <f t="shared" si="12"/>
        <v>6.7238729508196732E-2</v>
      </c>
    </row>
    <row r="23" spans="5:12" x14ac:dyDescent="0.35">
      <c r="E23" s="8"/>
      <c r="F23" s="8"/>
      <c r="G23" s="8"/>
      <c r="H23" s="8"/>
      <c r="I23" s="8"/>
      <c r="J23" s="8"/>
      <c r="K23" s="8"/>
      <c r="L23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2017-04-02T23:32:58Z</dcterms:modified>
</cp:coreProperties>
</file>