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Java processing" sheetId="2" r:id="rId2"/>
    <sheet name="Triangle" sheetId="3" r:id="rId3"/>
  </sheets>
  <calcPr calcId="145621"/>
</workbook>
</file>

<file path=xl/calcChain.xml><?xml version="1.0" encoding="utf-8"?>
<calcChain xmlns="http://schemas.openxmlformats.org/spreadsheetml/2006/main">
  <c r="G7" i="1" l="1"/>
  <c r="E7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29" i="1"/>
  <c r="D29" i="1"/>
  <c r="F28" i="1"/>
  <c r="D28" i="1"/>
  <c r="F27" i="1"/>
  <c r="D27" i="1"/>
  <c r="F25" i="1"/>
  <c r="D25" i="1"/>
  <c r="C20" i="1"/>
  <c r="C16" i="1"/>
  <c r="C13" i="1"/>
  <c r="C22" i="1"/>
  <c r="D22" i="1" s="1"/>
  <c r="D21" i="1"/>
  <c r="C21" i="1"/>
  <c r="D20" i="1"/>
  <c r="D19" i="1"/>
  <c r="C19" i="1"/>
  <c r="D16" i="1"/>
  <c r="C15" i="1"/>
  <c r="D15" i="1" s="1"/>
  <c r="C14" i="1"/>
  <c r="D14" i="1" s="1"/>
  <c r="D13" i="1"/>
  <c r="C9" i="1"/>
  <c r="F13" i="1"/>
  <c r="G13" i="1"/>
  <c r="H13" i="1"/>
  <c r="I13" i="1"/>
  <c r="J13" i="1"/>
  <c r="K13" i="1"/>
  <c r="L13" i="1"/>
  <c r="F15" i="1"/>
  <c r="G15" i="1"/>
  <c r="H15" i="1"/>
  <c r="I15" i="1"/>
  <c r="J15" i="1"/>
  <c r="K15" i="1"/>
  <c r="L15" i="1"/>
  <c r="E15" i="1"/>
  <c r="E13" i="1"/>
  <c r="F7" i="1"/>
  <c r="H7" i="1"/>
  <c r="I7" i="1"/>
  <c r="J7" i="1"/>
  <c r="K7" i="1"/>
  <c r="L7" i="1"/>
  <c r="F9" i="1"/>
  <c r="G9" i="1"/>
  <c r="H9" i="1"/>
  <c r="I9" i="1"/>
  <c r="J9" i="1"/>
  <c r="K9" i="1"/>
  <c r="L9" i="1"/>
  <c r="E9" i="1"/>
  <c r="D7" i="1"/>
  <c r="C3" i="1" l="1"/>
  <c r="D9" i="1" s="1"/>
  <c r="C8" i="1"/>
  <c r="D8" i="1" s="1"/>
  <c r="C10" i="1"/>
  <c r="D10" i="1" s="1"/>
  <c r="C7" i="1"/>
  <c r="I10" i="1" l="1"/>
  <c r="I16" i="1" s="1"/>
  <c r="G10" i="1"/>
  <c r="G16" i="1" s="1"/>
  <c r="F10" i="1"/>
  <c r="F16" i="1" s="1"/>
  <c r="J10" i="1"/>
  <c r="J16" i="1" s="1"/>
  <c r="K10" i="1"/>
  <c r="K16" i="1" s="1"/>
  <c r="H10" i="1"/>
  <c r="H16" i="1" s="1"/>
  <c r="L10" i="1"/>
  <c r="L16" i="1" s="1"/>
  <c r="L22" i="1" s="1"/>
  <c r="E10" i="1"/>
  <c r="G8" i="1"/>
  <c r="G14" i="1" s="1"/>
  <c r="K8" i="1"/>
  <c r="K14" i="1" s="1"/>
  <c r="E8" i="1"/>
  <c r="H8" i="1"/>
  <c r="H14" i="1" s="1"/>
  <c r="L8" i="1"/>
  <c r="L14" i="1" s="1"/>
  <c r="F8" i="1"/>
  <c r="F14" i="1" s="1"/>
  <c r="J8" i="1"/>
  <c r="J14" i="1" s="1"/>
  <c r="J20" i="1" s="1"/>
  <c r="I8" i="1"/>
  <c r="I14" i="1" s="1"/>
  <c r="E19" i="1"/>
  <c r="I19" i="1"/>
  <c r="F19" i="1"/>
  <c r="J19" i="1"/>
  <c r="H19" i="1"/>
  <c r="G19" i="1"/>
  <c r="K19" i="1"/>
  <c r="L19" i="1"/>
  <c r="J22" i="1"/>
  <c r="K22" i="1"/>
  <c r="F22" i="1"/>
  <c r="H22" i="1"/>
  <c r="G22" i="1"/>
  <c r="I22" i="1"/>
  <c r="E21" i="1"/>
  <c r="K21" i="1"/>
  <c r="F21" i="1"/>
  <c r="L21" i="1"/>
  <c r="H21" i="1"/>
  <c r="G21" i="1"/>
  <c r="J21" i="1"/>
  <c r="I21" i="1"/>
  <c r="L20" i="1"/>
  <c r="H20" i="1"/>
  <c r="G20" i="1"/>
  <c r="I20" i="1"/>
  <c r="F20" i="1"/>
  <c r="K20" i="1"/>
  <c r="E16" i="1" l="1"/>
  <c r="D30" i="1"/>
  <c r="E14" i="1"/>
  <c r="D26" i="1"/>
  <c r="F26" i="1" l="1"/>
  <c r="E20" i="1"/>
  <c r="F30" i="1"/>
  <c r="E22" i="1"/>
</calcChain>
</file>

<file path=xl/sharedStrings.xml><?xml version="1.0" encoding="utf-8"?>
<sst xmlns="http://schemas.openxmlformats.org/spreadsheetml/2006/main" count="99" uniqueCount="83">
  <si>
    <t>SysCLK</t>
  </si>
  <si>
    <t>APB2</t>
  </si>
  <si>
    <t>Prescaler</t>
  </si>
  <si>
    <t>Resolution</t>
  </si>
  <si>
    <t>Tick time (ns)</t>
  </si>
  <si>
    <t>ADC CLK (MHz)</t>
  </si>
  <si>
    <t>Screen time (us)</t>
  </si>
  <si>
    <t>Screen freq (KHz)</t>
  </si>
  <si>
    <t>SampleTime (us)</t>
  </si>
  <si>
    <t>SampleTime</t>
  </si>
  <si>
    <t>// {ADC_Prescaler_Div2, ADC_SampleTime_3Cycles,   0.2619048f,   83.80952f},</t>
  </si>
  <si>
    <t xml:space="preserve">    }</t>
  </si>
  <si>
    <t>}</t>
  </si>
  <si>
    <t>public class Main {</t>
  </si>
  <si>
    <t>static String strs[]={</t>
  </si>
  <si>
    <t xml:space="preserve">    "2 3  0,2619048     83,80952",</t>
  </si>
  <si>
    <t xml:space="preserve">    "4 3  0,5238095     167,61905",</t>
  </si>
  <si>
    <t xml:space="preserve">    "2 15 0,5476190     175,23810",</t>
  </si>
  <si>
    <t xml:space="preserve">    "6 3  0,7857143     251,42857",</t>
  </si>
  <si>
    <t xml:space="preserve">    "2 28 0,8571429     274,28571",</t>
  </si>
  <si>
    <t xml:space="preserve">    "8 3  1,0476190     335,23810",</t>
  </si>
  <si>
    <t xml:space="preserve">    "4 15 1,0952381     350,47619",</t>
  </si>
  <si>
    <t xml:space="preserve">    "2 56 1,5238095     487,61905",</t>
  </si>
  <si>
    <t xml:space="preserve">    "6 15 1,6428571     525,71429",</t>
  </si>
  <si>
    <t xml:space="preserve">    "4 28 1,7142857     548,57143",</t>
  </si>
  <si>
    <t xml:space="preserve">    "2 84 2,1904762     700,95238",</t>
  </si>
  <si>
    <t xml:space="preserve">    "6 28 2,5714286     822,85714",</t>
  </si>
  <si>
    <t xml:space="preserve">    "2 112    2,8571429     914,28571",</t>
  </si>
  <si>
    <t xml:space="preserve">    "4 56 3,0476190     975,23810",</t>
  </si>
  <si>
    <t xml:space="preserve">    "8 28 3,4285714     1097,14286",</t>
  </si>
  <si>
    <t xml:space="preserve">    "2 144    3,6190476     1158,09524",</t>
  </si>
  <si>
    <t xml:space="preserve">    "4 84 4,3809524     1401,90476",</t>
  </si>
  <si>
    <t xml:space="preserve">    "6 56 4,5714286     1462,85714",</t>
  </si>
  <si>
    <t xml:space="preserve">    "4 112    5,7142857     1828,57143",</t>
  </si>
  <si>
    <t xml:space="preserve">    "8 56 6,0952381     1950,47619",</t>
  </si>
  <si>
    <t xml:space="preserve">    "6 84 6,5714286     2102,85714",</t>
  </si>
  <si>
    <t xml:space="preserve">    "4 144    7,2380952     2316,19048",</t>
  </si>
  <si>
    <t xml:space="preserve">    "6 112    8,5714286     2742,85714",</t>
  </si>
  <si>
    <t xml:space="preserve">    "8 84 8,7619048     2803,80952",</t>
  </si>
  <si>
    <t xml:space="preserve">    "6 144    10,8571429    3474,28571",</t>
  </si>
  <si>
    <t xml:space="preserve">    "8 112    11,4285714    3657,14286",</t>
  </si>
  <si>
    <t xml:space="preserve">    "2 480    11,6190476    3718,09524",</t>
  </si>
  <si>
    <t xml:space="preserve">    "8 144    14,4761905    4632,38095",</t>
  </si>
  <si>
    <t xml:space="preserve">    "4 480    23,2380952    7436,19048",</t>
  </si>
  <si>
    <t xml:space="preserve">    "6 480    34,8571429    11154,28571",</t>
  </si>
  <si>
    <t xml:space="preserve">    "8 480    46,4761905    14872,38095"</t>
  </si>
  <si>
    <t>};</t>
  </si>
  <si>
    <t xml:space="preserve">    public static void main(String[] args) {</t>
  </si>
  <si>
    <t xml:space="preserve">        for( String str : strs ) {</t>
  </si>
  <si>
    <t xml:space="preserve">            str = str.replace(',','.');</t>
  </si>
  <si>
    <t xml:space="preserve">            String params[] = str.split("\\t");</t>
  </si>
  <si>
    <t xml:space="preserve">            String adj = "ADC_SampleTime_" +params[1]+ "Cycles,";</t>
  </si>
  <si>
    <t xml:space="preserve">            System.out.printf(" {ADC_Prescaler_Div%s, %-25s %10sf, %11sf},", params[0], adj, params[2], params[4] );</t>
  </si>
  <si>
    <t xml:space="preserve">            //for( String s : params ) System.out.printf(s + "_");</t>
  </si>
  <si>
    <t xml:space="preserve">            System.out.println("");</t>
  </si>
  <si>
    <t xml:space="preserve">        }</t>
  </si>
  <si>
    <t xml:space="preserve">    void printSin() {</t>
  </si>
  <si>
    <t xml:space="preserve">        final int elementsInRow = 8;</t>
  </si>
  <si>
    <t xml:space="preserve">        final int tableLenght = 128;</t>
  </si>
  <si>
    <t xml:space="preserve">        final int maxValue = 4096 / 2;</t>
  </si>
  <si>
    <t xml:space="preserve">        for( int i=0; i&lt;tableLenght;  ) {</t>
  </si>
  <si>
    <t xml:space="preserve">            System.out.printf(" %5d,", getValue(i++, tableLenght, maxValue) );</t>
  </si>
  <si>
    <t xml:space="preserve">            if( i%elementsInRow==0 ) System.out.println("");</t>
  </si>
  <si>
    <t xml:space="preserve">    static int getValue(int i, int tableLenght, int maxVal) {</t>
  </si>
  <si>
    <t xml:space="preserve">        return (int) ( ( Math.sin(Math.PI*2*i/tableLenght) +1 ) * maxVal );</t>
  </si>
  <si>
    <t>package com.utyf;</t>
  </si>
  <si>
    <t>    public static void main(String[] args) {</t>
  </si>
  <si>
    <t>        triangle(32, 0, 4096);</t>
  </si>
  <si>
    <t>    }</t>
  </si>
  <si>
    <t>    static void triangle(int pointsNum, int min, int max) {</t>
  </si>
  <si>
    <t>        int middle = pointsNum / 2;</t>
  </si>
  <si>
    <t>        double step = (double) max / middle;</t>
  </si>
  <si>
    <t>        for (int i = 0; i &lt; pointsNum; i++) {</t>
  </si>
  <si>
    <t>            if (i &lt;= middle) {</t>
  </si>
  <si>
    <t>                System.out.print( (min +(i * step)) + ", ");</t>
  </si>
  <si>
    <t>            } else {</t>
  </si>
  <si>
    <t>                System.out.print( (max - ((i-middle) * step)) + ", ");</t>
  </si>
  <si>
    <t>            }</t>
  </si>
  <si>
    <t>            if (i % 4 == 3) {</t>
  </si>
  <si>
    <t>                System.out.print("\n");</t>
  </si>
  <si>
    <t>        }</t>
  </si>
  <si>
    <t>for STM32F4, Max ADCCLK = 36 MHz</t>
  </si>
  <si>
    <t>bits (= convertion 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</si>
</sst>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0" xfId="0" applyFill="1" applyBorder="1"/>
    <xf numFmtId="2" fontId="0" fillId="2" borderId="1" xfId="0" applyNumberFormat="1" applyFill="1" applyBorder="1"/>
    <xf numFmtId="2" fontId="0" fillId="2" borderId="7" xfId="0" applyNumberFormat="1" applyFill="1" applyBorder="1"/>
    <xf numFmtId="2" fontId="0" fillId="2" borderId="0" xfId="0" applyNumberFormat="1" applyFill="1" applyBorder="1"/>
    <xf numFmtId="2" fontId="0" fillId="3" borderId="0" xfId="0" applyNumberFormat="1" applyFill="1" applyBorder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(us)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56</c:v>
                </c:pt>
                <c:pt idx="4">
                  <c:v>84</c:v>
                </c:pt>
                <c:pt idx="5">
                  <c:v>112</c:v>
                </c:pt>
                <c:pt idx="6">
                  <c:v>144</c:v>
                </c:pt>
                <c:pt idx="7">
                  <c:v>480</c:v>
                </c:pt>
              </c:numCache>
            </c:numRef>
          </c:cat>
          <c:val>
            <c:numRef>
              <c:f>Sheet1!$E$7:$L$7</c:f>
              <c:numCache>
                <c:formatCode>0.00</c:formatCode>
                <c:ptCount val="8"/>
                <c:pt idx="0">
                  <c:v>0.26190476190476186</c:v>
                </c:pt>
                <c:pt idx="1">
                  <c:v>0.54761904761904756</c:v>
                </c:pt>
                <c:pt idx="2">
                  <c:v>0.85714285714285698</c:v>
                </c:pt>
                <c:pt idx="3">
                  <c:v>1.5238095238095237</c:v>
                </c:pt>
                <c:pt idx="4">
                  <c:v>2.1904761904761902</c:v>
                </c:pt>
                <c:pt idx="5">
                  <c:v>2.8571428571428568</c:v>
                </c:pt>
                <c:pt idx="6">
                  <c:v>3.6190476190476186</c:v>
                </c:pt>
                <c:pt idx="7">
                  <c:v>11.619047619047619</c:v>
                </c:pt>
              </c:numCache>
            </c:numRef>
          </c:val>
          <c:smooth val="0"/>
        </c:ser>
        <c:ser>
          <c:idx val="1"/>
          <c:order val="1"/>
          <c:tx>
            <c:v>Pre=4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56</c:v>
                </c:pt>
                <c:pt idx="4">
                  <c:v>84</c:v>
                </c:pt>
                <c:pt idx="5">
                  <c:v>112</c:v>
                </c:pt>
                <c:pt idx="6">
                  <c:v>144</c:v>
                </c:pt>
                <c:pt idx="7">
                  <c:v>480</c:v>
                </c:pt>
              </c:numCache>
            </c:numRef>
          </c:cat>
          <c:val>
            <c:numRef>
              <c:f>Sheet1!$E$8:$L$8</c:f>
              <c:numCache>
                <c:formatCode>0.00</c:formatCode>
                <c:ptCount val="8"/>
                <c:pt idx="0">
                  <c:v>0.52380952380952372</c:v>
                </c:pt>
                <c:pt idx="1">
                  <c:v>1.0952380952380951</c:v>
                </c:pt>
                <c:pt idx="2">
                  <c:v>1.714285714285714</c:v>
                </c:pt>
                <c:pt idx="3">
                  <c:v>3.0476190476190474</c:v>
                </c:pt>
                <c:pt idx="4">
                  <c:v>4.3809523809523805</c:v>
                </c:pt>
                <c:pt idx="5">
                  <c:v>5.7142857142857135</c:v>
                </c:pt>
                <c:pt idx="6">
                  <c:v>7.2380952380952372</c:v>
                </c:pt>
                <c:pt idx="7">
                  <c:v>23.238095238095237</c:v>
                </c:pt>
              </c:numCache>
            </c:numRef>
          </c:val>
          <c:smooth val="0"/>
        </c:ser>
        <c:ser>
          <c:idx val="2"/>
          <c:order val="2"/>
          <c:tx>
            <c:v>Pre=6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56</c:v>
                </c:pt>
                <c:pt idx="4">
                  <c:v>84</c:v>
                </c:pt>
                <c:pt idx="5">
                  <c:v>112</c:v>
                </c:pt>
                <c:pt idx="6">
                  <c:v>144</c:v>
                </c:pt>
                <c:pt idx="7">
                  <c:v>480</c:v>
                </c:pt>
              </c:numCache>
            </c:numRef>
          </c:cat>
          <c:val>
            <c:numRef>
              <c:f>Sheet1!$E$9:$L$9</c:f>
              <c:numCache>
                <c:formatCode>0.00</c:formatCode>
                <c:ptCount val="8"/>
                <c:pt idx="0">
                  <c:v>0.78571428571428581</c:v>
                </c:pt>
                <c:pt idx="1">
                  <c:v>1.6428571428571428</c:v>
                </c:pt>
                <c:pt idx="2">
                  <c:v>2.5714285714285716</c:v>
                </c:pt>
                <c:pt idx="3">
                  <c:v>4.5714285714285712</c:v>
                </c:pt>
                <c:pt idx="4">
                  <c:v>6.5714285714285712</c:v>
                </c:pt>
                <c:pt idx="5">
                  <c:v>8.571428571428573</c:v>
                </c:pt>
                <c:pt idx="6">
                  <c:v>10.857142857142858</c:v>
                </c:pt>
                <c:pt idx="7">
                  <c:v>34.857142857142854</c:v>
                </c:pt>
              </c:numCache>
            </c:numRef>
          </c:val>
          <c:smooth val="0"/>
        </c:ser>
        <c:ser>
          <c:idx val="3"/>
          <c:order val="3"/>
          <c:tx>
            <c:v>Pre=8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Sheet1!$E$6:$L$6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56</c:v>
                </c:pt>
                <c:pt idx="4">
                  <c:v>84</c:v>
                </c:pt>
                <c:pt idx="5">
                  <c:v>112</c:v>
                </c:pt>
                <c:pt idx="6">
                  <c:v>144</c:v>
                </c:pt>
                <c:pt idx="7">
                  <c:v>480</c:v>
                </c:pt>
              </c:numCache>
            </c:numRef>
          </c:cat>
          <c:val>
            <c:numRef>
              <c:f>Sheet1!$E$10:$L$10</c:f>
              <c:numCache>
                <c:formatCode>0.00</c:formatCode>
                <c:ptCount val="8"/>
                <c:pt idx="0">
                  <c:v>1.0476190476190474</c:v>
                </c:pt>
                <c:pt idx="1">
                  <c:v>2.1904761904761902</c:v>
                </c:pt>
                <c:pt idx="2">
                  <c:v>3.4285714285714279</c:v>
                </c:pt>
                <c:pt idx="3">
                  <c:v>6.0952380952380949</c:v>
                </c:pt>
                <c:pt idx="4">
                  <c:v>8.761904761904761</c:v>
                </c:pt>
                <c:pt idx="5">
                  <c:v>11.428571428571427</c:v>
                </c:pt>
                <c:pt idx="6">
                  <c:v>14.476190476190474</c:v>
                </c:pt>
                <c:pt idx="7">
                  <c:v>46.476190476190474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53824"/>
        <c:axId val="118264192"/>
      </c:lineChart>
      <c:catAx>
        <c:axId val="1182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64192"/>
        <c:crosses val="autoZero"/>
        <c:auto val="1"/>
        <c:lblAlgn val="ctr"/>
        <c:lblOffset val="100"/>
        <c:noMultiLvlLbl val="0"/>
      </c:catAx>
      <c:valAx>
        <c:axId val="1182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5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1</xdr:row>
      <xdr:rowOff>123825</xdr:rowOff>
    </xdr:from>
    <xdr:to>
      <xdr:col>20</xdr:col>
      <xdr:colOff>0</xdr:colOff>
      <xdr:row>21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tabSelected="1" workbookViewId="0">
      <selection activeCell="J27" sqref="J27"/>
    </sheetView>
  </sheetViews>
  <sheetFormatPr defaultRowHeight="15" x14ac:dyDescent="0.25"/>
  <cols>
    <col min="2" max="2" width="12.140625" customWidth="1"/>
    <col min="3" max="3" width="13.42578125" customWidth="1"/>
    <col min="4" max="4" width="12.140625" customWidth="1"/>
    <col min="6" max="6" width="11.5703125" bestFit="1" customWidth="1"/>
  </cols>
  <sheetData>
    <row r="2" spans="2:12" x14ac:dyDescent="0.25">
      <c r="B2" t="s">
        <v>0</v>
      </c>
      <c r="C2" s="8">
        <v>168000000</v>
      </c>
      <c r="E2" t="s">
        <v>81</v>
      </c>
    </row>
    <row r="3" spans="2:12" x14ac:dyDescent="0.25">
      <c r="B3" t="s">
        <v>1</v>
      </c>
      <c r="C3" s="8">
        <f>C2/2</f>
        <v>84000000</v>
      </c>
    </row>
    <row r="4" spans="2:12" x14ac:dyDescent="0.25">
      <c r="B4" t="s">
        <v>3</v>
      </c>
      <c r="C4">
        <v>8</v>
      </c>
      <c r="D4" t="s">
        <v>82</v>
      </c>
    </row>
    <row r="5" spans="2:12" x14ac:dyDescent="0.25">
      <c r="C5" s="1"/>
      <c r="D5" s="1"/>
      <c r="E5" s="9" t="s">
        <v>8</v>
      </c>
    </row>
    <row r="6" spans="2:12" ht="15.75" thickBot="1" x14ac:dyDescent="0.3">
      <c r="B6" t="s">
        <v>2</v>
      </c>
      <c r="C6" s="1" t="s">
        <v>5</v>
      </c>
      <c r="D6" s="1" t="s">
        <v>4</v>
      </c>
      <c r="E6" s="9">
        <v>3</v>
      </c>
      <c r="F6" s="1">
        <v>15</v>
      </c>
      <c r="G6" s="1">
        <v>28</v>
      </c>
      <c r="H6" s="1">
        <v>56</v>
      </c>
      <c r="I6" s="1">
        <v>84</v>
      </c>
      <c r="J6" s="1">
        <v>112</v>
      </c>
      <c r="K6" s="1">
        <v>144</v>
      </c>
      <c r="L6" s="1">
        <v>480</v>
      </c>
    </row>
    <row r="7" spans="2:12" x14ac:dyDescent="0.25">
      <c r="B7">
        <v>2</v>
      </c>
      <c r="C7" s="1">
        <f>C$3/B7/1000000</f>
        <v>42</v>
      </c>
      <c r="D7" s="4">
        <f>1/C7*1000</f>
        <v>23.809523809523807</v>
      </c>
      <c r="E7" s="11">
        <f>(E$6+$C$4)*$D7/1000</f>
        <v>0.26190476190476186</v>
      </c>
      <c r="F7" s="3">
        <f t="shared" ref="F7:L7" si="0">(F$6+$C$4)*$D7/1000</f>
        <v>0.54761904761904756</v>
      </c>
      <c r="G7" s="3">
        <f>(G$6+$C$4)*$D7/1000</f>
        <v>0.85714285714285698</v>
      </c>
      <c r="H7" s="3">
        <f t="shared" si="0"/>
        <v>1.5238095238095237</v>
      </c>
      <c r="I7" s="3">
        <f t="shared" si="0"/>
        <v>2.1904761904761902</v>
      </c>
      <c r="J7" s="3">
        <f t="shared" si="0"/>
        <v>2.8571428571428568</v>
      </c>
      <c r="K7" s="3">
        <f t="shared" si="0"/>
        <v>3.6190476190476186</v>
      </c>
      <c r="L7" s="3">
        <f t="shared" si="0"/>
        <v>11.619047619047619</v>
      </c>
    </row>
    <row r="8" spans="2:12" x14ac:dyDescent="0.25">
      <c r="B8">
        <v>4</v>
      </c>
      <c r="C8" s="1">
        <f t="shared" ref="C8:C10" si="1">C$3/B8/1000000</f>
        <v>21</v>
      </c>
      <c r="D8" s="4">
        <f t="shared" ref="D8:D10" si="2">1/C8*1000</f>
        <v>47.619047619047613</v>
      </c>
      <c r="E8" s="10">
        <f t="shared" ref="E8:L10" si="3">(E$6+$C$4)*$D8/1000</f>
        <v>0.52380952380952372</v>
      </c>
      <c r="F8" s="4">
        <f t="shared" si="3"/>
        <v>1.0952380952380951</v>
      </c>
      <c r="G8" s="4">
        <f t="shared" si="3"/>
        <v>1.714285714285714</v>
      </c>
      <c r="H8" s="4">
        <f t="shared" si="3"/>
        <v>3.0476190476190474</v>
      </c>
      <c r="I8" s="4">
        <f t="shared" si="3"/>
        <v>4.3809523809523805</v>
      </c>
      <c r="J8" s="4">
        <f t="shared" si="3"/>
        <v>5.7142857142857135</v>
      </c>
      <c r="K8" s="4">
        <f t="shared" si="3"/>
        <v>7.2380952380952372</v>
      </c>
      <c r="L8" s="4">
        <f t="shared" si="3"/>
        <v>23.238095238095237</v>
      </c>
    </row>
    <row r="9" spans="2:12" x14ac:dyDescent="0.25">
      <c r="B9">
        <v>6</v>
      </c>
      <c r="C9" s="1">
        <f>C$3/B9/1000000</f>
        <v>14</v>
      </c>
      <c r="D9" s="4">
        <f t="shared" si="2"/>
        <v>71.428571428571431</v>
      </c>
      <c r="E9" s="10">
        <f t="shared" si="3"/>
        <v>0.78571428571428581</v>
      </c>
      <c r="F9" s="4">
        <f t="shared" si="3"/>
        <v>1.6428571428571428</v>
      </c>
      <c r="G9" s="4">
        <f t="shared" si="3"/>
        <v>2.5714285714285716</v>
      </c>
      <c r="H9" s="4">
        <f t="shared" si="3"/>
        <v>4.5714285714285712</v>
      </c>
      <c r="I9" s="4">
        <f t="shared" si="3"/>
        <v>6.5714285714285712</v>
      </c>
      <c r="J9" s="4">
        <f t="shared" si="3"/>
        <v>8.571428571428573</v>
      </c>
      <c r="K9" s="4">
        <f t="shared" si="3"/>
        <v>10.857142857142858</v>
      </c>
      <c r="L9" s="4">
        <f t="shared" si="3"/>
        <v>34.857142857142854</v>
      </c>
    </row>
    <row r="10" spans="2:12" x14ac:dyDescent="0.25">
      <c r="B10">
        <v>8</v>
      </c>
      <c r="C10" s="1">
        <f t="shared" si="1"/>
        <v>10.5</v>
      </c>
      <c r="D10" s="4">
        <f t="shared" si="2"/>
        <v>95.238095238095227</v>
      </c>
      <c r="E10" s="10">
        <f t="shared" si="3"/>
        <v>1.0476190476190474</v>
      </c>
      <c r="F10" s="4">
        <f t="shared" si="3"/>
        <v>2.1904761904761902</v>
      </c>
      <c r="G10" s="4">
        <f t="shared" si="3"/>
        <v>3.4285714285714279</v>
      </c>
      <c r="H10" s="4">
        <f t="shared" si="3"/>
        <v>6.0952380952380949</v>
      </c>
      <c r="I10" s="4">
        <f t="shared" si="3"/>
        <v>8.761904761904761</v>
      </c>
      <c r="J10" s="4">
        <f t="shared" si="3"/>
        <v>11.428571428571427</v>
      </c>
      <c r="K10" s="4">
        <f t="shared" si="3"/>
        <v>14.476190476190474</v>
      </c>
      <c r="L10" s="4">
        <f t="shared" si="3"/>
        <v>46.476190476190474</v>
      </c>
    </row>
    <row r="12" spans="2:12" ht="15.75" thickBot="1" x14ac:dyDescent="0.3">
      <c r="B12" t="s">
        <v>2</v>
      </c>
      <c r="C12" s="1" t="s">
        <v>5</v>
      </c>
      <c r="D12" s="1" t="s">
        <v>4</v>
      </c>
      <c r="E12" s="7" t="s">
        <v>6</v>
      </c>
      <c r="F12" s="6"/>
      <c r="G12" s="6"/>
      <c r="H12" s="6"/>
      <c r="I12" s="6"/>
      <c r="J12" s="6"/>
      <c r="K12" s="6"/>
      <c r="L12" s="6"/>
    </row>
    <row r="13" spans="2:12" ht="15.75" thickTop="1" x14ac:dyDescent="0.25">
      <c r="B13">
        <v>2</v>
      </c>
      <c r="C13" s="1">
        <f>C$3/B13/1000000</f>
        <v>42</v>
      </c>
      <c r="D13" s="4">
        <f>1/C13*1000</f>
        <v>23.809523809523807</v>
      </c>
      <c r="E13" s="13">
        <f>E7*320</f>
        <v>83.809523809523796</v>
      </c>
      <c r="F13" s="14">
        <f t="shared" ref="F13:L13" si="4">F7*320</f>
        <v>175.23809523809521</v>
      </c>
      <c r="G13" s="14">
        <f t="shared" si="4"/>
        <v>274.28571428571422</v>
      </c>
      <c r="H13" s="14">
        <f t="shared" si="4"/>
        <v>487.61904761904759</v>
      </c>
      <c r="I13" s="14">
        <f t="shared" si="4"/>
        <v>700.95238095238085</v>
      </c>
      <c r="J13" s="14">
        <f t="shared" si="4"/>
        <v>914.28571428571422</v>
      </c>
      <c r="K13" s="14">
        <f t="shared" si="4"/>
        <v>1158.0952380952381</v>
      </c>
      <c r="L13" s="14">
        <f t="shared" si="4"/>
        <v>3718.0952380952381</v>
      </c>
    </row>
    <row r="14" spans="2:12" x14ac:dyDescent="0.25">
      <c r="B14">
        <v>4</v>
      </c>
      <c r="C14" s="1">
        <f t="shared" ref="C14" si="5">C$3/B14/1000000</f>
        <v>21</v>
      </c>
      <c r="D14" s="4">
        <f t="shared" ref="D14:D16" si="6">1/C14*1000</f>
        <v>47.619047619047613</v>
      </c>
      <c r="E14" s="13">
        <f t="shared" ref="E14:L16" si="7">E8*320</f>
        <v>167.61904761904759</v>
      </c>
      <c r="F14" s="15">
        <f t="shared" si="7"/>
        <v>350.47619047619042</v>
      </c>
      <c r="G14" s="15">
        <f t="shared" si="7"/>
        <v>548.57142857142844</v>
      </c>
      <c r="H14" s="15">
        <f t="shared" si="7"/>
        <v>975.23809523809518</v>
      </c>
      <c r="I14" s="15">
        <f t="shared" si="7"/>
        <v>1401.9047619047617</v>
      </c>
      <c r="J14" s="15">
        <f t="shared" si="7"/>
        <v>1828.5714285714284</v>
      </c>
      <c r="K14" s="15">
        <f t="shared" si="7"/>
        <v>2316.1904761904761</v>
      </c>
      <c r="L14" s="15">
        <f t="shared" si="7"/>
        <v>7436.1904761904761</v>
      </c>
    </row>
    <row r="15" spans="2:12" x14ac:dyDescent="0.25">
      <c r="B15">
        <v>6</v>
      </c>
      <c r="C15" s="1">
        <f>C$3/B15/1000000</f>
        <v>14</v>
      </c>
      <c r="D15" s="4">
        <f t="shared" si="6"/>
        <v>71.428571428571431</v>
      </c>
      <c r="E15" s="13">
        <f t="shared" si="7"/>
        <v>251.42857142857144</v>
      </c>
      <c r="F15" s="15">
        <f t="shared" si="7"/>
        <v>525.71428571428567</v>
      </c>
      <c r="G15" s="15">
        <f t="shared" si="7"/>
        <v>822.85714285714289</v>
      </c>
      <c r="H15" s="15">
        <f t="shared" si="7"/>
        <v>1462.8571428571427</v>
      </c>
      <c r="I15" s="15">
        <f t="shared" si="7"/>
        <v>2102.8571428571427</v>
      </c>
      <c r="J15" s="15">
        <f t="shared" si="7"/>
        <v>2742.8571428571431</v>
      </c>
      <c r="K15" s="15">
        <f t="shared" si="7"/>
        <v>3474.2857142857147</v>
      </c>
      <c r="L15" s="15">
        <f t="shared" si="7"/>
        <v>11154.285714285714</v>
      </c>
    </row>
    <row r="16" spans="2:12" x14ac:dyDescent="0.25">
      <c r="B16">
        <v>8</v>
      </c>
      <c r="C16" s="1">
        <f>C$3/B16/1000000</f>
        <v>10.5</v>
      </c>
      <c r="D16" s="4">
        <f t="shared" si="6"/>
        <v>95.238095238095227</v>
      </c>
      <c r="E16" s="13">
        <f t="shared" si="7"/>
        <v>335.23809523809518</v>
      </c>
      <c r="F16" s="16">
        <f t="shared" si="7"/>
        <v>700.95238095238085</v>
      </c>
      <c r="G16" s="15">
        <f t="shared" si="7"/>
        <v>1097.1428571428569</v>
      </c>
      <c r="H16" s="15">
        <f t="shared" si="7"/>
        <v>1950.4761904761904</v>
      </c>
      <c r="I16" s="15">
        <f t="shared" si="7"/>
        <v>2803.8095238095234</v>
      </c>
      <c r="J16" s="15">
        <f t="shared" si="7"/>
        <v>3657.1428571428569</v>
      </c>
      <c r="K16" s="15">
        <f t="shared" si="7"/>
        <v>4632.3809523809523</v>
      </c>
      <c r="L16" s="15">
        <f t="shared" si="7"/>
        <v>14872.380952380952</v>
      </c>
    </row>
    <row r="18" spans="2:12" ht="15.75" thickBot="1" x14ac:dyDescent="0.3">
      <c r="B18" t="s">
        <v>2</v>
      </c>
      <c r="C18" s="1" t="s">
        <v>5</v>
      </c>
      <c r="D18" s="1" t="s">
        <v>4</v>
      </c>
      <c r="E18" s="7" t="s">
        <v>7</v>
      </c>
      <c r="F18" s="6"/>
      <c r="G18" s="6"/>
      <c r="H18" s="6"/>
      <c r="I18" s="6"/>
      <c r="J18" s="6"/>
      <c r="K18" s="6"/>
      <c r="L18" s="6"/>
    </row>
    <row r="19" spans="2:12" ht="15.75" thickTop="1" x14ac:dyDescent="0.25">
      <c r="B19">
        <v>2</v>
      </c>
      <c r="C19" s="1">
        <f>C$3/B19/1000000</f>
        <v>42</v>
      </c>
      <c r="D19" s="4">
        <f>1/C19*1000</f>
        <v>23.809523809523807</v>
      </c>
      <c r="E19" s="2">
        <f>1/E13*1000</f>
        <v>11.931818181818183</v>
      </c>
      <c r="F19" s="5">
        <f t="shared" ref="F19:L19" si="8">1/F13*1000</f>
        <v>5.7065217391304355</v>
      </c>
      <c r="G19" s="5">
        <f t="shared" si="8"/>
        <v>3.6458333333333344</v>
      </c>
      <c r="H19" s="5">
        <f t="shared" si="8"/>
        <v>2.05078125</v>
      </c>
      <c r="I19" s="5">
        <f t="shared" si="8"/>
        <v>1.4266304347826089</v>
      </c>
      <c r="J19" s="5">
        <f t="shared" si="8"/>
        <v>1.09375</v>
      </c>
      <c r="K19" s="5">
        <f t="shared" si="8"/>
        <v>0.86348684210526316</v>
      </c>
      <c r="L19" s="5">
        <f t="shared" si="8"/>
        <v>0.26895491803278693</v>
      </c>
    </row>
    <row r="20" spans="2:12" x14ac:dyDescent="0.25">
      <c r="B20">
        <v>4</v>
      </c>
      <c r="C20" s="1">
        <f>C$3/B20/1000000</f>
        <v>21</v>
      </c>
      <c r="D20" s="4">
        <f t="shared" ref="D20:D22" si="9">1/C20*1000</f>
        <v>47.619047619047613</v>
      </c>
      <c r="E20" s="2">
        <f t="shared" ref="E20:L20" si="10">1/E14*1000</f>
        <v>5.9659090909090917</v>
      </c>
      <c r="F20" s="5">
        <f t="shared" si="10"/>
        <v>2.8532608695652177</v>
      </c>
      <c r="G20" s="5">
        <f t="shared" si="10"/>
        <v>1.8229166666666672</v>
      </c>
      <c r="H20" s="5">
        <f t="shared" si="10"/>
        <v>1.025390625</v>
      </c>
      <c r="I20" s="5">
        <f t="shared" si="10"/>
        <v>0.71331521739130443</v>
      </c>
      <c r="J20" s="5">
        <f t="shared" si="10"/>
        <v>0.546875</v>
      </c>
      <c r="K20" s="5">
        <f t="shared" si="10"/>
        <v>0.43174342105263158</v>
      </c>
      <c r="L20" s="5">
        <f t="shared" si="10"/>
        <v>0.13447745901639346</v>
      </c>
    </row>
    <row r="21" spans="2:12" x14ac:dyDescent="0.25">
      <c r="B21">
        <v>6</v>
      </c>
      <c r="C21" s="1">
        <f>C$3/B21/1000000</f>
        <v>14</v>
      </c>
      <c r="D21" s="4">
        <f t="shared" si="9"/>
        <v>71.428571428571431</v>
      </c>
      <c r="E21" s="2">
        <f t="shared" ref="E21:L21" si="11">1/E15*1000</f>
        <v>3.9772727272727271</v>
      </c>
      <c r="F21" s="5">
        <f t="shared" si="11"/>
        <v>1.9021739130434783</v>
      </c>
      <c r="G21" s="5">
        <f t="shared" si="11"/>
        <v>1.2152777777777779</v>
      </c>
      <c r="H21" s="5">
        <f t="shared" si="11"/>
        <v>0.68359375000000011</v>
      </c>
      <c r="I21" s="5">
        <f t="shared" si="11"/>
        <v>0.47554347826086957</v>
      </c>
      <c r="J21" s="5">
        <f t="shared" si="11"/>
        <v>0.36458333333333331</v>
      </c>
      <c r="K21" s="5">
        <f t="shared" si="11"/>
        <v>0.28782894736842102</v>
      </c>
      <c r="L21" s="5">
        <f t="shared" si="11"/>
        <v>8.9651639344262304E-2</v>
      </c>
    </row>
    <row r="22" spans="2:12" x14ac:dyDescent="0.25">
      <c r="B22">
        <v>8</v>
      </c>
      <c r="C22" s="1">
        <f t="shared" ref="C22" si="12">C$3/B22/1000000</f>
        <v>10.5</v>
      </c>
      <c r="D22" s="4">
        <f t="shared" si="9"/>
        <v>95.238095238095227</v>
      </c>
      <c r="E22" s="2">
        <f t="shared" ref="E22:L22" si="13">1/E16*1000</f>
        <v>2.9829545454545459</v>
      </c>
      <c r="F22" s="5">
        <f t="shared" si="13"/>
        <v>1.4266304347826089</v>
      </c>
      <c r="G22" s="5">
        <f t="shared" si="13"/>
        <v>0.91145833333333359</v>
      </c>
      <c r="H22" s="5">
        <f t="shared" si="13"/>
        <v>0.5126953125</v>
      </c>
      <c r="I22" s="5">
        <f t="shared" si="13"/>
        <v>0.35665760869565222</v>
      </c>
      <c r="J22" s="5">
        <f t="shared" si="13"/>
        <v>0.2734375</v>
      </c>
      <c r="K22" s="5">
        <f t="shared" si="13"/>
        <v>0.21587171052631579</v>
      </c>
      <c r="L22" s="5">
        <f t="shared" si="13"/>
        <v>6.7238729508196732E-2</v>
      </c>
    </row>
    <row r="23" spans="2:12" x14ac:dyDescent="0.25">
      <c r="E23" s="5"/>
      <c r="F23" s="5"/>
      <c r="G23" s="5"/>
      <c r="H23" s="5"/>
      <c r="I23" s="5"/>
      <c r="J23" s="5"/>
      <c r="K23" s="5"/>
      <c r="L23" s="5"/>
    </row>
    <row r="24" spans="2:12" x14ac:dyDescent="0.25">
      <c r="B24" s="1" t="s">
        <v>2</v>
      </c>
      <c r="C24" s="1" t="s">
        <v>9</v>
      </c>
      <c r="D24" s="1" t="s">
        <v>8</v>
      </c>
      <c r="E24" s="1"/>
      <c r="F24" s="1" t="s">
        <v>6</v>
      </c>
      <c r="G24" s="1"/>
    </row>
    <row r="25" spans="2:12" x14ac:dyDescent="0.25">
      <c r="B25" s="12">
        <v>2</v>
      </c>
      <c r="C25">
        <v>3</v>
      </c>
      <c r="D25" s="17">
        <f>E7</f>
        <v>0.26190476190476186</v>
      </c>
      <c r="F25" s="18">
        <f>E13</f>
        <v>83.809523809523796</v>
      </c>
    </row>
    <row r="26" spans="2:12" x14ac:dyDescent="0.25">
      <c r="B26" s="12">
        <v>4</v>
      </c>
      <c r="C26">
        <v>3</v>
      </c>
      <c r="D26" s="17">
        <f>E8</f>
        <v>0.52380952380952372</v>
      </c>
      <c r="F26" s="18">
        <f>E14</f>
        <v>167.61904761904759</v>
      </c>
    </row>
    <row r="27" spans="2:12" x14ac:dyDescent="0.25">
      <c r="B27" s="12">
        <v>2</v>
      </c>
      <c r="C27">
        <v>15</v>
      </c>
      <c r="D27" s="17">
        <f>F7</f>
        <v>0.54761904761904756</v>
      </c>
      <c r="F27" s="18">
        <f>F13</f>
        <v>175.23809523809521</v>
      </c>
    </row>
    <row r="28" spans="2:12" x14ac:dyDescent="0.25">
      <c r="B28" s="12">
        <v>6</v>
      </c>
      <c r="C28">
        <v>3</v>
      </c>
      <c r="D28" s="17">
        <f>E9</f>
        <v>0.78571428571428581</v>
      </c>
      <c r="F28" s="18">
        <f>E15</f>
        <v>251.42857142857144</v>
      </c>
    </row>
    <row r="29" spans="2:12" x14ac:dyDescent="0.25">
      <c r="B29" s="12">
        <v>2</v>
      </c>
      <c r="C29">
        <v>28</v>
      </c>
      <c r="D29" s="17">
        <f>G7</f>
        <v>0.85714285714285698</v>
      </c>
      <c r="F29" s="18">
        <f>G13</f>
        <v>274.28571428571422</v>
      </c>
    </row>
    <row r="30" spans="2:12" x14ac:dyDescent="0.25">
      <c r="B30" s="12">
        <v>8</v>
      </c>
      <c r="C30">
        <v>3</v>
      </c>
      <c r="D30" s="17">
        <f>E10</f>
        <v>1.0476190476190474</v>
      </c>
      <c r="F30" s="18">
        <f>E16</f>
        <v>335.23809523809518</v>
      </c>
    </row>
    <row r="31" spans="2:12" x14ac:dyDescent="0.25">
      <c r="B31" s="12">
        <v>4</v>
      </c>
      <c r="C31">
        <v>15</v>
      </c>
      <c r="D31" s="17">
        <f>F8</f>
        <v>1.0952380952380951</v>
      </c>
      <c r="F31" s="18">
        <f>F14</f>
        <v>350.47619047619042</v>
      </c>
    </row>
    <row r="32" spans="2:12" x14ac:dyDescent="0.25">
      <c r="B32" s="12">
        <v>2</v>
      </c>
      <c r="C32">
        <v>56</v>
      </c>
      <c r="D32" s="17">
        <f>H7</f>
        <v>1.5238095238095237</v>
      </c>
      <c r="F32" s="18">
        <f>H13</f>
        <v>487.61904761904759</v>
      </c>
    </row>
    <row r="33" spans="2:6" x14ac:dyDescent="0.25">
      <c r="B33" s="12">
        <v>6</v>
      </c>
      <c r="C33">
        <v>15</v>
      </c>
      <c r="D33" s="17">
        <f>F9</f>
        <v>1.6428571428571428</v>
      </c>
      <c r="F33" s="18">
        <f>F15</f>
        <v>525.71428571428567</v>
      </c>
    </row>
    <row r="34" spans="2:6" x14ac:dyDescent="0.25">
      <c r="B34" s="12">
        <v>4</v>
      </c>
      <c r="C34">
        <v>28</v>
      </c>
      <c r="D34" s="17">
        <f>G8</f>
        <v>1.714285714285714</v>
      </c>
      <c r="F34" s="18">
        <f>G14</f>
        <v>548.57142857142844</v>
      </c>
    </row>
    <row r="35" spans="2:6" x14ac:dyDescent="0.25">
      <c r="B35" s="12">
        <v>2</v>
      </c>
      <c r="C35">
        <v>84</v>
      </c>
      <c r="D35" s="17">
        <f>I7</f>
        <v>2.1904761904761902</v>
      </c>
      <c r="F35" s="18">
        <f>I13</f>
        <v>700.95238095238085</v>
      </c>
    </row>
    <row r="36" spans="2:6" x14ac:dyDescent="0.25">
      <c r="B36" s="12">
        <v>6</v>
      </c>
      <c r="C36">
        <v>28</v>
      </c>
      <c r="D36" s="17">
        <f>G9</f>
        <v>2.5714285714285716</v>
      </c>
      <c r="F36" s="18">
        <f>G15</f>
        <v>822.85714285714289</v>
      </c>
    </row>
    <row r="37" spans="2:6" x14ac:dyDescent="0.25">
      <c r="B37" s="12">
        <v>2</v>
      </c>
      <c r="C37">
        <v>112</v>
      </c>
      <c r="D37" s="17">
        <f>J7</f>
        <v>2.8571428571428568</v>
      </c>
      <c r="F37" s="18">
        <f>J13</f>
        <v>914.28571428571422</v>
      </c>
    </row>
    <row r="38" spans="2:6" x14ac:dyDescent="0.25">
      <c r="B38" s="12">
        <v>4</v>
      </c>
      <c r="C38">
        <v>56</v>
      </c>
      <c r="D38" s="17">
        <f>H8</f>
        <v>3.0476190476190474</v>
      </c>
      <c r="F38" s="18">
        <f>H14</f>
        <v>975.23809523809518</v>
      </c>
    </row>
    <row r="39" spans="2:6" x14ac:dyDescent="0.25">
      <c r="B39" s="12">
        <v>8</v>
      </c>
      <c r="C39">
        <v>28</v>
      </c>
      <c r="D39" s="17">
        <f>G10</f>
        <v>3.4285714285714279</v>
      </c>
      <c r="F39" s="18">
        <f>G16</f>
        <v>1097.1428571428569</v>
      </c>
    </row>
    <row r="40" spans="2:6" x14ac:dyDescent="0.25">
      <c r="B40" s="12">
        <v>2</v>
      </c>
      <c r="C40">
        <v>144</v>
      </c>
      <c r="D40" s="17">
        <f>K7</f>
        <v>3.6190476190476186</v>
      </c>
      <c r="F40" s="18">
        <f>K13</f>
        <v>1158.0952380952381</v>
      </c>
    </row>
    <row r="41" spans="2:6" x14ac:dyDescent="0.25">
      <c r="B41" s="12">
        <v>4</v>
      </c>
      <c r="C41">
        <v>84</v>
      </c>
      <c r="D41" s="17">
        <f>I8</f>
        <v>4.3809523809523805</v>
      </c>
      <c r="F41" s="18">
        <f>I14</f>
        <v>1401.9047619047617</v>
      </c>
    </row>
    <row r="42" spans="2:6" x14ac:dyDescent="0.25">
      <c r="B42" s="12">
        <v>6</v>
      </c>
      <c r="C42">
        <v>56</v>
      </c>
      <c r="D42" s="17">
        <f>H9</f>
        <v>4.5714285714285712</v>
      </c>
      <c r="F42" s="18">
        <f>H15</f>
        <v>1462.8571428571427</v>
      </c>
    </row>
    <row r="43" spans="2:6" x14ac:dyDescent="0.25">
      <c r="B43" s="12">
        <v>4</v>
      </c>
      <c r="C43">
        <v>112</v>
      </c>
      <c r="D43" s="17">
        <f>J8</f>
        <v>5.7142857142857135</v>
      </c>
      <c r="F43" s="18">
        <f>J14</f>
        <v>1828.5714285714284</v>
      </c>
    </row>
    <row r="44" spans="2:6" x14ac:dyDescent="0.25">
      <c r="B44" s="12">
        <v>8</v>
      </c>
      <c r="C44">
        <v>56</v>
      </c>
      <c r="D44" s="17">
        <f>H10</f>
        <v>6.0952380952380949</v>
      </c>
      <c r="F44" s="18">
        <f>H16</f>
        <v>1950.4761904761904</v>
      </c>
    </row>
    <row r="45" spans="2:6" x14ac:dyDescent="0.25">
      <c r="B45" s="12">
        <v>6</v>
      </c>
      <c r="C45">
        <v>84</v>
      </c>
      <c r="D45" s="17">
        <f>I9</f>
        <v>6.5714285714285712</v>
      </c>
      <c r="F45" s="18">
        <f>I15</f>
        <v>2102.8571428571427</v>
      </c>
    </row>
    <row r="46" spans="2:6" x14ac:dyDescent="0.25">
      <c r="B46" s="12">
        <v>4</v>
      </c>
      <c r="C46">
        <v>144</v>
      </c>
      <c r="D46" s="17">
        <f>K8</f>
        <v>7.2380952380952372</v>
      </c>
      <c r="F46" s="18">
        <f>K14</f>
        <v>2316.1904761904761</v>
      </c>
    </row>
    <row r="47" spans="2:6" x14ac:dyDescent="0.25">
      <c r="B47" s="12">
        <v>6</v>
      </c>
      <c r="C47">
        <v>112</v>
      </c>
      <c r="D47" s="17">
        <f>J9</f>
        <v>8.571428571428573</v>
      </c>
      <c r="F47" s="18">
        <f>J15</f>
        <v>2742.8571428571431</v>
      </c>
    </row>
    <row r="48" spans="2:6" x14ac:dyDescent="0.25">
      <c r="B48" s="12">
        <v>8</v>
      </c>
      <c r="C48">
        <v>84</v>
      </c>
      <c r="D48" s="17">
        <f>I10</f>
        <v>8.761904761904761</v>
      </c>
      <c r="F48" s="18">
        <f>I16</f>
        <v>2803.8095238095234</v>
      </c>
    </row>
    <row r="49" spans="2:6" x14ac:dyDescent="0.25">
      <c r="B49" s="12">
        <v>6</v>
      </c>
      <c r="C49">
        <v>144</v>
      </c>
      <c r="D49" s="17">
        <f>K9</f>
        <v>10.857142857142858</v>
      </c>
      <c r="F49" s="18">
        <f>K15</f>
        <v>3474.2857142857147</v>
      </c>
    </row>
    <row r="50" spans="2:6" x14ac:dyDescent="0.25">
      <c r="B50" s="12">
        <v>8</v>
      </c>
      <c r="C50">
        <v>112</v>
      </c>
      <c r="D50" s="17">
        <f>J10</f>
        <v>11.428571428571427</v>
      </c>
      <c r="F50" s="18">
        <f>J16</f>
        <v>3657.1428571428569</v>
      </c>
    </row>
    <row r="51" spans="2:6" x14ac:dyDescent="0.25">
      <c r="B51" s="12">
        <v>2</v>
      </c>
      <c r="C51">
        <v>480</v>
      </c>
      <c r="D51" s="17">
        <f>L7</f>
        <v>11.619047619047619</v>
      </c>
      <c r="F51" s="18">
        <f>L13</f>
        <v>3718.0952380952381</v>
      </c>
    </row>
    <row r="52" spans="2:6" x14ac:dyDescent="0.25">
      <c r="B52" s="12">
        <v>8</v>
      </c>
      <c r="C52">
        <v>144</v>
      </c>
      <c r="D52" s="17">
        <f>K10</f>
        <v>14.476190476190474</v>
      </c>
      <c r="F52" s="18">
        <f>K16</f>
        <v>4632.3809523809523</v>
      </c>
    </row>
    <row r="53" spans="2:6" x14ac:dyDescent="0.25">
      <c r="B53" s="12">
        <v>4</v>
      </c>
      <c r="C53">
        <v>480</v>
      </c>
      <c r="D53" s="17">
        <f>L8</f>
        <v>23.238095238095237</v>
      </c>
      <c r="F53" s="18">
        <f>L14</f>
        <v>7436.1904761904761</v>
      </c>
    </row>
    <row r="54" spans="2:6" x14ac:dyDescent="0.25">
      <c r="B54" s="12">
        <v>6</v>
      </c>
      <c r="C54">
        <v>480</v>
      </c>
      <c r="D54" s="17">
        <f>L9</f>
        <v>34.857142857142854</v>
      </c>
      <c r="F54" s="18">
        <f>L15</f>
        <v>11154.285714285714</v>
      </c>
    </row>
    <row r="55" spans="2:6" x14ac:dyDescent="0.25">
      <c r="B55" s="12">
        <v>8</v>
      </c>
      <c r="C55">
        <v>480</v>
      </c>
      <c r="D55" s="17">
        <f>L10</f>
        <v>46.476190476190474</v>
      </c>
      <c r="F55" s="18">
        <f>L16</f>
        <v>14872.380952380952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0"/>
  <sheetViews>
    <sheetView workbookViewId="0">
      <selection activeCell="B2" sqref="B2"/>
    </sheetView>
  </sheetViews>
  <sheetFormatPr defaultRowHeight="15" x14ac:dyDescent="0.25"/>
  <sheetData>
    <row r="4" spans="2:2" x14ac:dyDescent="0.25">
      <c r="B4" t="s">
        <v>13</v>
      </c>
    </row>
    <row r="6" spans="2:2" x14ac:dyDescent="0.25">
      <c r="B6" t="s">
        <v>14</v>
      </c>
    </row>
    <row r="7" spans="2:2" x14ac:dyDescent="0.25">
      <c r="B7" t="s">
        <v>15</v>
      </c>
    </row>
    <row r="8" spans="2:2" x14ac:dyDescent="0.25">
      <c r="B8" t="s">
        <v>16</v>
      </c>
    </row>
    <row r="9" spans="2:2" x14ac:dyDescent="0.25">
      <c r="B9" t="s">
        <v>17</v>
      </c>
    </row>
    <row r="10" spans="2:2" x14ac:dyDescent="0.25">
      <c r="B10" t="s">
        <v>18</v>
      </c>
    </row>
    <row r="11" spans="2:2" x14ac:dyDescent="0.25">
      <c r="B11" t="s">
        <v>19</v>
      </c>
    </row>
    <row r="12" spans="2:2" x14ac:dyDescent="0.25">
      <c r="B12" t="s">
        <v>20</v>
      </c>
    </row>
    <row r="13" spans="2:2" x14ac:dyDescent="0.25">
      <c r="B13" t="s">
        <v>21</v>
      </c>
    </row>
    <row r="14" spans="2:2" x14ac:dyDescent="0.25">
      <c r="B14" t="s">
        <v>22</v>
      </c>
    </row>
    <row r="15" spans="2:2" x14ac:dyDescent="0.25">
      <c r="B15" t="s">
        <v>23</v>
      </c>
    </row>
    <row r="16" spans="2:2" x14ac:dyDescent="0.25">
      <c r="B16" t="s">
        <v>24</v>
      </c>
    </row>
    <row r="17" spans="2:2" x14ac:dyDescent="0.25">
      <c r="B17" t="s">
        <v>25</v>
      </c>
    </row>
    <row r="18" spans="2:2" x14ac:dyDescent="0.25">
      <c r="B18" t="s">
        <v>26</v>
      </c>
    </row>
    <row r="19" spans="2:2" x14ac:dyDescent="0.25">
      <c r="B19" t="s">
        <v>27</v>
      </c>
    </row>
    <row r="20" spans="2:2" x14ac:dyDescent="0.25">
      <c r="B20" t="s">
        <v>28</v>
      </c>
    </row>
    <row r="21" spans="2:2" x14ac:dyDescent="0.25">
      <c r="B21" t="s">
        <v>29</v>
      </c>
    </row>
    <row r="22" spans="2:2" x14ac:dyDescent="0.25">
      <c r="B22" t="s">
        <v>30</v>
      </c>
    </row>
    <row r="23" spans="2:2" x14ac:dyDescent="0.25">
      <c r="B23" t="s">
        <v>31</v>
      </c>
    </row>
    <row r="24" spans="2:2" x14ac:dyDescent="0.25">
      <c r="B24" t="s">
        <v>32</v>
      </c>
    </row>
    <row r="25" spans="2:2" x14ac:dyDescent="0.25">
      <c r="B25" t="s">
        <v>33</v>
      </c>
    </row>
    <row r="26" spans="2:2" x14ac:dyDescent="0.25">
      <c r="B26" t="s">
        <v>34</v>
      </c>
    </row>
    <row r="27" spans="2:2" x14ac:dyDescent="0.25">
      <c r="B27" t="s">
        <v>35</v>
      </c>
    </row>
    <row r="28" spans="2:2" x14ac:dyDescent="0.25">
      <c r="B28" t="s">
        <v>36</v>
      </c>
    </row>
    <row r="29" spans="2:2" x14ac:dyDescent="0.25">
      <c r="B29" t="s">
        <v>37</v>
      </c>
    </row>
    <row r="30" spans="2:2" x14ac:dyDescent="0.25">
      <c r="B30" t="s">
        <v>38</v>
      </c>
    </row>
    <row r="31" spans="2:2" x14ac:dyDescent="0.25">
      <c r="B31" t="s">
        <v>39</v>
      </c>
    </row>
    <row r="32" spans="2:2" x14ac:dyDescent="0.25">
      <c r="B32" t="s">
        <v>40</v>
      </c>
    </row>
    <row r="33" spans="2:2" x14ac:dyDescent="0.25">
      <c r="B33" t="s">
        <v>41</v>
      </c>
    </row>
    <row r="34" spans="2:2" x14ac:dyDescent="0.25">
      <c r="B34" t="s">
        <v>42</v>
      </c>
    </row>
    <row r="35" spans="2:2" x14ac:dyDescent="0.25">
      <c r="B35" t="s">
        <v>43</v>
      </c>
    </row>
    <row r="36" spans="2:2" x14ac:dyDescent="0.25">
      <c r="B36" t="s">
        <v>44</v>
      </c>
    </row>
    <row r="37" spans="2:2" x14ac:dyDescent="0.25">
      <c r="B37" t="s">
        <v>45</v>
      </c>
    </row>
    <row r="38" spans="2:2" x14ac:dyDescent="0.25">
      <c r="B38" t="s">
        <v>46</v>
      </c>
    </row>
    <row r="39" spans="2:2" x14ac:dyDescent="0.25">
      <c r="B39" t="s">
        <v>10</v>
      </c>
    </row>
    <row r="42" spans="2:2" x14ac:dyDescent="0.25">
      <c r="B42" t="s">
        <v>47</v>
      </c>
    </row>
    <row r="44" spans="2:2" x14ac:dyDescent="0.25">
      <c r="B44" t="s">
        <v>48</v>
      </c>
    </row>
    <row r="45" spans="2:2" x14ac:dyDescent="0.25">
      <c r="B45" t="s">
        <v>49</v>
      </c>
    </row>
    <row r="46" spans="2:2" x14ac:dyDescent="0.25">
      <c r="B46" t="s">
        <v>50</v>
      </c>
    </row>
    <row r="47" spans="2:2" x14ac:dyDescent="0.25">
      <c r="B47" t="s">
        <v>51</v>
      </c>
    </row>
    <row r="49" spans="2:2" x14ac:dyDescent="0.25">
      <c r="B49" t="s">
        <v>52</v>
      </c>
    </row>
    <row r="50" spans="2:2" x14ac:dyDescent="0.25">
      <c r="B50" t="s">
        <v>53</v>
      </c>
    </row>
    <row r="52" spans="2:2" x14ac:dyDescent="0.25">
      <c r="B52" t="s">
        <v>54</v>
      </c>
    </row>
    <row r="53" spans="2:2" x14ac:dyDescent="0.25">
      <c r="B53" t="s">
        <v>55</v>
      </c>
    </row>
    <row r="54" spans="2:2" x14ac:dyDescent="0.25">
      <c r="B54" t="s">
        <v>11</v>
      </c>
    </row>
    <row r="56" spans="2:2" x14ac:dyDescent="0.25">
      <c r="B56" t="s">
        <v>56</v>
      </c>
    </row>
    <row r="57" spans="2:2" x14ac:dyDescent="0.25">
      <c r="B57" t="s">
        <v>57</v>
      </c>
    </row>
    <row r="58" spans="2:2" x14ac:dyDescent="0.25">
      <c r="B58" t="s">
        <v>58</v>
      </c>
    </row>
    <row r="59" spans="2:2" x14ac:dyDescent="0.25">
      <c r="B59" t="s">
        <v>59</v>
      </c>
    </row>
    <row r="61" spans="2:2" x14ac:dyDescent="0.25">
      <c r="B61" t="s">
        <v>60</v>
      </c>
    </row>
    <row r="62" spans="2:2" x14ac:dyDescent="0.25">
      <c r="B62" t="s">
        <v>61</v>
      </c>
    </row>
    <row r="63" spans="2:2" x14ac:dyDescent="0.25">
      <c r="B63" t="s">
        <v>62</v>
      </c>
    </row>
    <row r="64" spans="2:2" x14ac:dyDescent="0.25">
      <c r="B64" t="s">
        <v>55</v>
      </c>
    </row>
    <row r="65" spans="2:2" x14ac:dyDescent="0.25">
      <c r="B65" t="s">
        <v>11</v>
      </c>
    </row>
    <row r="67" spans="2:2" x14ac:dyDescent="0.25">
      <c r="B67" t="s">
        <v>63</v>
      </c>
    </row>
    <row r="68" spans="2:2" x14ac:dyDescent="0.25">
      <c r="B68" t="s">
        <v>64</v>
      </c>
    </row>
    <row r="69" spans="2:2" x14ac:dyDescent="0.25">
      <c r="B69" t="s">
        <v>11</v>
      </c>
    </row>
    <row r="70" spans="2:2" x14ac:dyDescent="0.25">
      <c r="B7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7"/>
  <sheetViews>
    <sheetView workbookViewId="0">
      <selection activeCell="E26" sqref="E26"/>
    </sheetView>
  </sheetViews>
  <sheetFormatPr defaultRowHeight="15" x14ac:dyDescent="0.25"/>
  <sheetData>
    <row r="3" spans="2:2" x14ac:dyDescent="0.25">
      <c r="B3" t="s">
        <v>65</v>
      </c>
    </row>
    <row r="5" spans="2:2" x14ac:dyDescent="0.25">
      <c r="B5" t="s">
        <v>13</v>
      </c>
    </row>
    <row r="7" spans="2:2" x14ac:dyDescent="0.25">
      <c r="B7" t="s">
        <v>66</v>
      </c>
    </row>
    <row r="8" spans="2:2" x14ac:dyDescent="0.25">
      <c r="B8" t="s">
        <v>67</v>
      </c>
    </row>
    <row r="9" spans="2:2" x14ac:dyDescent="0.25">
      <c r="B9" t="s">
        <v>68</v>
      </c>
    </row>
    <row r="11" spans="2:2" x14ac:dyDescent="0.25">
      <c r="B11" t="s">
        <v>69</v>
      </c>
    </row>
    <row r="13" spans="2:2" x14ac:dyDescent="0.25">
      <c r="B13" t="s">
        <v>70</v>
      </c>
    </row>
    <row r="14" spans="2:2" x14ac:dyDescent="0.25">
      <c r="B14" t="s">
        <v>71</v>
      </c>
    </row>
    <row r="16" spans="2:2" x14ac:dyDescent="0.25">
      <c r="B16" t="s">
        <v>72</v>
      </c>
    </row>
    <row r="17" spans="2:2" x14ac:dyDescent="0.25">
      <c r="B17" t="s">
        <v>73</v>
      </c>
    </row>
    <row r="18" spans="2:2" x14ac:dyDescent="0.25">
      <c r="B18" t="s">
        <v>74</v>
      </c>
    </row>
    <row r="19" spans="2:2" x14ac:dyDescent="0.25">
      <c r="B19" t="s">
        <v>75</v>
      </c>
    </row>
    <row r="20" spans="2:2" x14ac:dyDescent="0.25">
      <c r="B20" t="s">
        <v>76</v>
      </c>
    </row>
    <row r="21" spans="2:2" x14ac:dyDescent="0.25">
      <c r="B21" t="s">
        <v>77</v>
      </c>
    </row>
    <row r="22" spans="2:2" x14ac:dyDescent="0.25">
      <c r="B22" t="s">
        <v>78</v>
      </c>
    </row>
    <row r="23" spans="2:2" x14ac:dyDescent="0.25">
      <c r="B23" t="s">
        <v>79</v>
      </c>
    </row>
    <row r="24" spans="2:2" x14ac:dyDescent="0.25">
      <c r="B24" t="s">
        <v>77</v>
      </c>
    </row>
    <row r="25" spans="2:2" x14ac:dyDescent="0.25">
      <c r="B25" t="s">
        <v>80</v>
      </c>
    </row>
    <row r="26" spans="2:2" x14ac:dyDescent="0.25">
      <c r="B26" t="s">
        <v>68</v>
      </c>
    </row>
    <row r="27" spans="2:2" x14ac:dyDescent="0.25">
      <c r="B27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Java processing</vt:lpstr>
      <vt:lpstr>Triangle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2018-03-13T09:41:32Z</dcterms:modified>
</cp:coreProperties>
</file>