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Java processing" sheetId="2" r:id="rId2"/>
    <sheet name="Triangle" sheetId="3" r:id="rId3"/>
    <sheet name="TIM Generator" sheetId="4" r:id="rId4"/>
    <sheet name="adc generator" sheetId="5" r:id="rId5"/>
  </sheets>
  <calcPr calcId="145621"/>
</workbook>
</file>

<file path=xl/calcChain.xml><?xml version="1.0" encoding="utf-8"?>
<calcChain xmlns="http://schemas.openxmlformats.org/spreadsheetml/2006/main">
  <c r="C10" i="1" l="1"/>
  <c r="D10" i="1" s="1"/>
  <c r="L10" i="1" l="1"/>
  <c r="K10" i="1"/>
  <c r="J10" i="1"/>
  <c r="I10" i="1"/>
  <c r="G10" i="1"/>
  <c r="F10" i="1"/>
  <c r="E10" i="1"/>
  <c r="H10" i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8" i="1" l="1"/>
  <c r="D8" i="1" s="1"/>
  <c r="C17" i="1"/>
  <c r="D17" i="1" s="1"/>
  <c r="C16" i="1"/>
  <c r="D16" i="1" s="1"/>
  <c r="C18" i="1"/>
  <c r="D18" i="1" s="1"/>
  <c r="C15" i="1"/>
  <c r="D15" i="1" s="1"/>
  <c r="C14" i="1"/>
  <c r="D14" i="1" s="1"/>
  <c r="C13" i="1"/>
  <c r="D13" i="1" s="1"/>
  <c r="C12" i="1"/>
  <c r="D12" i="1" s="1"/>
  <c r="C11" i="1"/>
  <c r="D11" i="1" s="1"/>
  <c r="C7" i="1"/>
  <c r="D7" i="1" s="1"/>
  <c r="C29" i="1"/>
  <c r="D29" i="1" s="1"/>
  <c r="C9" i="1"/>
  <c r="D9" i="1" s="1"/>
  <c r="C27" i="1"/>
  <c r="D27" i="1" s="1"/>
  <c r="C23" i="1"/>
  <c r="D23" i="1" s="1"/>
  <c r="C30" i="1"/>
  <c r="D30" i="1" s="1"/>
  <c r="C28" i="1"/>
  <c r="D28" i="1" s="1"/>
  <c r="C24" i="1"/>
  <c r="D24" i="1" s="1"/>
  <c r="C21" i="1"/>
  <c r="D21" i="1" s="1"/>
  <c r="C22" i="1"/>
  <c r="D22" i="1" s="1"/>
  <c r="G8" i="1"/>
  <c r="K8" i="1"/>
  <c r="E8" i="1"/>
  <c r="H8" i="1"/>
  <c r="L8" i="1"/>
  <c r="F8" i="1"/>
  <c r="J8" i="1"/>
  <c r="I8" i="1"/>
  <c r="K7" i="1" l="1"/>
  <c r="E7" i="1"/>
  <c r="H13" i="1"/>
  <c r="L13" i="1"/>
  <c r="I13" i="1"/>
  <c r="J13" i="1"/>
  <c r="G13" i="1"/>
  <c r="F13" i="1"/>
  <c r="E13" i="1"/>
  <c r="K13" i="1"/>
  <c r="K15" i="1"/>
  <c r="L15" i="1"/>
  <c r="J15" i="1"/>
  <c r="I15" i="1"/>
  <c r="H15" i="1"/>
  <c r="G15" i="1"/>
  <c r="F15" i="1"/>
  <c r="E15" i="1"/>
  <c r="K18" i="1"/>
  <c r="D60" i="1" s="1"/>
  <c r="G18" i="1"/>
  <c r="G24" i="1" s="1"/>
  <c r="I18" i="1"/>
  <c r="D56" i="1" s="1"/>
  <c r="J18" i="1"/>
  <c r="J24" i="1" s="1"/>
  <c r="H18" i="1"/>
  <c r="H24" i="1" s="1"/>
  <c r="L18" i="1"/>
  <c r="L24" i="1" s="1"/>
  <c r="F18" i="1"/>
  <c r="F24" i="1" s="1"/>
  <c r="F30" i="1" s="1"/>
  <c r="E18" i="1"/>
  <c r="E24" i="1" s="1"/>
  <c r="K12" i="1"/>
  <c r="H12" i="1"/>
  <c r="G12" i="1"/>
  <c r="F12" i="1"/>
  <c r="E12" i="1"/>
  <c r="J12" i="1"/>
  <c r="I12" i="1"/>
  <c r="L12" i="1"/>
  <c r="I14" i="1"/>
  <c r="K14" i="1"/>
  <c r="E14" i="1"/>
  <c r="L14" i="1"/>
  <c r="J14" i="1"/>
  <c r="H14" i="1"/>
  <c r="G14" i="1"/>
  <c r="F14" i="1"/>
  <c r="K16" i="1"/>
  <c r="H16" i="1"/>
  <c r="G16" i="1"/>
  <c r="F16" i="1"/>
  <c r="E16" i="1"/>
  <c r="J16" i="1"/>
  <c r="I16" i="1"/>
  <c r="L16" i="1"/>
  <c r="I17" i="1"/>
  <c r="L17" i="1"/>
  <c r="K17" i="1"/>
  <c r="J17" i="1"/>
  <c r="H17" i="1"/>
  <c r="G17" i="1"/>
  <c r="F17" i="1"/>
  <c r="E17" i="1"/>
  <c r="K11" i="1"/>
  <c r="L11" i="1"/>
  <c r="I11" i="1"/>
  <c r="H11" i="1"/>
  <c r="G11" i="1"/>
  <c r="F11" i="1"/>
  <c r="E11" i="1"/>
  <c r="J11" i="1"/>
  <c r="J7" i="1"/>
  <c r="D45" i="1" s="1"/>
  <c r="E21" i="1"/>
  <c r="L7" i="1"/>
  <c r="L21" i="1" s="1"/>
  <c r="I7" i="1"/>
  <c r="I21" i="1" s="1"/>
  <c r="H7" i="1"/>
  <c r="D40" i="1" s="1"/>
  <c r="F7" i="1"/>
  <c r="F21" i="1" s="1"/>
  <c r="G7" i="1"/>
  <c r="D37" i="1" s="1"/>
  <c r="F9" i="1"/>
  <c r="G9" i="1"/>
  <c r="H9" i="1"/>
  <c r="I9" i="1"/>
  <c r="L9" i="1"/>
  <c r="J9" i="1"/>
  <c r="K9" i="1"/>
  <c r="E9" i="1"/>
  <c r="H22" i="1"/>
  <c r="D46" i="1"/>
  <c r="D58" i="1"/>
  <c r="D48" i="1"/>
  <c r="K21" i="1"/>
  <c r="L22" i="1"/>
  <c r="D61" i="1"/>
  <c r="G22" i="1"/>
  <c r="D42" i="1"/>
  <c r="F22" i="1"/>
  <c r="D39" i="1"/>
  <c r="K22" i="1"/>
  <c r="D54" i="1"/>
  <c r="I22" i="1"/>
  <c r="D49" i="1"/>
  <c r="J22" i="1"/>
  <c r="D51" i="1"/>
  <c r="E22" i="1"/>
  <c r="D34" i="1"/>
  <c r="J21" i="1" l="1"/>
  <c r="I24" i="1"/>
  <c r="F56" i="1" s="1"/>
  <c r="D47" i="1"/>
  <c r="D43" i="1"/>
  <c r="G21" i="1"/>
  <c r="F37" i="1" s="1"/>
  <c r="D35" i="1"/>
  <c r="D52" i="1"/>
  <c r="K24" i="1"/>
  <c r="K30" i="1" s="1"/>
  <c r="D38" i="1"/>
  <c r="D63" i="1"/>
  <c r="D59" i="1"/>
  <c r="D33" i="1"/>
  <c r="H21" i="1"/>
  <c r="F40" i="1" s="1"/>
  <c r="K23" i="1"/>
  <c r="D57" i="1"/>
  <c r="D55" i="1"/>
  <c r="J23" i="1"/>
  <c r="E23" i="1"/>
  <c r="D36" i="1"/>
  <c r="J28" i="1"/>
  <c r="F51" i="1"/>
  <c r="F58" i="1"/>
  <c r="J30" i="1"/>
  <c r="F33" i="1"/>
  <c r="E27" i="1"/>
  <c r="F61" i="1"/>
  <c r="L28" i="1"/>
  <c r="F46" i="1"/>
  <c r="H28" i="1"/>
  <c r="H23" i="1"/>
  <c r="D50" i="1"/>
  <c r="F43" i="1"/>
  <c r="I27" i="1"/>
  <c r="L30" i="1"/>
  <c r="F63" i="1"/>
  <c r="F54" i="1"/>
  <c r="K28" i="1"/>
  <c r="F42" i="1"/>
  <c r="G28" i="1"/>
  <c r="F59" i="1"/>
  <c r="L27" i="1"/>
  <c r="I23" i="1"/>
  <c r="D53" i="1"/>
  <c r="F35" i="1"/>
  <c r="F27" i="1"/>
  <c r="F48" i="1"/>
  <c r="K27" i="1"/>
  <c r="D44" i="1"/>
  <c r="G23" i="1"/>
  <c r="I30" i="1"/>
  <c r="F45" i="1"/>
  <c r="J27" i="1"/>
  <c r="F52" i="1"/>
  <c r="H30" i="1"/>
  <c r="D62" i="1"/>
  <c r="L23" i="1"/>
  <c r="F39" i="1"/>
  <c r="F28" i="1"/>
  <c r="F49" i="1"/>
  <c r="I28" i="1"/>
  <c r="F47" i="1"/>
  <c r="G30" i="1"/>
  <c r="F60" i="1"/>
  <c r="F23" i="1"/>
  <c r="D41" i="1"/>
  <c r="F34" i="1"/>
  <c r="E28" i="1"/>
  <c r="F38" i="1"/>
  <c r="E30" i="1"/>
  <c r="G27" i="1" l="1"/>
  <c r="H27" i="1"/>
  <c r="F36" i="1"/>
  <c r="E29" i="1"/>
  <c r="F53" i="1"/>
  <c r="I29" i="1"/>
  <c r="F62" i="1"/>
  <c r="L29" i="1"/>
  <c r="F44" i="1"/>
  <c r="G29" i="1"/>
  <c r="F55" i="1"/>
  <c r="J29" i="1"/>
  <c r="F50" i="1"/>
  <c r="H29" i="1"/>
  <c r="F41" i="1"/>
  <c r="F29" i="1"/>
  <c r="F57" i="1"/>
  <c r="K29" i="1"/>
</calcChain>
</file>

<file path=xl/sharedStrings.xml><?xml version="1.0" encoding="utf-8"?>
<sst xmlns="http://schemas.openxmlformats.org/spreadsheetml/2006/main" count="130" uniqueCount="109">
  <si>
    <t>SysCLK</t>
  </si>
  <si>
    <t>APB2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</si>
  <si>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</si>
  <si>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</si>
  <si>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</si>
  <si>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</si>
  <si>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</si>
  <si>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</si>
  <si>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</si>
  <si>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</si>
  <si>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</si>
  <si>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</si>
  <si>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</si>
  <si>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</si>
  <si>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</si>
  <si>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</si>
  <si>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</si>
  <si>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</si>
  <si>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</si>
  <si>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</si>
  <si>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</si>
  <si>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</si>
  <si>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</si>
  <si>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</si>
  <si>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</si>
  <si>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</si>
  <si>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</si>
  <si>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</si>
  <si>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</si>
  <si>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</si>
  <si>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</si>
  <si>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</si>
  <si>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</si>
  <si>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</si>
  <si>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</si>
  <si>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</si>
  <si>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</si>
  <si>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</si>
  <si>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</si>
  <si>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</si>
  <si>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</si>
  <si>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</si>
  <si>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</si>
  <si>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</si>
  <si>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</si>
  <si>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</si>
  <si>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</si>
  <si>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</si>
  <si>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</si>
  <si>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</si>
  <si>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</si>
  <si>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</si>
  <si>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</si>
  <si>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</si>
  <si>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</si>
  <si>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</si>
  <si>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</si>
  <si>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</si>
  <si>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</si>
  <si>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</si>
  <si>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</si>
  <si>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</si>
  <si>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</si>
  <si>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</si>
  <si>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</si>
  <si>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</si>
  <si>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</si>
  <si>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</si>
  <si>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</si>
  <si>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</si>
  <si>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</si>
  <si>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</si>
  <si>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</si>
  <si>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</si>
  <si>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</si>
  <si>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</si>
  <si>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</si>
  <si>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</si>
  <si>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</si>
  <si>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</si>
  <si>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</si>
  <si>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</si>
  <si>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</si>
  <si>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</si>
  <si>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Pre out</t>
  </si>
  <si>
    <t>PERIOD</t>
  </si>
  <si>
    <t>Out</t>
  </si>
  <si>
    <t>for STM32H7, Max ADCCLK = ??36 MHz</t>
  </si>
  <si>
    <t>private static void printADC() {</t>
  </si>
  <si>
    <t xml:space="preserve">    double adcFreq = 36_000_000; // Hz</t>
  </si>
  <si>
    <t xml:space="preserve">    double adcResolution = 8; // bits</t>
  </si>
  <si>
    <t xml:space="preserve">    double asyncDiv[] = {1, 2, 4, 6, 8, 10, 12, 16, 32, 64, 128, 256};</t>
  </si>
  <si>
    <t xml:space="preserve">    double sampleTime[] = {1.5, 2.5, 8.5, 16.5, 32.5, 64.5, 387.5, 810.5};</t>
  </si>
  <si>
    <t xml:space="preserve">    ArrayList&lt;ADCParams&gt; result = new ArrayList&lt;&gt;();</t>
  </si>
  <si>
    <t xml:space="preserve">    for (double div : asyncDiv) {</t>
  </si>
  <si>
    <t xml:space="preserve">        double adcClock = adcFreq / 1000_000f / div; // MHz</t>
  </si>
  <si>
    <t xml:space="preserve">        double adcTic = 1 / (adcClock);</t>
  </si>
  <si>
    <t xml:space="preserve">        for (double tic : sampleTime) {</t>
  </si>
  <si>
    <t xml:space="preserve">            ADCParams record = new ADCParams();</t>
  </si>
  <si>
    <t xml:space="preserve">            record.div = div;</t>
  </si>
  <si>
    <t xml:space="preserve">            record.sampleTics = tic;</t>
  </si>
  <si>
    <t xml:space="preserve">            record.sampleTime = (adcTic) * (tic + adcResolution);</t>
  </si>
  <si>
    <t xml:space="preserve">            result.add(record);</t>
  </si>
  <si>
    <t xml:space="preserve">    for (ADCParams rec : result) {</t>
  </si>
  <si>
    <t xml:space="preserve">        System.out.println(String.format(" %7.0f %7.1f %9.3f", rec.div, rec.sampleTics, rec.sampleTime));</t>
  </si>
  <si>
    <t>static class ADCParams {</t>
  </si>
  <si>
    <t xml:space="preserve">    double div;</t>
  </si>
  <si>
    <t xml:space="preserve">    double sampleTics;</t>
  </si>
  <si>
    <t xml:space="preserve">    double sampleTime;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</si>
</sst>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164" fontId="0" fillId="0" borderId="0" xfId="0" applyNumberFormat="1"/>
    <xf numFmtId="165" fontId="0" fillId="0" borderId="0" xfId="0" applyNumberFormat="1"/>
    <xf numFmtId="3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1,5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Sheet1!$E$7:$L$7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0.45833333333333331</c:v>
                </c:pt>
                <c:pt idx="3">
                  <c:v>0.68055555555555558</c:v>
                </c:pt>
                <c:pt idx="4">
                  <c:v>1.125</c:v>
                </c:pt>
                <c:pt idx="5">
                  <c:v>2.0138888888888888</c:v>
                </c:pt>
                <c:pt idx="6">
                  <c:v>10.986111111111109</c:v>
                </c:pt>
                <c:pt idx="7">
                  <c:v>22.736111111111111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2,5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Sheet1!$E$8:$L$8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0.91666666666666663</c:v>
                </c:pt>
                <c:pt idx="3">
                  <c:v>1.3611111111111112</c:v>
                </c:pt>
                <c:pt idx="4">
                  <c:v>2.25</c:v>
                </c:pt>
                <c:pt idx="5">
                  <c:v>4.0277777777777777</c:v>
                </c:pt>
                <c:pt idx="6">
                  <c:v>21.972222222222218</c:v>
                </c:pt>
                <c:pt idx="7">
                  <c:v>45.472222222222221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8,5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Sheet1!$E$9:$L$9</c:f>
              <c:numCache>
                <c:formatCode>0.00</c:formatCode>
                <c:ptCount val="8"/>
                <c:pt idx="0">
                  <c:v>1.0555555555555554</c:v>
                </c:pt>
                <c:pt idx="1">
                  <c:v>1.1666666666666665</c:v>
                </c:pt>
                <c:pt idx="2">
                  <c:v>1.8333333333333333</c:v>
                </c:pt>
                <c:pt idx="3">
                  <c:v>2.7222222222222223</c:v>
                </c:pt>
                <c:pt idx="4">
                  <c:v>4.5</c:v>
                </c:pt>
                <c:pt idx="5">
                  <c:v>8.0555555555555554</c:v>
                </c:pt>
                <c:pt idx="6">
                  <c:v>43.944444444444436</c:v>
                </c:pt>
                <c:pt idx="7">
                  <c:v>90.944444444444443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DC-43B7-83C8-C2B45BFC5FBC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16,5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Sheet1!$E$10:$L$10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1.75</c:v>
                </c:pt>
                <c:pt idx="2">
                  <c:v>2.75</c:v>
                </c:pt>
                <c:pt idx="3">
                  <c:v>4.083333333333333</c:v>
                </c:pt>
                <c:pt idx="4">
                  <c:v>6.75</c:v>
                </c:pt>
                <c:pt idx="5">
                  <c:v>12.083333333333332</c:v>
                </c:pt>
                <c:pt idx="6">
                  <c:v>65.916666666666657</c:v>
                </c:pt>
                <c:pt idx="7">
                  <c:v>136.41666666666666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DC-43B7-83C8-C2B45BFC5FBC}"/>
            </c:ext>
          </c:extLst>
        </c:ser>
        <c:ser>
          <c:idx val="4"/>
          <c:order val="4"/>
          <c:tx>
            <c:strRef>
              <c:f>Sheet1!$I$6</c:f>
              <c:strCache>
                <c:ptCount val="1"/>
                <c:pt idx="0">
                  <c:v>32,5</c:v>
                </c:pt>
              </c:strCache>
            </c:strRef>
          </c:tx>
          <c:val>
            <c:numRef>
              <c:f>Sheet1!$E$11:$L$11</c:f>
              <c:numCache>
                <c:formatCode>0.00</c:formatCode>
                <c:ptCount val="8"/>
                <c:pt idx="0">
                  <c:v>2.1111111111111107</c:v>
                </c:pt>
                <c:pt idx="1">
                  <c:v>2.333333333333333</c:v>
                </c:pt>
                <c:pt idx="2">
                  <c:v>3.6666666666666665</c:v>
                </c:pt>
                <c:pt idx="3">
                  <c:v>5.4444444444444446</c:v>
                </c:pt>
                <c:pt idx="4">
                  <c:v>9</c:v>
                </c:pt>
                <c:pt idx="5">
                  <c:v>16.111111111111111</c:v>
                </c:pt>
                <c:pt idx="6">
                  <c:v>87.888888888888872</c:v>
                </c:pt>
                <c:pt idx="7">
                  <c:v>181.88888888888889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Sheet1!$J$6</c:f>
              <c:strCache>
                <c:ptCount val="1"/>
                <c:pt idx="0">
                  <c:v>64,5</c:v>
                </c:pt>
              </c:strCache>
            </c:strRef>
          </c:tx>
          <c:val>
            <c:numRef>
              <c:f>Sheet1!$E$12:$L$12</c:f>
              <c:numCache>
                <c:formatCode>0.00</c:formatCode>
                <c:ptCount val="8"/>
                <c:pt idx="0">
                  <c:v>2.6388888888888888</c:v>
                </c:pt>
                <c:pt idx="1">
                  <c:v>2.9166666666666665</c:v>
                </c:pt>
                <c:pt idx="2">
                  <c:v>4.583333333333333</c:v>
                </c:pt>
                <c:pt idx="3">
                  <c:v>6.8055555555555554</c:v>
                </c:pt>
                <c:pt idx="4">
                  <c:v>11.25</c:v>
                </c:pt>
                <c:pt idx="5">
                  <c:v>20.138888888888886</c:v>
                </c:pt>
                <c:pt idx="6">
                  <c:v>109.86111111111111</c:v>
                </c:pt>
                <c:pt idx="7">
                  <c:v>227.36111111111109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Sheet1!$K$6</c:f>
              <c:strCache>
                <c:ptCount val="1"/>
                <c:pt idx="0">
                  <c:v>387,5</c:v>
                </c:pt>
              </c:strCache>
            </c:strRef>
          </c:tx>
          <c:val>
            <c:numRef>
              <c:f>Sheet1!$E$13:$L$13</c:f>
              <c:numCache>
                <c:formatCode>0.00</c:formatCode>
                <c:ptCount val="8"/>
                <c:pt idx="0">
                  <c:v>3.1666666666666665</c:v>
                </c:pt>
                <c:pt idx="1">
                  <c:v>3.5</c:v>
                </c:pt>
                <c:pt idx="2">
                  <c:v>5.5</c:v>
                </c:pt>
                <c:pt idx="3">
                  <c:v>8.1666666666666661</c:v>
                </c:pt>
                <c:pt idx="4">
                  <c:v>13.5</c:v>
                </c:pt>
                <c:pt idx="5">
                  <c:v>24.166666666666664</c:v>
                </c:pt>
                <c:pt idx="6">
                  <c:v>131.83333333333331</c:v>
                </c:pt>
                <c:pt idx="7">
                  <c:v>272.83333333333331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Sheet1!$L$6</c:f>
              <c:strCache>
                <c:ptCount val="1"/>
                <c:pt idx="0">
                  <c:v>810,5</c:v>
                </c:pt>
              </c:strCache>
            </c:strRef>
          </c:tx>
          <c:val>
            <c:numRef>
              <c:f>Sheet1!$E$14:$L$14</c:f>
              <c:numCache>
                <c:formatCode>0.00</c:formatCode>
                <c:ptCount val="8"/>
                <c:pt idx="0">
                  <c:v>4.2222222222222214</c:v>
                </c:pt>
                <c:pt idx="1">
                  <c:v>4.6666666666666661</c:v>
                </c:pt>
                <c:pt idx="2">
                  <c:v>7.333333333333333</c:v>
                </c:pt>
                <c:pt idx="3">
                  <c:v>10.888888888888889</c:v>
                </c:pt>
                <c:pt idx="4">
                  <c:v>18</c:v>
                </c:pt>
                <c:pt idx="5">
                  <c:v>32.222222222222221</c:v>
                </c:pt>
                <c:pt idx="6">
                  <c:v>175.77777777777774</c:v>
                </c:pt>
                <c:pt idx="7">
                  <c:v>363.77777777777777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6064"/>
        <c:axId val="82777600"/>
      </c:lineChart>
      <c:catAx>
        <c:axId val="8277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7600"/>
        <c:crosses val="autoZero"/>
        <c:auto val="1"/>
        <c:lblAlgn val="ctr"/>
        <c:lblOffset val="100"/>
        <c:noMultiLvlLbl val="0"/>
      </c:catAx>
      <c:valAx>
        <c:axId val="827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123824</xdr:rowOff>
    </xdr:from>
    <xdr:to>
      <xdr:col>22</xdr:col>
      <xdr:colOff>57150</xdr:colOff>
      <xdr:row>29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workbookViewId="0">
      <selection activeCell="C14" sqref="C14"/>
    </sheetView>
  </sheetViews>
  <sheetFormatPr defaultRowHeight="15" x14ac:dyDescent="0.25"/>
  <cols>
    <col min="2" max="2" width="12.140625" customWidth="1"/>
    <col min="3" max="3" width="13.42578125" customWidth="1"/>
    <col min="4" max="4" width="12.5703125" customWidth="1"/>
    <col min="5" max="5" width="8.7109375" customWidth="1"/>
    <col min="6" max="6" width="12.140625" customWidth="1"/>
    <col min="7" max="7" width="10.28515625" customWidth="1"/>
    <col min="8" max="8" width="9.140625" customWidth="1"/>
    <col min="10" max="10" width="10.42578125" customWidth="1"/>
    <col min="11" max="11" width="10.7109375" customWidth="1"/>
    <col min="12" max="12" width="11.28515625" customWidth="1"/>
  </cols>
  <sheetData>
    <row r="2" spans="2:12" x14ac:dyDescent="0.25">
      <c r="B2" t="s">
        <v>0</v>
      </c>
      <c r="C2" s="8">
        <v>400000000</v>
      </c>
      <c r="E2" t="s">
        <v>87</v>
      </c>
    </row>
    <row r="3" spans="2:12" x14ac:dyDescent="0.25">
      <c r="B3" t="s">
        <v>1</v>
      </c>
      <c r="C3" s="19">
        <v>36000000</v>
      </c>
    </row>
    <row r="4" spans="2:12" x14ac:dyDescent="0.25">
      <c r="B4" t="s">
        <v>3</v>
      </c>
      <c r="C4">
        <v>8</v>
      </c>
      <c r="D4" t="s">
        <v>81</v>
      </c>
    </row>
    <row r="5" spans="2:12" x14ac:dyDescent="0.25">
      <c r="C5" s="1"/>
      <c r="D5" s="1"/>
      <c r="E5" s="9" t="s">
        <v>8</v>
      </c>
    </row>
    <row r="6" spans="2:12" ht="15.75" thickBot="1" x14ac:dyDescent="0.3">
      <c r="B6" t="s">
        <v>2</v>
      </c>
      <c r="C6" s="1" t="s">
        <v>5</v>
      </c>
      <c r="D6" s="1" t="s">
        <v>4</v>
      </c>
      <c r="E6" s="9">
        <v>1.5</v>
      </c>
      <c r="F6" s="1">
        <v>2.5</v>
      </c>
      <c r="G6" s="1">
        <v>8.5</v>
      </c>
      <c r="H6" s="1">
        <v>16.5</v>
      </c>
      <c r="I6" s="1">
        <v>32.5</v>
      </c>
      <c r="J6" s="1">
        <v>64.5</v>
      </c>
      <c r="K6" s="1">
        <v>387.5</v>
      </c>
      <c r="L6" s="1">
        <v>810.5</v>
      </c>
    </row>
    <row r="7" spans="2:12" x14ac:dyDescent="0.25">
      <c r="B7">
        <v>1</v>
      </c>
      <c r="C7" s="1">
        <f>C$3/B7/1000000</f>
        <v>36</v>
      </c>
      <c r="D7" s="4">
        <f>1/C7*1000</f>
        <v>27.777777777777775</v>
      </c>
      <c r="E7" s="11">
        <f>(E$6+$C$4)*$D7/1000</f>
        <v>0.26388888888888884</v>
      </c>
      <c r="F7" s="3">
        <f t="shared" ref="F7:L7" si="0">(F$6+$C$4)*$D7/1000</f>
        <v>0.29166666666666663</v>
      </c>
      <c r="G7" s="3">
        <f>(G$6+$C$4)*$D7/1000</f>
        <v>0.45833333333333331</v>
      </c>
      <c r="H7" s="3">
        <f t="shared" si="0"/>
        <v>0.68055555555555558</v>
      </c>
      <c r="I7" s="3">
        <f t="shared" si="0"/>
        <v>1.125</v>
      </c>
      <c r="J7" s="3">
        <f t="shared" si="0"/>
        <v>2.0138888888888888</v>
      </c>
      <c r="K7" s="3">
        <f t="shared" si="0"/>
        <v>10.986111111111109</v>
      </c>
      <c r="L7" s="3">
        <f t="shared" si="0"/>
        <v>22.736111111111111</v>
      </c>
    </row>
    <row r="8" spans="2:12" x14ac:dyDescent="0.25">
      <c r="B8">
        <v>2</v>
      </c>
      <c r="C8" s="1">
        <f t="shared" ref="C8:C18" si="1">C$3/B8/1000000</f>
        <v>18</v>
      </c>
      <c r="D8" s="4">
        <f t="shared" ref="D8:D18" si="2">1/C8*1000</f>
        <v>55.55555555555555</v>
      </c>
      <c r="E8" s="10">
        <f t="shared" ref="E8:L18" si="3">(E$6+$C$4)*$D8/1000</f>
        <v>0.52777777777777768</v>
      </c>
      <c r="F8" s="4">
        <f t="shared" si="3"/>
        <v>0.58333333333333326</v>
      </c>
      <c r="G8" s="4">
        <f t="shared" si="3"/>
        <v>0.91666666666666663</v>
      </c>
      <c r="H8" s="4">
        <f t="shared" si="3"/>
        <v>1.3611111111111112</v>
      </c>
      <c r="I8" s="4">
        <f t="shared" si="3"/>
        <v>2.25</v>
      </c>
      <c r="J8" s="4">
        <f t="shared" si="3"/>
        <v>4.0277777777777777</v>
      </c>
      <c r="K8" s="4">
        <f t="shared" si="3"/>
        <v>21.972222222222218</v>
      </c>
      <c r="L8" s="4">
        <f t="shared" si="3"/>
        <v>45.472222222222221</v>
      </c>
    </row>
    <row r="9" spans="2:12" x14ac:dyDescent="0.25">
      <c r="B9">
        <v>4</v>
      </c>
      <c r="C9" s="1">
        <f>C$3/B9/1000000</f>
        <v>9</v>
      </c>
      <c r="D9" s="4">
        <f t="shared" si="2"/>
        <v>111.1111111111111</v>
      </c>
      <c r="E9" s="10">
        <f t="shared" si="3"/>
        <v>1.0555555555555554</v>
      </c>
      <c r="F9" s="4">
        <f t="shared" si="3"/>
        <v>1.1666666666666665</v>
      </c>
      <c r="G9" s="4">
        <f t="shared" si="3"/>
        <v>1.8333333333333333</v>
      </c>
      <c r="H9" s="4">
        <f t="shared" si="3"/>
        <v>2.7222222222222223</v>
      </c>
      <c r="I9" s="4">
        <f t="shared" si="3"/>
        <v>4.5</v>
      </c>
      <c r="J9" s="4">
        <f t="shared" si="3"/>
        <v>8.0555555555555554</v>
      </c>
      <c r="K9" s="4">
        <f t="shared" si="3"/>
        <v>43.944444444444436</v>
      </c>
      <c r="L9" s="4">
        <f t="shared" si="3"/>
        <v>90.944444444444443</v>
      </c>
    </row>
    <row r="10" spans="2:12" x14ac:dyDescent="0.25">
      <c r="B10">
        <v>6</v>
      </c>
      <c r="C10" s="1">
        <f t="shared" ref="C10" si="4">C$3/B10/1000000</f>
        <v>6</v>
      </c>
      <c r="D10" s="4">
        <f t="shared" si="2"/>
        <v>166.66666666666666</v>
      </c>
      <c r="E10" s="10">
        <f t="shared" si="3"/>
        <v>1.5833333333333333</v>
      </c>
      <c r="F10" s="4">
        <f t="shared" si="3"/>
        <v>1.75</v>
      </c>
      <c r="G10" s="4">
        <f t="shared" si="3"/>
        <v>2.75</v>
      </c>
      <c r="H10" s="4">
        <f t="shared" si="3"/>
        <v>4.083333333333333</v>
      </c>
      <c r="I10" s="4">
        <f t="shared" si="3"/>
        <v>6.75</v>
      </c>
      <c r="J10" s="4">
        <f t="shared" si="3"/>
        <v>12.083333333333332</v>
      </c>
      <c r="K10" s="4">
        <f t="shared" si="3"/>
        <v>65.916666666666657</v>
      </c>
      <c r="L10" s="4">
        <f t="shared" si="3"/>
        <v>136.41666666666666</v>
      </c>
    </row>
    <row r="11" spans="2:12" x14ac:dyDescent="0.25">
      <c r="B11">
        <v>8</v>
      </c>
      <c r="C11" s="1">
        <f t="shared" ref="C11:C14" si="5">C$3/B11/1000000</f>
        <v>4.5</v>
      </c>
      <c r="D11" s="4">
        <f t="shared" ref="D11:D14" si="6">1/C11*1000</f>
        <v>222.2222222222222</v>
      </c>
      <c r="E11" s="10">
        <f t="shared" si="3"/>
        <v>2.1111111111111107</v>
      </c>
      <c r="F11" s="4">
        <f t="shared" si="3"/>
        <v>2.333333333333333</v>
      </c>
      <c r="G11" s="4">
        <f t="shared" si="3"/>
        <v>3.6666666666666665</v>
      </c>
      <c r="H11" s="4">
        <f t="shared" si="3"/>
        <v>5.4444444444444446</v>
      </c>
      <c r="I11" s="4">
        <f t="shared" si="3"/>
        <v>9</v>
      </c>
      <c r="J11" s="4">
        <f t="shared" si="3"/>
        <v>16.111111111111111</v>
      </c>
      <c r="K11" s="4">
        <f t="shared" si="3"/>
        <v>87.888888888888872</v>
      </c>
      <c r="L11" s="4">
        <f t="shared" si="3"/>
        <v>181.88888888888889</v>
      </c>
    </row>
    <row r="12" spans="2:12" x14ac:dyDescent="0.25">
      <c r="B12">
        <v>10</v>
      </c>
      <c r="C12" s="1">
        <f t="shared" si="5"/>
        <v>3.6</v>
      </c>
      <c r="D12" s="4">
        <f t="shared" si="6"/>
        <v>277.77777777777777</v>
      </c>
      <c r="E12" s="10">
        <f t="shared" si="3"/>
        <v>2.6388888888888888</v>
      </c>
      <c r="F12" s="4">
        <f t="shared" si="3"/>
        <v>2.9166666666666665</v>
      </c>
      <c r="G12" s="4">
        <f t="shared" si="3"/>
        <v>4.583333333333333</v>
      </c>
      <c r="H12" s="4">
        <f t="shared" si="3"/>
        <v>6.8055555555555554</v>
      </c>
      <c r="I12" s="4">
        <f t="shared" si="3"/>
        <v>11.25</v>
      </c>
      <c r="J12" s="4">
        <f t="shared" si="3"/>
        <v>20.138888888888886</v>
      </c>
      <c r="K12" s="4">
        <f t="shared" si="3"/>
        <v>109.86111111111111</v>
      </c>
      <c r="L12" s="4">
        <f t="shared" si="3"/>
        <v>227.36111111111109</v>
      </c>
    </row>
    <row r="13" spans="2:12" x14ac:dyDescent="0.25">
      <c r="B13">
        <v>12</v>
      </c>
      <c r="C13" s="12">
        <f t="shared" si="5"/>
        <v>3</v>
      </c>
      <c r="D13" s="4">
        <f t="shared" si="6"/>
        <v>333.33333333333331</v>
      </c>
      <c r="E13" s="10">
        <f t="shared" si="3"/>
        <v>3.1666666666666665</v>
      </c>
      <c r="F13" s="4">
        <f t="shared" si="3"/>
        <v>3.5</v>
      </c>
      <c r="G13" s="4">
        <f t="shared" si="3"/>
        <v>5.5</v>
      </c>
      <c r="H13" s="4">
        <f t="shared" si="3"/>
        <v>8.1666666666666661</v>
      </c>
      <c r="I13" s="4">
        <f t="shared" si="3"/>
        <v>13.5</v>
      </c>
      <c r="J13" s="4">
        <f t="shared" si="3"/>
        <v>24.166666666666664</v>
      </c>
      <c r="K13" s="4">
        <f t="shared" si="3"/>
        <v>131.83333333333331</v>
      </c>
      <c r="L13" s="4">
        <f t="shared" si="3"/>
        <v>272.83333333333331</v>
      </c>
    </row>
    <row r="14" spans="2:12" x14ac:dyDescent="0.25">
      <c r="B14">
        <v>16</v>
      </c>
      <c r="C14" s="12">
        <f t="shared" si="5"/>
        <v>2.25</v>
      </c>
      <c r="D14" s="4">
        <f t="shared" si="6"/>
        <v>444.4444444444444</v>
      </c>
      <c r="E14" s="10">
        <f t="shared" si="3"/>
        <v>4.2222222222222214</v>
      </c>
      <c r="F14" s="4">
        <f t="shared" si="3"/>
        <v>4.6666666666666661</v>
      </c>
      <c r="G14" s="4">
        <f t="shared" si="3"/>
        <v>7.333333333333333</v>
      </c>
      <c r="H14" s="4">
        <f t="shared" si="3"/>
        <v>10.888888888888889</v>
      </c>
      <c r="I14" s="4">
        <f t="shared" si="3"/>
        <v>18</v>
      </c>
      <c r="J14" s="4">
        <f t="shared" si="3"/>
        <v>32.222222222222221</v>
      </c>
      <c r="K14" s="4">
        <f t="shared" si="3"/>
        <v>175.77777777777774</v>
      </c>
      <c r="L14" s="4">
        <f t="shared" si="3"/>
        <v>363.77777777777777</v>
      </c>
    </row>
    <row r="15" spans="2:12" x14ac:dyDescent="0.25">
      <c r="B15">
        <v>32</v>
      </c>
      <c r="C15" s="12">
        <f t="shared" ref="C15:C16" si="7">C$3/B15/1000000</f>
        <v>1.125</v>
      </c>
      <c r="D15" s="4">
        <f t="shared" ref="D15:D16" si="8">1/C15*1000</f>
        <v>888.8888888888888</v>
      </c>
      <c r="E15" s="10">
        <f t="shared" si="3"/>
        <v>8.4444444444444429</v>
      </c>
      <c r="F15" s="4">
        <f t="shared" si="3"/>
        <v>9.3333333333333321</v>
      </c>
      <c r="G15" s="4">
        <f t="shared" si="3"/>
        <v>14.666666666666666</v>
      </c>
      <c r="H15" s="4">
        <f t="shared" si="3"/>
        <v>21.777777777777779</v>
      </c>
      <c r="I15" s="4">
        <f t="shared" si="3"/>
        <v>36</v>
      </c>
      <c r="J15" s="4">
        <f t="shared" si="3"/>
        <v>64.444444444444443</v>
      </c>
      <c r="K15" s="4">
        <f t="shared" si="3"/>
        <v>351.55555555555549</v>
      </c>
      <c r="L15" s="4">
        <f t="shared" si="3"/>
        <v>727.55555555555554</v>
      </c>
    </row>
    <row r="16" spans="2:12" x14ac:dyDescent="0.25">
      <c r="B16">
        <v>64</v>
      </c>
      <c r="C16" s="12">
        <f t="shared" si="7"/>
        <v>0.5625</v>
      </c>
      <c r="D16" s="4">
        <f t="shared" si="8"/>
        <v>1777.7777777777776</v>
      </c>
      <c r="E16" s="10">
        <f t="shared" si="3"/>
        <v>16.888888888888886</v>
      </c>
      <c r="F16" s="4">
        <f t="shared" si="3"/>
        <v>18.666666666666664</v>
      </c>
      <c r="G16" s="4">
        <f t="shared" si="3"/>
        <v>29.333333333333332</v>
      </c>
      <c r="H16" s="4">
        <f t="shared" si="3"/>
        <v>43.555555555555557</v>
      </c>
      <c r="I16" s="4">
        <f t="shared" si="3"/>
        <v>72</v>
      </c>
      <c r="J16" s="4">
        <f t="shared" si="3"/>
        <v>128.88888888888889</v>
      </c>
      <c r="K16" s="4">
        <f t="shared" si="3"/>
        <v>703.11111111111097</v>
      </c>
      <c r="L16" s="4">
        <f t="shared" si="3"/>
        <v>1455.1111111111111</v>
      </c>
    </row>
    <row r="17" spans="2:12" x14ac:dyDescent="0.25">
      <c r="B17">
        <v>128</v>
      </c>
      <c r="C17" s="12">
        <f t="shared" ref="C17" si="9">C$3/B17/1000000</f>
        <v>0.28125</v>
      </c>
      <c r="D17" s="4">
        <f t="shared" ref="D17" si="10">1/C17*1000</f>
        <v>3555.5555555555552</v>
      </c>
      <c r="E17" s="10">
        <f t="shared" si="3"/>
        <v>33.777777777777771</v>
      </c>
      <c r="F17" s="4">
        <f t="shared" si="3"/>
        <v>37.333333333333329</v>
      </c>
      <c r="G17" s="4">
        <f t="shared" si="3"/>
        <v>58.666666666666664</v>
      </c>
      <c r="H17" s="4">
        <f t="shared" si="3"/>
        <v>87.111111111111114</v>
      </c>
      <c r="I17" s="4">
        <f t="shared" si="3"/>
        <v>144</v>
      </c>
      <c r="J17" s="4">
        <f t="shared" si="3"/>
        <v>257.77777777777777</v>
      </c>
      <c r="K17" s="4">
        <f t="shared" si="3"/>
        <v>1406.2222222222219</v>
      </c>
      <c r="L17" s="4">
        <f t="shared" si="3"/>
        <v>2910.2222222222222</v>
      </c>
    </row>
    <row r="18" spans="2:12" x14ac:dyDescent="0.25">
      <c r="B18">
        <v>256</v>
      </c>
      <c r="C18" s="1">
        <f t="shared" si="1"/>
        <v>0.140625</v>
      </c>
      <c r="D18" s="4">
        <f t="shared" si="2"/>
        <v>7111.1111111111104</v>
      </c>
      <c r="E18" s="10">
        <f t="shared" si="3"/>
        <v>67.555555555555543</v>
      </c>
      <c r="F18" s="4">
        <f t="shared" si="3"/>
        <v>74.666666666666657</v>
      </c>
      <c r="G18" s="4">
        <f t="shared" si="3"/>
        <v>117.33333333333333</v>
      </c>
      <c r="H18" s="4">
        <f t="shared" si="3"/>
        <v>174.22222222222223</v>
      </c>
      <c r="I18" s="4">
        <f t="shared" si="3"/>
        <v>288</v>
      </c>
      <c r="J18" s="4">
        <f t="shared" si="3"/>
        <v>515.55555555555554</v>
      </c>
      <c r="K18" s="4">
        <f t="shared" si="3"/>
        <v>2812.4444444444439</v>
      </c>
      <c r="L18" s="4">
        <f t="shared" si="3"/>
        <v>5820.4444444444443</v>
      </c>
    </row>
    <row r="20" spans="2:12" ht="15.75" thickBot="1" x14ac:dyDescent="0.3">
      <c r="B20" t="s">
        <v>2</v>
      </c>
      <c r="C20" s="1" t="s">
        <v>5</v>
      </c>
      <c r="D20" s="1" t="s">
        <v>4</v>
      </c>
      <c r="E20" s="7" t="s">
        <v>6</v>
      </c>
      <c r="F20" s="6"/>
      <c r="G20" s="6"/>
      <c r="H20" s="6"/>
      <c r="I20" s="6"/>
      <c r="J20" s="6"/>
      <c r="K20" s="6"/>
      <c r="L20" s="6"/>
    </row>
    <row r="21" spans="2:12" ht="15.75" thickTop="1" x14ac:dyDescent="0.25">
      <c r="B21">
        <v>2</v>
      </c>
      <c r="C21" s="1">
        <f>C$3/B21/1000000</f>
        <v>18</v>
      </c>
      <c r="D21" s="4">
        <f>1/C21*1000</f>
        <v>55.55555555555555</v>
      </c>
      <c r="E21" s="13">
        <f t="shared" ref="E21:L23" si="11">E7*320</f>
        <v>84.444444444444429</v>
      </c>
      <c r="F21" s="14">
        <f t="shared" si="11"/>
        <v>93.333333333333314</v>
      </c>
      <c r="G21" s="14">
        <f t="shared" si="11"/>
        <v>146.66666666666666</v>
      </c>
      <c r="H21" s="14">
        <f t="shared" si="11"/>
        <v>217.77777777777777</v>
      </c>
      <c r="I21" s="14">
        <f t="shared" si="11"/>
        <v>360</v>
      </c>
      <c r="J21" s="14">
        <f t="shared" si="11"/>
        <v>644.44444444444446</v>
      </c>
      <c r="K21" s="14">
        <f t="shared" si="11"/>
        <v>3515.5555555555547</v>
      </c>
      <c r="L21" s="14">
        <f t="shared" si="11"/>
        <v>7275.5555555555557</v>
      </c>
    </row>
    <row r="22" spans="2:12" x14ac:dyDescent="0.25">
      <c r="B22">
        <v>4</v>
      </c>
      <c r="C22" s="1">
        <f t="shared" ref="C22" si="12">C$3/B22/1000000</f>
        <v>9</v>
      </c>
      <c r="D22" s="4">
        <f t="shared" ref="D22:D24" si="13">1/C22*1000</f>
        <v>111.1111111111111</v>
      </c>
      <c r="E22" s="13">
        <f t="shared" si="11"/>
        <v>168.88888888888886</v>
      </c>
      <c r="F22" s="15">
        <f t="shared" si="11"/>
        <v>186.66666666666663</v>
      </c>
      <c r="G22" s="15">
        <f t="shared" si="11"/>
        <v>293.33333333333331</v>
      </c>
      <c r="H22" s="15">
        <f t="shared" si="11"/>
        <v>435.55555555555554</v>
      </c>
      <c r="I22" s="15">
        <f t="shared" si="11"/>
        <v>720</v>
      </c>
      <c r="J22" s="15">
        <f t="shared" si="11"/>
        <v>1288.8888888888889</v>
      </c>
      <c r="K22" s="15">
        <f t="shared" si="11"/>
        <v>7031.1111111111095</v>
      </c>
      <c r="L22" s="15">
        <f t="shared" si="11"/>
        <v>14551.111111111111</v>
      </c>
    </row>
    <row r="23" spans="2:12" x14ac:dyDescent="0.25">
      <c r="B23">
        <v>6</v>
      </c>
      <c r="C23" s="1">
        <f>C$3/B23/1000000</f>
        <v>6</v>
      </c>
      <c r="D23" s="4">
        <f t="shared" si="13"/>
        <v>166.66666666666666</v>
      </c>
      <c r="E23" s="13">
        <f t="shared" si="11"/>
        <v>337.77777777777771</v>
      </c>
      <c r="F23" s="15">
        <f t="shared" si="11"/>
        <v>373.33333333333326</v>
      </c>
      <c r="G23" s="15">
        <f t="shared" si="11"/>
        <v>586.66666666666663</v>
      </c>
      <c r="H23" s="15">
        <f t="shared" si="11"/>
        <v>871.11111111111109</v>
      </c>
      <c r="I23" s="15">
        <f t="shared" si="11"/>
        <v>1440</v>
      </c>
      <c r="J23" s="15">
        <f t="shared" si="11"/>
        <v>2577.7777777777778</v>
      </c>
      <c r="K23" s="15">
        <f t="shared" si="11"/>
        <v>14062.222222222219</v>
      </c>
      <c r="L23" s="15">
        <f t="shared" si="11"/>
        <v>29102.222222222223</v>
      </c>
    </row>
    <row r="24" spans="2:12" x14ac:dyDescent="0.25">
      <c r="B24">
        <v>8</v>
      </c>
      <c r="C24" s="1">
        <f>C$3/B24/1000000</f>
        <v>4.5</v>
      </c>
      <c r="D24" s="4">
        <f t="shared" si="13"/>
        <v>222.2222222222222</v>
      </c>
      <c r="E24" s="13">
        <f t="shared" ref="E24:L24" si="14">E18*320</f>
        <v>21617.777777777774</v>
      </c>
      <c r="F24" s="16">
        <f t="shared" si="14"/>
        <v>23893.333333333328</v>
      </c>
      <c r="G24" s="15">
        <f t="shared" si="14"/>
        <v>37546.666666666664</v>
      </c>
      <c r="H24" s="15">
        <f t="shared" si="14"/>
        <v>55751.111111111109</v>
      </c>
      <c r="I24" s="15">
        <f t="shared" si="14"/>
        <v>92160</v>
      </c>
      <c r="J24" s="15">
        <f t="shared" si="14"/>
        <v>164977.77777777778</v>
      </c>
      <c r="K24" s="15">
        <f t="shared" si="14"/>
        <v>899982.22222222202</v>
      </c>
      <c r="L24" s="15">
        <f t="shared" si="14"/>
        <v>1862542.2222222222</v>
      </c>
    </row>
    <row r="26" spans="2:12" ht="15.75" thickBot="1" x14ac:dyDescent="0.3">
      <c r="B26" t="s">
        <v>2</v>
      </c>
      <c r="C26" s="1" t="s">
        <v>5</v>
      </c>
      <c r="D26" s="1" t="s">
        <v>4</v>
      </c>
      <c r="E26" s="7" t="s">
        <v>7</v>
      </c>
      <c r="F26" s="6"/>
      <c r="G26" s="6"/>
      <c r="H26" s="6"/>
      <c r="I26" s="6"/>
      <c r="J26" s="6"/>
      <c r="K26" s="6"/>
      <c r="L26" s="6"/>
    </row>
    <row r="27" spans="2:12" ht="15.75" thickTop="1" x14ac:dyDescent="0.25">
      <c r="B27">
        <v>2</v>
      </c>
      <c r="C27" s="1">
        <f>C$3/B27/1000000</f>
        <v>18</v>
      </c>
      <c r="D27" s="4">
        <f>1/C27*1000</f>
        <v>55.55555555555555</v>
      </c>
      <c r="E27" s="2">
        <f>1/E21*1000</f>
        <v>11.842105263157897</v>
      </c>
      <c r="F27" s="5">
        <f t="shared" ref="F27:L27" si="15">1/F21*1000</f>
        <v>10.714285714285715</v>
      </c>
      <c r="G27" s="5">
        <f t="shared" si="15"/>
        <v>6.8181818181818183</v>
      </c>
      <c r="H27" s="5">
        <f t="shared" si="15"/>
        <v>4.591836734693878</v>
      </c>
      <c r="I27" s="5">
        <f t="shared" si="15"/>
        <v>2.7777777777777777</v>
      </c>
      <c r="J27" s="5">
        <f t="shared" si="15"/>
        <v>1.5517241379310345</v>
      </c>
      <c r="K27" s="5">
        <f t="shared" si="15"/>
        <v>0.28445006321112526</v>
      </c>
      <c r="L27" s="5">
        <f t="shared" si="15"/>
        <v>0.13744654856444716</v>
      </c>
    </row>
    <row r="28" spans="2:12" x14ac:dyDescent="0.25">
      <c r="B28">
        <v>4</v>
      </c>
      <c r="C28" s="1">
        <f>C$3/B28/1000000</f>
        <v>9</v>
      </c>
      <c r="D28" s="4">
        <f t="shared" ref="D28:D30" si="16">1/C28*1000</f>
        <v>111.1111111111111</v>
      </c>
      <c r="E28" s="2">
        <f t="shared" ref="E28:L28" si="17">1/E22*1000</f>
        <v>5.9210526315789487</v>
      </c>
      <c r="F28" s="5">
        <f t="shared" si="17"/>
        <v>5.3571428571428577</v>
      </c>
      <c r="G28" s="5">
        <f t="shared" si="17"/>
        <v>3.4090909090909092</v>
      </c>
      <c r="H28" s="5">
        <f t="shared" si="17"/>
        <v>2.295918367346939</v>
      </c>
      <c r="I28" s="5">
        <f t="shared" si="17"/>
        <v>1.3888888888888888</v>
      </c>
      <c r="J28" s="5">
        <f t="shared" si="17"/>
        <v>0.77586206896551724</v>
      </c>
      <c r="K28" s="5">
        <f t="shared" si="17"/>
        <v>0.14222503160556263</v>
      </c>
      <c r="L28" s="5">
        <f t="shared" si="17"/>
        <v>6.8723274282223579E-2</v>
      </c>
    </row>
    <row r="29" spans="2:12" x14ac:dyDescent="0.25">
      <c r="B29">
        <v>6</v>
      </c>
      <c r="C29" s="1">
        <f>C$3/B29/1000000</f>
        <v>6</v>
      </c>
      <c r="D29" s="4">
        <f t="shared" si="16"/>
        <v>166.66666666666666</v>
      </c>
      <c r="E29" s="2">
        <f t="shared" ref="E29:L29" si="18">1/E23*1000</f>
        <v>2.9605263157894743</v>
      </c>
      <c r="F29" s="5">
        <f t="shared" si="18"/>
        <v>2.6785714285714288</v>
      </c>
      <c r="G29" s="5">
        <f t="shared" si="18"/>
        <v>1.7045454545454546</v>
      </c>
      <c r="H29" s="5">
        <f t="shared" si="18"/>
        <v>1.1479591836734695</v>
      </c>
      <c r="I29" s="5">
        <f t="shared" si="18"/>
        <v>0.69444444444444442</v>
      </c>
      <c r="J29" s="5">
        <f t="shared" si="18"/>
        <v>0.38793103448275862</v>
      </c>
      <c r="K29" s="5">
        <f t="shared" si="18"/>
        <v>7.1112515802781315E-2</v>
      </c>
      <c r="L29" s="5">
        <f t="shared" si="18"/>
        <v>3.4361637141111789E-2</v>
      </c>
    </row>
    <row r="30" spans="2:12" x14ac:dyDescent="0.25">
      <c r="B30">
        <v>8</v>
      </c>
      <c r="C30" s="1">
        <f t="shared" ref="C30" si="19">C$3/B30/1000000</f>
        <v>4.5</v>
      </c>
      <c r="D30" s="4">
        <f t="shared" si="16"/>
        <v>222.2222222222222</v>
      </c>
      <c r="E30" s="2">
        <f t="shared" ref="E30:L30" si="20">1/E24*1000</f>
        <v>4.6258223684210537E-2</v>
      </c>
      <c r="F30" s="5">
        <f t="shared" si="20"/>
        <v>4.1852678571428575E-2</v>
      </c>
      <c r="G30" s="5">
        <f t="shared" si="20"/>
        <v>2.6633522727272728E-2</v>
      </c>
      <c r="H30" s="5">
        <f t="shared" si="20"/>
        <v>1.7936862244897961E-2</v>
      </c>
      <c r="I30" s="5">
        <f t="shared" si="20"/>
        <v>1.0850694444444444E-2</v>
      </c>
      <c r="J30" s="5">
        <f t="shared" si="20"/>
        <v>6.0614224137931034E-3</v>
      </c>
      <c r="K30" s="5">
        <f t="shared" si="20"/>
        <v>1.111133059418458E-3</v>
      </c>
      <c r="L30" s="5">
        <f t="shared" si="20"/>
        <v>5.3690058032987171E-4</v>
      </c>
    </row>
    <row r="31" spans="2:12" x14ac:dyDescent="0.25">
      <c r="E31" s="5"/>
      <c r="F31" s="5"/>
      <c r="G31" s="5"/>
      <c r="H31" s="5"/>
      <c r="I31" s="5"/>
      <c r="J31" s="5"/>
      <c r="K31" s="5"/>
      <c r="L31" s="5"/>
    </row>
    <row r="32" spans="2:12" x14ac:dyDescent="0.25">
      <c r="B32" s="1" t="s">
        <v>2</v>
      </c>
      <c r="C32" s="1" t="s">
        <v>9</v>
      </c>
      <c r="D32" s="1" t="s">
        <v>8</v>
      </c>
      <c r="E32" s="1"/>
      <c r="F32" s="1" t="s">
        <v>6</v>
      </c>
      <c r="G32" s="1"/>
    </row>
    <row r="33" spans="2:6" x14ac:dyDescent="0.25">
      <c r="B33" s="12">
        <v>2</v>
      </c>
      <c r="C33">
        <v>3</v>
      </c>
      <c r="D33" s="17">
        <f>E7</f>
        <v>0.26388888888888884</v>
      </c>
      <c r="F33" s="18">
        <f>E21</f>
        <v>84.444444444444429</v>
      </c>
    </row>
    <row r="34" spans="2:6" x14ac:dyDescent="0.25">
      <c r="B34" s="12">
        <v>4</v>
      </c>
      <c r="C34">
        <v>3</v>
      </c>
      <c r="D34" s="17">
        <f>E8</f>
        <v>0.52777777777777768</v>
      </c>
      <c r="F34" s="18">
        <f>E22</f>
        <v>168.88888888888886</v>
      </c>
    </row>
    <row r="35" spans="2:6" x14ac:dyDescent="0.25">
      <c r="B35" s="12">
        <v>2</v>
      </c>
      <c r="C35">
        <v>15</v>
      </c>
      <c r="D35" s="17">
        <f>F7</f>
        <v>0.29166666666666663</v>
      </c>
      <c r="F35" s="18">
        <f>F21</f>
        <v>93.333333333333314</v>
      </c>
    </row>
    <row r="36" spans="2:6" x14ac:dyDescent="0.25">
      <c r="B36" s="12">
        <v>6</v>
      </c>
      <c r="C36">
        <v>3</v>
      </c>
      <c r="D36" s="17">
        <f>E9</f>
        <v>1.0555555555555554</v>
      </c>
      <c r="F36" s="18">
        <f>E23</f>
        <v>337.77777777777771</v>
      </c>
    </row>
    <row r="37" spans="2:6" x14ac:dyDescent="0.25">
      <c r="B37" s="12">
        <v>2</v>
      </c>
      <c r="C37">
        <v>28</v>
      </c>
      <c r="D37" s="17">
        <f>G7</f>
        <v>0.45833333333333331</v>
      </c>
      <c r="F37" s="18">
        <f>G21</f>
        <v>146.66666666666666</v>
      </c>
    </row>
    <row r="38" spans="2:6" x14ac:dyDescent="0.25">
      <c r="B38" s="12">
        <v>8</v>
      </c>
      <c r="C38">
        <v>3</v>
      </c>
      <c r="D38" s="17">
        <f>E18</f>
        <v>67.555555555555543</v>
      </c>
      <c r="F38" s="18">
        <f>E24</f>
        <v>21617.777777777774</v>
      </c>
    </row>
    <row r="39" spans="2:6" x14ac:dyDescent="0.25">
      <c r="B39" s="12">
        <v>4</v>
      </c>
      <c r="C39">
        <v>15</v>
      </c>
      <c r="D39" s="17">
        <f>F8</f>
        <v>0.58333333333333326</v>
      </c>
      <c r="F39" s="18">
        <f>F22</f>
        <v>186.66666666666663</v>
      </c>
    </row>
    <row r="40" spans="2:6" x14ac:dyDescent="0.25">
      <c r="B40" s="12">
        <v>2</v>
      </c>
      <c r="C40">
        <v>56</v>
      </c>
      <c r="D40" s="17">
        <f>H7</f>
        <v>0.68055555555555558</v>
      </c>
      <c r="F40" s="18">
        <f>H21</f>
        <v>217.77777777777777</v>
      </c>
    </row>
    <row r="41" spans="2:6" x14ac:dyDescent="0.25">
      <c r="B41" s="12">
        <v>6</v>
      </c>
      <c r="C41">
        <v>15</v>
      </c>
      <c r="D41" s="17">
        <f>F9</f>
        <v>1.1666666666666665</v>
      </c>
      <c r="F41" s="18">
        <f>F23</f>
        <v>373.33333333333326</v>
      </c>
    </row>
    <row r="42" spans="2:6" x14ac:dyDescent="0.25">
      <c r="B42" s="12">
        <v>4</v>
      </c>
      <c r="C42">
        <v>28</v>
      </c>
      <c r="D42" s="17">
        <f>G8</f>
        <v>0.91666666666666663</v>
      </c>
      <c r="F42" s="18">
        <f>G22</f>
        <v>293.33333333333331</v>
      </c>
    </row>
    <row r="43" spans="2:6" x14ac:dyDescent="0.25">
      <c r="B43" s="12">
        <v>2</v>
      </c>
      <c r="C43">
        <v>84</v>
      </c>
      <c r="D43" s="17">
        <f>I7</f>
        <v>1.125</v>
      </c>
      <c r="F43" s="18">
        <f>I21</f>
        <v>360</v>
      </c>
    </row>
    <row r="44" spans="2:6" x14ac:dyDescent="0.25">
      <c r="B44" s="12">
        <v>6</v>
      </c>
      <c r="C44">
        <v>28</v>
      </c>
      <c r="D44" s="17">
        <f>G9</f>
        <v>1.8333333333333333</v>
      </c>
      <c r="F44" s="18">
        <f>G23</f>
        <v>586.66666666666663</v>
      </c>
    </row>
    <row r="45" spans="2:6" x14ac:dyDescent="0.25">
      <c r="B45" s="12">
        <v>2</v>
      </c>
      <c r="C45">
        <v>112</v>
      </c>
      <c r="D45" s="17">
        <f>J7</f>
        <v>2.0138888888888888</v>
      </c>
      <c r="F45" s="18">
        <f>J21</f>
        <v>644.44444444444446</v>
      </c>
    </row>
    <row r="46" spans="2:6" x14ac:dyDescent="0.25">
      <c r="B46" s="12">
        <v>4</v>
      </c>
      <c r="C46">
        <v>56</v>
      </c>
      <c r="D46" s="17">
        <f>H8</f>
        <v>1.3611111111111112</v>
      </c>
      <c r="F46" s="18">
        <f>H22</f>
        <v>435.55555555555554</v>
      </c>
    </row>
    <row r="47" spans="2:6" x14ac:dyDescent="0.25">
      <c r="B47" s="12">
        <v>8</v>
      </c>
      <c r="C47">
        <v>28</v>
      </c>
      <c r="D47" s="17">
        <f>G18</f>
        <v>117.33333333333333</v>
      </c>
      <c r="F47" s="18">
        <f>G24</f>
        <v>37546.666666666664</v>
      </c>
    </row>
    <row r="48" spans="2:6" x14ac:dyDescent="0.25">
      <c r="B48" s="12">
        <v>2</v>
      </c>
      <c r="C48">
        <v>144</v>
      </c>
      <c r="D48" s="17">
        <f>K7</f>
        <v>10.986111111111109</v>
      </c>
      <c r="F48" s="18">
        <f>K21</f>
        <v>3515.5555555555547</v>
      </c>
    </row>
    <row r="49" spans="2:6" x14ac:dyDescent="0.25">
      <c r="B49" s="12">
        <v>4</v>
      </c>
      <c r="C49">
        <v>84</v>
      </c>
      <c r="D49" s="17">
        <f>I8</f>
        <v>2.25</v>
      </c>
      <c r="F49" s="18">
        <f>I22</f>
        <v>720</v>
      </c>
    </row>
    <row r="50" spans="2:6" x14ac:dyDescent="0.25">
      <c r="B50" s="12">
        <v>6</v>
      </c>
      <c r="C50">
        <v>56</v>
      </c>
      <c r="D50" s="17">
        <f>H9</f>
        <v>2.7222222222222223</v>
      </c>
      <c r="F50" s="18">
        <f>H23</f>
        <v>871.11111111111109</v>
      </c>
    </row>
    <row r="51" spans="2:6" x14ac:dyDescent="0.25">
      <c r="B51" s="12">
        <v>4</v>
      </c>
      <c r="C51">
        <v>112</v>
      </c>
      <c r="D51" s="17">
        <f>J8</f>
        <v>4.0277777777777777</v>
      </c>
      <c r="F51" s="18">
        <f>J22</f>
        <v>1288.8888888888889</v>
      </c>
    </row>
    <row r="52" spans="2:6" x14ac:dyDescent="0.25">
      <c r="B52" s="12">
        <v>8</v>
      </c>
      <c r="C52">
        <v>56</v>
      </c>
      <c r="D52" s="17">
        <f>H18</f>
        <v>174.22222222222223</v>
      </c>
      <c r="F52" s="18">
        <f>H24</f>
        <v>55751.111111111109</v>
      </c>
    </row>
    <row r="53" spans="2:6" x14ac:dyDescent="0.25">
      <c r="B53" s="12">
        <v>6</v>
      </c>
      <c r="C53">
        <v>84</v>
      </c>
      <c r="D53" s="17">
        <f>I9</f>
        <v>4.5</v>
      </c>
      <c r="F53" s="18">
        <f>I23</f>
        <v>1440</v>
      </c>
    </row>
    <row r="54" spans="2:6" x14ac:dyDescent="0.25">
      <c r="B54" s="12">
        <v>4</v>
      </c>
      <c r="C54">
        <v>144</v>
      </c>
      <c r="D54" s="17">
        <f>K8</f>
        <v>21.972222222222218</v>
      </c>
      <c r="F54" s="18">
        <f>K22</f>
        <v>7031.1111111111095</v>
      </c>
    </row>
    <row r="55" spans="2:6" x14ac:dyDescent="0.25">
      <c r="B55" s="12">
        <v>6</v>
      </c>
      <c r="C55">
        <v>112</v>
      </c>
      <c r="D55" s="17">
        <f>J9</f>
        <v>8.0555555555555554</v>
      </c>
      <c r="F55" s="18">
        <f>J23</f>
        <v>2577.7777777777778</v>
      </c>
    </row>
    <row r="56" spans="2:6" x14ac:dyDescent="0.25">
      <c r="B56" s="12">
        <v>8</v>
      </c>
      <c r="C56">
        <v>84</v>
      </c>
      <c r="D56" s="17">
        <f>I18</f>
        <v>288</v>
      </c>
      <c r="F56" s="18">
        <f>I24</f>
        <v>92160</v>
      </c>
    </row>
    <row r="57" spans="2:6" x14ac:dyDescent="0.25">
      <c r="B57" s="12">
        <v>6</v>
      </c>
      <c r="C57">
        <v>144</v>
      </c>
      <c r="D57" s="17">
        <f>K9</f>
        <v>43.944444444444436</v>
      </c>
      <c r="F57" s="18">
        <f>K23</f>
        <v>14062.222222222219</v>
      </c>
    </row>
    <row r="58" spans="2:6" x14ac:dyDescent="0.25">
      <c r="B58" s="12">
        <v>8</v>
      </c>
      <c r="C58">
        <v>112</v>
      </c>
      <c r="D58" s="17">
        <f>J18</f>
        <v>515.55555555555554</v>
      </c>
      <c r="F58" s="18">
        <f>J24</f>
        <v>164977.77777777778</v>
      </c>
    </row>
    <row r="59" spans="2:6" x14ac:dyDescent="0.25">
      <c r="B59" s="12">
        <v>2</v>
      </c>
      <c r="C59">
        <v>480</v>
      </c>
      <c r="D59" s="17">
        <f>L7</f>
        <v>22.736111111111111</v>
      </c>
      <c r="F59" s="18">
        <f>L21</f>
        <v>7275.5555555555557</v>
      </c>
    </row>
    <row r="60" spans="2:6" x14ac:dyDescent="0.25">
      <c r="B60" s="12">
        <v>8</v>
      </c>
      <c r="C60">
        <v>144</v>
      </c>
      <c r="D60" s="17">
        <f>K18</f>
        <v>2812.4444444444439</v>
      </c>
      <c r="F60" s="18">
        <f>K24</f>
        <v>899982.22222222202</v>
      </c>
    </row>
    <row r="61" spans="2:6" x14ac:dyDescent="0.25">
      <c r="B61" s="12">
        <v>4</v>
      </c>
      <c r="C61">
        <v>480</v>
      </c>
      <c r="D61" s="17">
        <f>L8</f>
        <v>45.472222222222221</v>
      </c>
      <c r="F61" s="18">
        <f>L22</f>
        <v>14551.111111111111</v>
      </c>
    </row>
    <row r="62" spans="2:6" x14ac:dyDescent="0.25">
      <c r="B62" s="12">
        <v>6</v>
      </c>
      <c r="C62">
        <v>480</v>
      </c>
      <c r="D62" s="17">
        <f>L9</f>
        <v>90.944444444444443</v>
      </c>
      <c r="F62" s="18">
        <f>L23</f>
        <v>29102.222222222223</v>
      </c>
    </row>
    <row r="63" spans="2:6" x14ac:dyDescent="0.25">
      <c r="B63" s="12">
        <v>8</v>
      </c>
      <c r="C63">
        <v>480</v>
      </c>
      <c r="D63" s="17">
        <f>L18</f>
        <v>5820.4444444444443</v>
      </c>
      <c r="F63" s="18">
        <f>L24</f>
        <v>1862542.2222222222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25" workbookViewId="0">
      <selection activeCell="B2" sqref="B2"/>
    </sheetView>
  </sheetViews>
  <sheetFormatPr defaultRowHeight="15" x14ac:dyDescent="0.25"/>
  <sheetData>
    <row r="4" spans="2:2" x14ac:dyDescent="0.25">
      <c r="B4" t="s">
        <v>13</v>
      </c>
    </row>
    <row r="6" spans="2:2" x14ac:dyDescent="0.25">
      <c r="B6" t="s">
        <v>14</v>
      </c>
    </row>
    <row r="7" spans="2:2" x14ac:dyDescent="0.25">
      <c r="B7" t="s">
        <v>15</v>
      </c>
    </row>
    <row r="8" spans="2:2" x14ac:dyDescent="0.25">
      <c r="B8" t="s">
        <v>16</v>
      </c>
    </row>
    <row r="9" spans="2:2" x14ac:dyDescent="0.25">
      <c r="B9" t="s">
        <v>17</v>
      </c>
    </row>
    <row r="10" spans="2:2" x14ac:dyDescent="0.25">
      <c r="B10" t="s">
        <v>18</v>
      </c>
    </row>
    <row r="11" spans="2:2" x14ac:dyDescent="0.25">
      <c r="B11" t="s">
        <v>19</v>
      </c>
    </row>
    <row r="12" spans="2:2" x14ac:dyDescent="0.25">
      <c r="B12" t="s">
        <v>20</v>
      </c>
    </row>
    <row r="13" spans="2:2" x14ac:dyDescent="0.25">
      <c r="B13" t="s">
        <v>21</v>
      </c>
    </row>
    <row r="14" spans="2:2" x14ac:dyDescent="0.25">
      <c r="B14" t="s">
        <v>22</v>
      </c>
    </row>
    <row r="15" spans="2:2" x14ac:dyDescent="0.25">
      <c r="B15" t="s">
        <v>23</v>
      </c>
    </row>
    <row r="16" spans="2:2" x14ac:dyDescent="0.25">
      <c r="B16" t="s">
        <v>24</v>
      </c>
    </row>
    <row r="17" spans="2:2" x14ac:dyDescent="0.25">
      <c r="B17" t="s">
        <v>25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  <row r="29" spans="2:2" x14ac:dyDescent="0.25">
      <c r="B29" t="s">
        <v>37</v>
      </c>
    </row>
    <row r="30" spans="2:2" x14ac:dyDescent="0.25">
      <c r="B30" t="s">
        <v>38</v>
      </c>
    </row>
    <row r="31" spans="2:2" x14ac:dyDescent="0.25">
      <c r="B31" t="s">
        <v>39</v>
      </c>
    </row>
    <row r="32" spans="2:2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7" spans="2:2" x14ac:dyDescent="0.25">
      <c r="B37" t="s">
        <v>45</v>
      </c>
    </row>
    <row r="38" spans="2:2" x14ac:dyDescent="0.25">
      <c r="B38" t="s">
        <v>46</v>
      </c>
    </row>
    <row r="39" spans="2:2" x14ac:dyDescent="0.25">
      <c r="B39" t="s">
        <v>10</v>
      </c>
    </row>
    <row r="42" spans="2:2" x14ac:dyDescent="0.25">
      <c r="B42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2" spans="2:2" x14ac:dyDescent="0.25">
      <c r="B52" t="s">
        <v>54</v>
      </c>
    </row>
    <row r="53" spans="2:2" x14ac:dyDescent="0.25">
      <c r="B53" t="s">
        <v>55</v>
      </c>
    </row>
    <row r="54" spans="2:2" x14ac:dyDescent="0.25">
      <c r="B54" t="s">
        <v>11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1" spans="2:2" x14ac:dyDescent="0.25">
      <c r="B61" t="s">
        <v>60</v>
      </c>
    </row>
    <row r="62" spans="2:2" x14ac:dyDescent="0.25">
      <c r="B62" t="s">
        <v>61</v>
      </c>
    </row>
    <row r="63" spans="2:2" x14ac:dyDescent="0.25">
      <c r="B63" t="s">
        <v>62</v>
      </c>
    </row>
    <row r="64" spans="2:2" x14ac:dyDescent="0.25">
      <c r="B64" t="s">
        <v>55</v>
      </c>
    </row>
    <row r="65" spans="2:2" x14ac:dyDescent="0.25">
      <c r="B65" t="s">
        <v>11</v>
      </c>
    </row>
    <row r="67" spans="2:2" x14ac:dyDescent="0.25">
      <c r="B67" t="s">
        <v>63</v>
      </c>
    </row>
    <row r="68" spans="2:2" x14ac:dyDescent="0.25">
      <c r="B68" t="s">
        <v>64</v>
      </c>
    </row>
    <row r="69" spans="2:2" x14ac:dyDescent="0.25">
      <c r="B69" t="s">
        <v>11</v>
      </c>
    </row>
    <row r="70" spans="2:2" x14ac:dyDescent="0.25">
      <c r="B7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F9" sqref="F9"/>
    </sheetView>
  </sheetViews>
  <sheetFormatPr defaultRowHeight="15" x14ac:dyDescent="0.25"/>
  <sheetData>
    <row r="3" spans="2:2" x14ac:dyDescent="0.25">
      <c r="B3" t="s">
        <v>65</v>
      </c>
    </row>
    <row r="5" spans="2:2" x14ac:dyDescent="0.25">
      <c r="B5" t="s">
        <v>13</v>
      </c>
    </row>
    <row r="7" spans="2:2" x14ac:dyDescent="0.25">
      <c r="B7" t="s">
        <v>66</v>
      </c>
    </row>
    <row r="8" spans="2:2" x14ac:dyDescent="0.25">
      <c r="B8" t="s">
        <v>67</v>
      </c>
    </row>
    <row r="9" spans="2:2" x14ac:dyDescent="0.25">
      <c r="B9" t="s">
        <v>68</v>
      </c>
    </row>
    <row r="11" spans="2:2" x14ac:dyDescent="0.25">
      <c r="B11" t="s">
        <v>69</v>
      </c>
    </row>
    <row r="13" spans="2:2" x14ac:dyDescent="0.25">
      <c r="B13" t="s">
        <v>70</v>
      </c>
    </row>
    <row r="14" spans="2:2" x14ac:dyDescent="0.25">
      <c r="B14" t="s">
        <v>71</v>
      </c>
    </row>
    <row r="16" spans="2:2" x14ac:dyDescent="0.25">
      <c r="B16" t="s">
        <v>72</v>
      </c>
    </row>
    <row r="17" spans="2:2" x14ac:dyDescent="0.25">
      <c r="B17" t="s">
        <v>73</v>
      </c>
    </row>
    <row r="18" spans="2:2" x14ac:dyDescent="0.25">
      <c r="B18" t="s">
        <v>74</v>
      </c>
    </row>
    <row r="19" spans="2:2" x14ac:dyDescent="0.25">
      <c r="B19" t="s">
        <v>75</v>
      </c>
    </row>
    <row r="20" spans="2:2" x14ac:dyDescent="0.25">
      <c r="B20" t="s">
        <v>76</v>
      </c>
    </row>
    <row r="21" spans="2:2" x14ac:dyDescent="0.25">
      <c r="B21" t="s">
        <v>77</v>
      </c>
    </row>
    <row r="22" spans="2:2" x14ac:dyDescent="0.25">
      <c r="B22" t="s">
        <v>78</v>
      </c>
    </row>
    <row r="23" spans="2:2" x14ac:dyDescent="0.25">
      <c r="B23" t="s">
        <v>79</v>
      </c>
    </row>
    <row r="24" spans="2:2" x14ac:dyDescent="0.25">
      <c r="B24" t="s">
        <v>77</v>
      </c>
    </row>
    <row r="25" spans="2:2" x14ac:dyDescent="0.25">
      <c r="B25" t="s">
        <v>80</v>
      </c>
    </row>
    <row r="26" spans="2:2" x14ac:dyDescent="0.25">
      <c r="B26" t="s">
        <v>68</v>
      </c>
    </row>
    <row r="27" spans="2:2" x14ac:dyDescent="0.25">
      <c r="B27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F12" sqref="F12"/>
    </sheetView>
  </sheetViews>
  <sheetFormatPr defaultRowHeight="15" x14ac:dyDescent="0.25"/>
  <cols>
    <col min="2" max="2" width="12.28515625" customWidth="1"/>
  </cols>
  <sheetData>
    <row r="2" spans="2:5" x14ac:dyDescent="0.25">
      <c r="B2" t="s">
        <v>82</v>
      </c>
    </row>
    <row r="3" spans="2:5" x14ac:dyDescent="0.25">
      <c r="B3">
        <v>400000000</v>
      </c>
    </row>
    <row r="5" spans="2:5" x14ac:dyDescent="0.25">
      <c r="B5" t="s">
        <v>83</v>
      </c>
      <c r="C5" t="s">
        <v>84</v>
      </c>
      <c r="D5" t="s">
        <v>85</v>
      </c>
      <c r="E5" t="s">
        <v>86</v>
      </c>
    </row>
    <row r="6" spans="2:5" x14ac:dyDescent="0.25">
      <c r="B6">
        <v>107</v>
      </c>
      <c r="C6">
        <f>$B$3/(B6+1)</f>
        <v>3703703.7037037038</v>
      </c>
      <c r="D6">
        <v>19</v>
      </c>
      <c r="E6">
        <f>C6/(D6+1)</f>
        <v>185185.1851851852</v>
      </c>
    </row>
    <row r="7" spans="2:5" x14ac:dyDescent="0.25">
      <c r="B7">
        <v>107</v>
      </c>
      <c r="C7">
        <f t="shared" ref="C7:C11" si="0">$B$3/(B7+1)</f>
        <v>3703703.7037037038</v>
      </c>
      <c r="D7">
        <v>24</v>
      </c>
      <c r="E7">
        <f t="shared" ref="E7:E11" si="1">C7/(D7+1)</f>
        <v>148148.14814814815</v>
      </c>
    </row>
    <row r="8" spans="2:5" x14ac:dyDescent="0.25">
      <c r="B8">
        <v>99</v>
      </c>
      <c r="C8">
        <f t="shared" si="0"/>
        <v>4000000</v>
      </c>
      <c r="D8">
        <v>35</v>
      </c>
      <c r="E8">
        <f t="shared" si="1"/>
        <v>111111.11111111111</v>
      </c>
    </row>
    <row r="9" spans="2:5" x14ac:dyDescent="0.25">
      <c r="B9">
        <v>107</v>
      </c>
      <c r="C9">
        <f t="shared" si="0"/>
        <v>3703703.7037037038</v>
      </c>
      <c r="D9">
        <v>49</v>
      </c>
      <c r="E9">
        <f t="shared" si="1"/>
        <v>74074.074074074073</v>
      </c>
    </row>
    <row r="10" spans="2:5" x14ac:dyDescent="0.25">
      <c r="B10">
        <v>107</v>
      </c>
      <c r="C10">
        <f t="shared" si="0"/>
        <v>3703703.7037037038</v>
      </c>
      <c r="D10">
        <v>99</v>
      </c>
      <c r="E10">
        <f t="shared" si="1"/>
        <v>37037.037037037036</v>
      </c>
    </row>
    <row r="11" spans="2:5" x14ac:dyDescent="0.25">
      <c r="B11">
        <v>107</v>
      </c>
      <c r="C11">
        <f t="shared" si="0"/>
        <v>3703703.7037037038</v>
      </c>
      <c r="D11">
        <v>199</v>
      </c>
      <c r="E11">
        <f t="shared" si="1"/>
        <v>18518.518518518518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1"/>
  <sheetViews>
    <sheetView tabSelected="1" workbookViewId="0">
      <selection activeCell="E3" sqref="E3"/>
    </sheetView>
  </sheetViews>
  <sheetFormatPr defaultRowHeight="15" x14ac:dyDescent="0.25"/>
  <sheetData>
    <row r="3" spans="2:2" x14ac:dyDescent="0.25">
      <c r="B3" t="s">
        <v>88</v>
      </c>
    </row>
    <row r="4" spans="2:2" x14ac:dyDescent="0.25">
      <c r="B4" t="s">
        <v>89</v>
      </c>
    </row>
    <row r="5" spans="2:2" x14ac:dyDescent="0.25">
      <c r="B5" t="s">
        <v>90</v>
      </c>
    </row>
    <row r="6" spans="2:2" x14ac:dyDescent="0.25">
      <c r="B6" t="s">
        <v>91</v>
      </c>
    </row>
    <row r="7" spans="2:2" x14ac:dyDescent="0.25">
      <c r="B7" t="s">
        <v>92</v>
      </c>
    </row>
    <row r="8" spans="2:2" x14ac:dyDescent="0.25">
      <c r="B8" t="s">
        <v>93</v>
      </c>
    </row>
    <row r="10" spans="2:2" x14ac:dyDescent="0.25">
      <c r="B10" t="s">
        <v>94</v>
      </c>
    </row>
    <row r="11" spans="2:2" x14ac:dyDescent="0.25">
      <c r="B11" t="s">
        <v>95</v>
      </c>
    </row>
    <row r="12" spans="2:2" x14ac:dyDescent="0.25">
      <c r="B12" t="s">
        <v>96</v>
      </c>
    </row>
    <row r="13" spans="2:2" x14ac:dyDescent="0.25">
      <c r="B13" t="s">
        <v>97</v>
      </c>
    </row>
    <row r="14" spans="2:2" x14ac:dyDescent="0.25">
      <c r="B14" t="s">
        <v>98</v>
      </c>
    </row>
    <row r="15" spans="2:2" x14ac:dyDescent="0.25">
      <c r="B15" t="s">
        <v>99</v>
      </c>
    </row>
    <row r="16" spans="2:2" x14ac:dyDescent="0.25">
      <c r="B16" t="s">
        <v>100</v>
      </c>
    </row>
    <row r="17" spans="2:2" x14ac:dyDescent="0.25">
      <c r="B17" t="s">
        <v>101</v>
      </c>
    </row>
    <row r="18" spans="2:2" x14ac:dyDescent="0.25">
      <c r="B18" t="s">
        <v>102</v>
      </c>
    </row>
    <row r="19" spans="2:2" x14ac:dyDescent="0.25">
      <c r="B19" t="s">
        <v>55</v>
      </c>
    </row>
    <row r="20" spans="2:2" x14ac:dyDescent="0.25">
      <c r="B20" t="s">
        <v>11</v>
      </c>
    </row>
    <row r="21" spans="2:2" x14ac:dyDescent="0.25">
      <c r="B21" t="s">
        <v>103</v>
      </c>
    </row>
    <row r="22" spans="2:2" x14ac:dyDescent="0.25">
      <c r="B22" t="s">
        <v>104</v>
      </c>
    </row>
    <row r="23" spans="2:2" x14ac:dyDescent="0.25">
      <c r="B23" t="s">
        <v>11</v>
      </c>
    </row>
    <row r="25" spans="2:2" x14ac:dyDescent="0.25">
      <c r="B25" t="s">
        <v>12</v>
      </c>
    </row>
    <row r="27" spans="2:2" x14ac:dyDescent="0.25">
      <c r="B27" t="s">
        <v>105</v>
      </c>
    </row>
    <row r="28" spans="2:2" x14ac:dyDescent="0.25">
      <c r="B28" t="s">
        <v>106</v>
      </c>
    </row>
    <row r="29" spans="2:2" x14ac:dyDescent="0.25">
      <c r="B29" t="s">
        <v>107</v>
      </c>
    </row>
    <row r="30" spans="2:2" x14ac:dyDescent="0.25">
      <c r="B30" t="s">
        <v>108</v>
      </c>
    </row>
    <row r="31" spans="2:2" x14ac:dyDescent="0.25">
      <c r="B3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Java processing</vt:lpstr>
      <vt:lpstr>Triangle</vt:lpstr>
      <vt:lpstr>TIM Generator</vt:lpstr>
      <vt:lpstr>adc generator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2018-06-07T17:25:42Z</dcterms:modified>
</cp:coreProperties>
</file>