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lm Rose\Desktop\Uni\Protokolle\BCL\"/>
    </mc:Choice>
  </mc:AlternateContent>
  <bookViews>
    <workbookView xWindow="0" yWindow="0" windowWidth="20490" windowHeight="7530" xr2:uid="{E130E72F-F4C4-4BCA-8BF8-14273B8495D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5" i="1" l="1"/>
  <c r="Y42" i="1"/>
  <c r="Y39" i="1"/>
  <c r="Y36" i="1"/>
  <c r="W24" i="1" l="1"/>
  <c r="W25" i="1"/>
  <c r="W23" i="1"/>
  <c r="W22" i="1"/>
  <c r="U31" i="1"/>
  <c r="U25" i="1"/>
  <c r="U26" i="1"/>
  <c r="U27" i="1"/>
  <c r="U28" i="1"/>
  <c r="U29" i="1"/>
  <c r="U30" i="1"/>
  <c r="U23" i="1"/>
  <c r="U22" i="1"/>
  <c r="V22" i="1"/>
  <c r="U21" i="1"/>
  <c r="V31" i="1"/>
  <c r="V30" i="1"/>
  <c r="V29" i="1"/>
  <c r="V28" i="1"/>
  <c r="V27" i="1"/>
  <c r="V26" i="1"/>
  <c r="V25" i="1"/>
  <c r="V23" i="1"/>
  <c r="V21" i="1"/>
  <c r="V20" i="1"/>
  <c r="U20" i="1" s="1"/>
  <c r="U24" i="1"/>
  <c r="V24" i="1"/>
  <c r="J14" i="1"/>
  <c r="J19" i="1" l="1"/>
  <c r="J20" i="1"/>
  <c r="J21" i="1"/>
  <c r="J22" i="1"/>
  <c r="J23" i="1"/>
  <c r="J24" i="1"/>
  <c r="J16" i="1"/>
  <c r="J17" i="1"/>
  <c r="J18" i="1"/>
  <c r="J15" i="1"/>
  <c r="J13" i="1"/>
  <c r="D22" i="1"/>
  <c r="D21" i="1"/>
  <c r="D20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<sst xmlns="http://schemas.openxmlformats.org/spreadsheetml/2006/main" count="156" uniqueCount="63">
  <si>
    <t>A</t>
  </si>
  <si>
    <t>B</t>
  </si>
  <si>
    <t>C</t>
  </si>
  <si>
    <t>D</t>
  </si>
  <si>
    <t>E</t>
  </si>
  <si>
    <t>F</t>
  </si>
  <si>
    <t>G</t>
  </si>
  <si>
    <t>H</t>
  </si>
  <si>
    <t>Student 1</t>
  </si>
  <si>
    <t>Student 2</t>
  </si>
  <si>
    <t>Student 3</t>
  </si>
  <si>
    <t>Student 4</t>
  </si>
  <si>
    <t>Probe A</t>
  </si>
  <si>
    <t>Probe B</t>
  </si>
  <si>
    <t>Probe C</t>
  </si>
  <si>
    <t>Probe D</t>
  </si>
  <si>
    <t>Puffer 1</t>
  </si>
  <si>
    <t>Puffer 2</t>
  </si>
  <si>
    <t>Puffer 3</t>
  </si>
  <si>
    <t>Standardreihe</t>
  </si>
  <si>
    <t>E1</t>
  </si>
  <si>
    <t>E2</t>
  </si>
  <si>
    <t>Puffer</t>
  </si>
  <si>
    <t>Tris</t>
  </si>
  <si>
    <t>PBS</t>
  </si>
  <si>
    <t>x100</t>
  </si>
  <si>
    <t xml:space="preserve">Probe </t>
  </si>
  <si>
    <t>Verdünnung</t>
  </si>
  <si>
    <t>MW</t>
  </si>
  <si>
    <t>Probe</t>
  </si>
  <si>
    <t>Verdünnungsfaktor</t>
  </si>
  <si>
    <t>E - MW</t>
  </si>
  <si>
    <t>c durchschnitt</t>
  </si>
  <si>
    <t>E-MW</t>
  </si>
  <si>
    <t>Stand. 0 0</t>
  </si>
  <si>
    <t>Stand. 25 0,08</t>
  </si>
  <si>
    <t>Stand. 50 0,17</t>
  </si>
  <si>
    <t>Stand. 75 0,26</t>
  </si>
  <si>
    <t>Stand. 100 0,35</t>
  </si>
  <si>
    <t>Stand. 125 0,44</t>
  </si>
  <si>
    <t>Stand. 150 0,52</t>
  </si>
  <si>
    <t>Stand. 200 0,67</t>
  </si>
  <si>
    <t>c Verdünnt</t>
  </si>
  <si>
    <t>c Unverdünnt</t>
  </si>
  <si>
    <t>c-MW</t>
  </si>
  <si>
    <t>1.A (1:25)</t>
  </si>
  <si>
    <t>2.A (1:50)</t>
  </si>
  <si>
    <t>3.A (1:100)</t>
  </si>
  <si>
    <t>c (Extinktionsmessung)</t>
  </si>
  <si>
    <t>c (BCA)</t>
  </si>
  <si>
    <t>c (Bradford)</t>
  </si>
  <si>
    <t xml:space="preserve"> </t>
  </si>
  <si>
    <t>Soll-Wert</t>
  </si>
  <si>
    <t>3mg/ml</t>
  </si>
  <si>
    <t>0,3mg/ml</t>
  </si>
  <si>
    <t>0,8mg/ml</t>
  </si>
  <si>
    <t>1,7mg/ml</t>
  </si>
  <si>
    <t>2,5 mg/ml</t>
  </si>
  <si>
    <t>∅ (BCA)</t>
  </si>
  <si>
    <t>∅ (Bradford)</t>
  </si>
  <si>
    <t>0,31 mg/ml</t>
  </si>
  <si>
    <t>0,46 mg/ml</t>
  </si>
  <si>
    <t>1,25 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</si>
</sst>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35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3" xfId="0" applyFill="1" applyBorder="1"/>
    <xf numFmtId="0" fontId="0" fillId="0" borderId="33" xfId="0" applyBorder="1"/>
    <xf numFmtId="0" fontId="0" fillId="0" borderId="0" xfId="0" applyNumberFormat="1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21" xfId="0" applyFill="1" applyBorder="1"/>
    <xf numFmtId="0" fontId="0" fillId="0" borderId="39" xfId="0" applyBorder="1"/>
    <xf numFmtId="0" fontId="0" fillId="0" borderId="25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Proteinbestimmung</a:t>
            </a:r>
            <a:r>
              <a:rPr lang="de-DE" baseline="0"/>
              <a:t> nach Bradford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Tabelle1!$D$12</c:f>
              <c:strCache>
                <c:ptCount val="1"/>
                <c:pt idx="0">
                  <c:v>MW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Lit>
              <c:formatCode>General</c:formatCode>
              <c:ptCount val="6"/>
              <c:pt idx="0">
                <c:v>0</c:v>
              </c:pt>
              <c:pt idx="1">
                <c:v>50</c:v>
              </c:pt>
              <c:pt idx="2">
                <c:v>100</c:v>
              </c:pt>
              <c:pt idx="3">
                <c:v>150</c:v>
              </c:pt>
              <c:pt idx="4">
                <c:v>200</c:v>
              </c:pt>
              <c:pt idx="5">
                <c:v>250</c:v>
              </c:pt>
            </c:numLit>
          </c:xVal>
          <c:yVal>
            <c:numRef>
              <c:f>Tabelle1!$D$13:$D$18</c:f>
              <c:numCache>
                <c:formatCode>General</c:formatCode>
                <c:ptCount val="6"/>
                <c:pt idx="0">
                  <c:v>0</c:v>
                </c:pt>
                <c:pt idx="1">
                  <c:v>0.1116</c:v>
                </c:pt>
                <c:pt idx="2">
                  <c:v>0.21920000000000001</c:v>
                </c:pt>
                <c:pt idx="3">
                  <c:v>0.30195</c:v>
                </c:pt>
                <c:pt idx="4">
                  <c:v>0.36895</c:v>
                </c:pt>
                <c:pt idx="5">
                  <c:v>0.49014999999999997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0A-4DEF-BEBD-232866E896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2279640"/>
        <c:axId val="442278000"/>
      </c:scatterChart>
      <c:valAx>
        <c:axId val="44227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RSA</a:t>
                </a:r>
                <a:r>
                  <a:rPr lang="de-DE" baseline="0"/>
                  <a:t> in µg/mL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278000"/>
        <c:crosses val="autoZero"/>
        <c:crossBetween val="midCat"/>
      </c:valAx>
      <c:valAx>
        <c:axId val="442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Extinktion (595nm)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27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Extinktion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557174103237097"/>
                  <c:y val="-4.907662583843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200</c:v>
              </c:pt>
            </c:numLit>
          </c:xVal>
          <c:yVal>
            <c:numRef>
              <c:f>Tabelle1!$F$42:$F$49</c:f>
              <c:numCache>
                <c:formatCode>General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0.17</c:v>
                </c:pt>
                <c:pt idx="3">
                  <c:v>0.26</c:v>
                </c:pt>
                <c:pt idx="4">
                  <c:v>0.35</c:v>
                </c:pt>
                <c:pt idx="5">
                  <c:v>0.44</c:v>
                </c:pt>
                <c:pt idx="6">
                  <c:v>0.52</c:v>
                </c:pt>
                <c:pt idx="7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9-4A24-A101-09659266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3552"/>
        <c:axId val="436791576"/>
      </c:scatterChart>
      <c:valAx>
        <c:axId val="4376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791576"/>
        <c:crosses val="autoZero"/>
        <c:crossBetween val="midCat"/>
      </c:valAx>
      <c:valAx>
        <c:axId val="4367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6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24</xdr:row>
      <xdr:rowOff>161925</xdr:rowOff>
    </xdr:from>
    <xdr:to>
      <xdr:col>15</xdr:col>
      <xdr:colOff>495300</xdr:colOff>
      <xdr:row>39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D151E7-520C-453E-97F5-2DCF8DD8B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41</xdr:row>
      <xdr:rowOff>47625</xdr:rowOff>
    </xdr:from>
    <xdr:to>
      <xdr:col>13</xdr:col>
      <xdr:colOff>295275</xdr:colOff>
      <xdr:row>55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68E5093-0DAE-4CE4-9F26-23C8E8BD1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600075</xdr:colOff>
      <xdr:row>48</xdr:row>
      <xdr:rowOff>114300</xdr:rowOff>
    </xdr:from>
    <xdr:to>
      <xdr:col>19</xdr:col>
      <xdr:colOff>257175</xdr:colOff>
      <xdr:row>49</xdr:row>
      <xdr:rowOff>114300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7A0DFC10-4619-4461-BA32-2F98B3E2B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9324975"/>
          <a:ext cx="419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48</xdr:row>
      <xdr:rowOff>0</xdr:rowOff>
    </xdr:from>
    <xdr:to>
      <xdr:col>16</xdr:col>
      <xdr:colOff>514350</xdr:colOff>
      <xdr:row>49</xdr:row>
      <xdr:rowOff>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DA54D0E1-F538-408D-96CA-85E8CE9D4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9210675"/>
          <a:ext cx="514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49</xdr:row>
      <xdr:rowOff>0</xdr:rowOff>
    </xdr:from>
    <xdr:to>
      <xdr:col>17</xdr:col>
      <xdr:colOff>514350</xdr:colOff>
      <xdr:row>50</xdr:row>
      <xdr:rowOff>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68DE4F5-1BA5-4EBB-AF9C-111A51602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0" y="9401175"/>
          <a:ext cx="514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514350</xdr:colOff>
      <xdr:row>45</xdr:row>
      <xdr:rowOff>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C168E43D-0633-4B49-953C-75DFBFDBF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8439150"/>
          <a:ext cx="514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A058-08CC-46B1-816B-4D964124469C}">
  <dimension ref="A1:Y49"/>
  <sheetViews>
    <sheetView tabSelected="1" topLeftCell="K33" workbookViewId="0">
      <selection activeCell="Y46" sqref="R34:Y46"/>
    </sheetView>
  </sheetViews>
  <sheetFormatPr baseColWidth="10" defaultRowHeight="15" x14ac:dyDescent="0.25"/>
  <cols>
    <col min="17" max="17" width="18.5703125" customWidth="1"/>
  </cols>
  <sheetData>
    <row r="1" spans="1:23" x14ac:dyDescent="0.25">
      <c r="A1" s="13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5">
        <v>12</v>
      </c>
    </row>
    <row r="2" spans="1:23" x14ac:dyDescent="0.25">
      <c r="A2" s="11" t="s">
        <v>0</v>
      </c>
      <c r="B2" s="5" t="s">
        <v>8</v>
      </c>
      <c r="C2" s="5"/>
      <c r="D2" s="5" t="s">
        <v>9</v>
      </c>
      <c r="E2" s="5"/>
      <c r="F2" s="5" t="s">
        <v>10</v>
      </c>
      <c r="G2" s="5"/>
      <c r="H2" s="5" t="s">
        <v>11</v>
      </c>
      <c r="I2" s="5" t="s">
        <v>12</v>
      </c>
      <c r="J2" s="5" t="s">
        <v>12</v>
      </c>
      <c r="K2" s="5" t="s">
        <v>14</v>
      </c>
      <c r="L2" s="5" t="s">
        <v>14</v>
      </c>
      <c r="M2" s="6" t="s">
        <v>16</v>
      </c>
      <c r="R2" t="s">
        <v>20</v>
      </c>
      <c r="S2" t="s">
        <v>21</v>
      </c>
      <c r="T2" t="s">
        <v>31</v>
      </c>
      <c r="W2" t="s">
        <v>32</v>
      </c>
    </row>
    <row r="3" spans="1:23" x14ac:dyDescent="0.25">
      <c r="A3" s="11" t="s">
        <v>1</v>
      </c>
      <c r="B3" s="5" t="s">
        <v>8</v>
      </c>
      <c r="C3" s="5"/>
      <c r="D3" s="5" t="s">
        <v>9</v>
      </c>
      <c r="E3" s="5"/>
      <c r="F3" s="5" t="s">
        <v>10</v>
      </c>
      <c r="G3" s="5"/>
      <c r="H3" s="5" t="s">
        <v>11</v>
      </c>
      <c r="I3" s="5" t="s">
        <v>12</v>
      </c>
      <c r="J3" s="5" t="s">
        <v>12</v>
      </c>
      <c r="K3" s="5" t="s">
        <v>14</v>
      </c>
      <c r="L3" s="5" t="s">
        <v>14</v>
      </c>
      <c r="M3" s="6" t="s">
        <v>16</v>
      </c>
      <c r="R3">
        <v>0.1242</v>
      </c>
      <c r="S3">
        <v>0.15390000000000001</v>
      </c>
    </row>
    <row r="4" spans="1:23" x14ac:dyDescent="0.25">
      <c r="A4" s="11" t="s">
        <v>2</v>
      </c>
      <c r="B4" s="5" t="s">
        <v>8</v>
      </c>
      <c r="C4" s="5"/>
      <c r="D4" s="5" t="s">
        <v>9</v>
      </c>
      <c r="E4" s="5"/>
      <c r="F4" s="5" t="s">
        <v>10</v>
      </c>
      <c r="G4" s="5"/>
      <c r="H4" s="5" t="s">
        <v>11</v>
      </c>
      <c r="I4" s="5" t="s">
        <v>12</v>
      </c>
      <c r="J4" s="5" t="s">
        <v>12</v>
      </c>
      <c r="K4" s="5" t="s">
        <v>14</v>
      </c>
      <c r="L4" s="5" t="s">
        <v>14</v>
      </c>
      <c r="M4" s="6"/>
      <c r="R4">
        <v>0.67200000000000004</v>
      </c>
      <c r="S4">
        <v>8.3400000000000002E-2</v>
      </c>
    </row>
    <row r="5" spans="1:23" x14ac:dyDescent="0.25">
      <c r="A5" s="11" t="s">
        <v>3</v>
      </c>
      <c r="B5" s="5" t="s">
        <v>8</v>
      </c>
      <c r="C5" s="5"/>
      <c r="D5" s="5" t="s">
        <v>9</v>
      </c>
      <c r="E5" s="5"/>
      <c r="F5" s="5" t="s">
        <v>10</v>
      </c>
      <c r="G5" s="5"/>
      <c r="H5" s="5" t="s">
        <v>11</v>
      </c>
      <c r="I5" s="5"/>
      <c r="J5" s="5"/>
      <c r="K5" s="5"/>
      <c r="L5" s="5"/>
      <c r="M5" s="6" t="s">
        <v>17</v>
      </c>
      <c r="R5">
        <v>1.78E-2</v>
      </c>
      <c r="S5">
        <v>3.3500000000000002E-2</v>
      </c>
    </row>
    <row r="6" spans="1:23" x14ac:dyDescent="0.25">
      <c r="A6" s="11" t="s">
        <v>4</v>
      </c>
      <c r="B6" s="5" t="s">
        <v>8</v>
      </c>
      <c r="C6" s="5"/>
      <c r="D6" s="5" t="s">
        <v>9</v>
      </c>
      <c r="E6" s="5"/>
      <c r="F6" s="5" t="s">
        <v>10</v>
      </c>
      <c r="G6" s="5"/>
      <c r="H6" s="5" t="s">
        <v>11</v>
      </c>
      <c r="I6" s="5" t="s">
        <v>13</v>
      </c>
      <c r="J6" s="5" t="s">
        <v>13</v>
      </c>
      <c r="K6" s="5" t="s">
        <v>15</v>
      </c>
      <c r="L6" s="5" t="s">
        <v>15</v>
      </c>
      <c r="M6" s="6" t="s">
        <v>17</v>
      </c>
      <c r="R6">
        <v>0.59240000000000004</v>
      </c>
      <c r="S6">
        <v>0.41289999999999999</v>
      </c>
    </row>
    <row r="7" spans="1:23" x14ac:dyDescent="0.25">
      <c r="A7" s="11" t="s">
        <v>5</v>
      </c>
      <c r="B7" s="5" t="s">
        <v>8</v>
      </c>
      <c r="C7" s="5"/>
      <c r="D7" s="5" t="s">
        <v>9</v>
      </c>
      <c r="E7" s="5"/>
      <c r="F7" s="5" t="s">
        <v>10</v>
      </c>
      <c r="G7" s="5"/>
      <c r="H7" s="5" t="s">
        <v>11</v>
      </c>
      <c r="I7" s="5" t="s">
        <v>13</v>
      </c>
      <c r="J7" s="5" t="s">
        <v>13</v>
      </c>
      <c r="K7" s="5" t="s">
        <v>15</v>
      </c>
      <c r="L7" s="5" t="s">
        <v>15</v>
      </c>
      <c r="M7" s="6"/>
      <c r="R7">
        <v>0.16209999999999999</v>
      </c>
      <c r="S7">
        <v>0.1832</v>
      </c>
    </row>
    <row r="8" spans="1:23" x14ac:dyDescent="0.25">
      <c r="A8" s="11" t="s">
        <v>6</v>
      </c>
      <c r="B8" s="5" t="s">
        <v>8</v>
      </c>
      <c r="C8" s="5"/>
      <c r="D8" s="5" t="s">
        <v>9</v>
      </c>
      <c r="E8" s="5"/>
      <c r="F8" s="5" t="s">
        <v>10</v>
      </c>
      <c r="G8" s="5"/>
      <c r="H8" s="5" t="s">
        <v>11</v>
      </c>
      <c r="I8" s="5" t="s">
        <v>13</v>
      </c>
      <c r="J8" s="5" t="s">
        <v>13</v>
      </c>
      <c r="K8" s="5" t="s">
        <v>15</v>
      </c>
      <c r="L8" s="5" t="s">
        <v>15</v>
      </c>
      <c r="M8" s="6" t="s">
        <v>18</v>
      </c>
      <c r="R8">
        <v>7.3200000000000001E-2</v>
      </c>
      <c r="S8">
        <v>8.5699999999999998E-2</v>
      </c>
    </row>
    <row r="9" spans="1:23" ht="15.75" thickBot="1" x14ac:dyDescent="0.3">
      <c r="A9" s="12" t="s">
        <v>7</v>
      </c>
      <c r="B9" s="8" t="s">
        <v>8</v>
      </c>
      <c r="C9" s="8"/>
      <c r="D9" s="8" t="s">
        <v>9</v>
      </c>
      <c r="E9" s="8"/>
      <c r="F9" s="8" t="s">
        <v>10</v>
      </c>
      <c r="G9" s="8"/>
      <c r="H9" s="8" t="s">
        <v>11</v>
      </c>
      <c r="I9" s="8"/>
      <c r="J9" s="8"/>
      <c r="K9" s="8"/>
      <c r="L9" s="8"/>
      <c r="M9" s="9" t="s">
        <v>18</v>
      </c>
      <c r="R9">
        <v>0.59240000000000004</v>
      </c>
      <c r="S9">
        <v>0.4869</v>
      </c>
    </row>
    <row r="10" spans="1:23" x14ac:dyDescent="0.25">
      <c r="R10">
        <v>0.2472</v>
      </c>
      <c r="S10">
        <v>0.28789999999999999</v>
      </c>
    </row>
    <row r="11" spans="1:23" ht="15.75" thickBot="1" x14ac:dyDescent="0.3">
      <c r="R11">
        <v>9.11E-2</v>
      </c>
      <c r="S11">
        <v>9.5500000000000002E-2</v>
      </c>
    </row>
    <row r="12" spans="1:23" x14ac:dyDescent="0.25">
      <c r="A12" s="16" t="s">
        <v>19</v>
      </c>
      <c r="B12" s="14" t="s">
        <v>20</v>
      </c>
      <c r="C12" s="15" t="s">
        <v>21</v>
      </c>
      <c r="D12" s="35" t="s">
        <v>28</v>
      </c>
      <c r="F12" s="1" t="s">
        <v>26</v>
      </c>
      <c r="G12" s="18" t="s">
        <v>27</v>
      </c>
      <c r="H12" s="2" t="s">
        <v>20</v>
      </c>
      <c r="I12" s="3" t="s">
        <v>21</v>
      </c>
      <c r="J12" s="35" t="s">
        <v>28</v>
      </c>
      <c r="R12">
        <v>2.1299999999999999E-2</v>
      </c>
      <c r="S12">
        <v>1.84E-2</v>
      </c>
    </row>
    <row r="13" spans="1:23" x14ac:dyDescent="0.25">
      <c r="A13" s="19">
        <v>0</v>
      </c>
      <c r="B13" s="24">
        <v>0</v>
      </c>
      <c r="C13" s="34">
        <v>0</v>
      </c>
      <c r="D13" s="39">
        <v>0</v>
      </c>
      <c r="F13" s="25" t="s">
        <v>0</v>
      </c>
      <c r="G13" s="26">
        <v>2.5</v>
      </c>
      <c r="H13" s="29">
        <v>0.1242</v>
      </c>
      <c r="I13" s="22">
        <v>0.15390000000000001</v>
      </c>
      <c r="J13" s="38">
        <f t="shared" ref="J13:J24" si="0">AVERAGE(H13:I13)</f>
        <v>0.13905000000000001</v>
      </c>
      <c r="R13">
        <v>4.5999999999999999E-3</v>
      </c>
      <c r="S13">
        <v>3.3E-3</v>
      </c>
    </row>
    <row r="14" spans="1:23" x14ac:dyDescent="0.25">
      <c r="A14" s="11">
        <v>50</v>
      </c>
      <c r="B14" s="5">
        <v>0.12759999999999999</v>
      </c>
      <c r="C14" s="6">
        <v>9.5600000000000004E-2</v>
      </c>
      <c r="D14" s="38">
        <f>AVERAGE(B14:C14)</f>
        <v>0.1116</v>
      </c>
      <c r="F14" s="4" t="s">
        <v>0</v>
      </c>
      <c r="G14" s="27">
        <v>50</v>
      </c>
      <c r="H14" s="30">
        <v>6.7199999999999996E-2</v>
      </c>
      <c r="I14" s="6">
        <v>8.3400000000000002E-2</v>
      </c>
      <c r="J14" s="36">
        <f>AVERAGE(H14:I14)</f>
        <v>7.5300000000000006E-2</v>
      </c>
      <c r="R14">
        <v>-8.9999999999999993E-3</v>
      </c>
      <c r="S14">
        <v>1.77E-2</v>
      </c>
    </row>
    <row r="15" spans="1:23" x14ac:dyDescent="0.25">
      <c r="A15" s="11">
        <v>100</v>
      </c>
      <c r="B15" s="5">
        <v>0.16880000000000001</v>
      </c>
      <c r="C15" s="6">
        <v>0.26960000000000001</v>
      </c>
      <c r="D15" s="36">
        <f>AVERAGE(B15:C15)</f>
        <v>0.21920000000000001</v>
      </c>
      <c r="F15" s="17" t="s">
        <v>0</v>
      </c>
      <c r="G15" s="32">
        <v>100</v>
      </c>
      <c r="H15" s="33">
        <v>1.78E-2</v>
      </c>
      <c r="I15" s="23">
        <v>3.3500000000000002E-2</v>
      </c>
      <c r="J15" s="36">
        <f t="shared" si="0"/>
        <v>2.5649999999999999E-2</v>
      </c>
      <c r="O15" t="s">
        <v>23</v>
      </c>
      <c r="P15">
        <v>1000</v>
      </c>
      <c r="Q15">
        <v>1</v>
      </c>
      <c r="R15">
        <v>1.9800000000000002E-2</v>
      </c>
      <c r="S15">
        <v>9.7000000000000003E-3</v>
      </c>
      <c r="T15">
        <v>1.4750000000000001E-2</v>
      </c>
    </row>
    <row r="16" spans="1:23" x14ac:dyDescent="0.25">
      <c r="A16" s="11">
        <v>150</v>
      </c>
      <c r="B16" s="5">
        <v>0.31169999999999998</v>
      </c>
      <c r="C16" s="6">
        <v>0.29220000000000002</v>
      </c>
      <c r="D16" s="36">
        <f>AVERAGE(B16:C16)</f>
        <v>0.30195</v>
      </c>
      <c r="F16" s="25" t="s">
        <v>1</v>
      </c>
      <c r="G16" s="26">
        <v>2.5</v>
      </c>
      <c r="H16" s="29">
        <v>0.59240000000000004</v>
      </c>
      <c r="I16" s="22">
        <v>0.41289999999999999</v>
      </c>
      <c r="J16" s="36">
        <f t="shared" si="0"/>
        <v>0.50265000000000004</v>
      </c>
      <c r="O16" t="s">
        <v>24</v>
      </c>
      <c r="P16">
        <v>1000</v>
      </c>
      <c r="Q16">
        <v>1</v>
      </c>
      <c r="R16">
        <v>-2.92E-2</v>
      </c>
      <c r="S16">
        <v>-1.7100000000000001E-2</v>
      </c>
      <c r="T16">
        <v>-2.315E-2</v>
      </c>
    </row>
    <row r="17" spans="1:23" x14ac:dyDescent="0.25">
      <c r="A17" s="11">
        <v>200</v>
      </c>
      <c r="B17" s="5">
        <v>0.38080000000000003</v>
      </c>
      <c r="C17" s="6">
        <v>0.35709999999999997</v>
      </c>
      <c r="D17" s="36">
        <f>AVERAGE(B17:C17)</f>
        <v>0.36895</v>
      </c>
      <c r="F17" s="4" t="s">
        <v>1</v>
      </c>
      <c r="G17" s="27">
        <v>5</v>
      </c>
      <c r="H17" s="30">
        <v>0.16209999999999999</v>
      </c>
      <c r="I17" s="6">
        <v>0.1832</v>
      </c>
      <c r="J17" s="36">
        <f t="shared" si="0"/>
        <v>0.17265</v>
      </c>
      <c r="O17" t="s">
        <v>25</v>
      </c>
      <c r="P17">
        <v>1000</v>
      </c>
      <c r="Q17">
        <v>1</v>
      </c>
      <c r="R17">
        <v>0.34279999999999999</v>
      </c>
      <c r="S17">
        <v>0.35799999999999998</v>
      </c>
      <c r="T17">
        <v>0.35039999999999999</v>
      </c>
    </row>
    <row r="18" spans="1:23" ht="15.75" thickBot="1" x14ac:dyDescent="0.3">
      <c r="A18" s="12">
        <v>250</v>
      </c>
      <c r="B18" s="8">
        <v>0.48089999999999999</v>
      </c>
      <c r="C18" s="9">
        <v>0.49940000000000001</v>
      </c>
      <c r="D18" s="36">
        <f>AVERAGE(B18:C18)</f>
        <v>0.49014999999999997</v>
      </c>
      <c r="F18" s="17" t="s">
        <v>1</v>
      </c>
      <c r="G18" s="32">
        <v>10</v>
      </c>
      <c r="H18" s="33">
        <v>7.3200000000000001E-2</v>
      </c>
      <c r="I18" s="23">
        <v>8.5699999999999998E-2</v>
      </c>
      <c r="J18" s="36">
        <f t="shared" si="0"/>
        <v>7.9449999999999993E-2</v>
      </c>
      <c r="U18">
        <v>1.9E-3</v>
      </c>
    </row>
    <row r="19" spans="1:23" x14ac:dyDescent="0.25">
      <c r="A19" s="10" t="s">
        <v>22</v>
      </c>
      <c r="B19" s="2" t="s">
        <v>20</v>
      </c>
      <c r="C19" s="3" t="s">
        <v>21</v>
      </c>
      <c r="D19" s="40" t="s">
        <v>28</v>
      </c>
      <c r="F19" s="25" t="s">
        <v>2</v>
      </c>
      <c r="G19" s="26">
        <v>2.5</v>
      </c>
      <c r="H19" s="29">
        <v>0.59240000000000004</v>
      </c>
      <c r="I19" s="22">
        <v>0.4869</v>
      </c>
      <c r="J19" s="36">
        <f t="shared" si="0"/>
        <v>0.53964999999999996</v>
      </c>
      <c r="Q19" s="13" t="s">
        <v>29</v>
      </c>
      <c r="R19" s="14" t="s">
        <v>27</v>
      </c>
      <c r="S19" s="14" t="s">
        <v>30</v>
      </c>
      <c r="T19" s="14" t="s">
        <v>33</v>
      </c>
      <c r="U19" s="2" t="s">
        <v>42</v>
      </c>
      <c r="V19" s="43" t="s">
        <v>43</v>
      </c>
      <c r="W19" s="42" t="s">
        <v>44</v>
      </c>
    </row>
    <row r="20" spans="1:23" x14ac:dyDescent="0.25">
      <c r="A20" s="20" t="s">
        <v>23</v>
      </c>
      <c r="B20" s="21">
        <v>1.9800000000000002E-2</v>
      </c>
      <c r="C20" s="22">
        <v>9.7000000000000003E-3</v>
      </c>
      <c r="D20" s="38">
        <f>AVERAGE(B20:C20)</f>
        <v>1.4750000000000001E-2</v>
      </c>
      <c r="F20" s="4" t="s">
        <v>2</v>
      </c>
      <c r="G20" s="27">
        <v>5</v>
      </c>
      <c r="H20" s="30">
        <v>0.2472</v>
      </c>
      <c r="I20" s="6">
        <v>0.28789999999999999</v>
      </c>
      <c r="J20" s="36">
        <f t="shared" si="0"/>
        <v>0.26755000000000001</v>
      </c>
      <c r="Q20" s="11" t="s">
        <v>0</v>
      </c>
      <c r="R20" s="41">
        <v>25</v>
      </c>
      <c r="S20" s="5">
        <v>0.04</v>
      </c>
      <c r="T20" s="5">
        <v>0.13905000000000001</v>
      </c>
      <c r="U20" s="21">
        <f>V20/S20</f>
        <v>1829.6052631578948</v>
      </c>
      <c r="V20" s="45">
        <f>T20/$U18</f>
        <v>73.184210526315795</v>
      </c>
    </row>
    <row r="21" spans="1:23" x14ac:dyDescent="0.25">
      <c r="A21" s="11" t="s">
        <v>24</v>
      </c>
      <c r="B21" s="5">
        <v>-2.92E-2</v>
      </c>
      <c r="C21" s="6">
        <v>-1.7100000000000001E-2</v>
      </c>
      <c r="D21" s="36">
        <f>AVERAGE(B21:C21)</f>
        <v>-2.315E-2</v>
      </c>
      <c r="F21" s="17" t="s">
        <v>2</v>
      </c>
      <c r="G21" s="32">
        <v>10</v>
      </c>
      <c r="H21" s="33">
        <v>9.11E-2</v>
      </c>
      <c r="I21" s="23">
        <v>9.5500000000000002E-2</v>
      </c>
      <c r="J21" s="36">
        <f t="shared" si="0"/>
        <v>9.3299999999999994E-2</v>
      </c>
      <c r="Q21" s="11" t="s">
        <v>0</v>
      </c>
      <c r="R21" s="5">
        <v>50</v>
      </c>
      <c r="S21" s="5">
        <v>0.02</v>
      </c>
      <c r="T21" s="5">
        <v>7.5300000000000006E-2</v>
      </c>
      <c r="U21" s="5">
        <f>V21/S21</f>
        <v>1981.5789473684213</v>
      </c>
      <c r="V21" s="44">
        <f>T21/U18</f>
        <v>39.631578947368425</v>
      </c>
    </row>
    <row r="22" spans="1:23" ht="15.75" thickBot="1" x14ac:dyDescent="0.3">
      <c r="A22" s="12" t="s">
        <v>25</v>
      </c>
      <c r="B22" s="8">
        <v>0.34279999999999999</v>
      </c>
      <c r="C22" s="9">
        <v>0.35799999999999998</v>
      </c>
      <c r="D22" s="37">
        <f>AVERAGE(B22:C22)</f>
        <v>0.35039999999999999</v>
      </c>
      <c r="F22" s="4" t="s">
        <v>3</v>
      </c>
      <c r="G22" s="27">
        <v>2.5</v>
      </c>
      <c r="H22" s="30">
        <v>2.1299999999999999E-2</v>
      </c>
      <c r="I22" s="6">
        <v>1.84E-2</v>
      </c>
      <c r="J22" s="36">
        <f t="shared" si="0"/>
        <v>1.985E-2</v>
      </c>
      <c r="Q22" s="11" t="s">
        <v>0</v>
      </c>
      <c r="R22" s="5">
        <v>100</v>
      </c>
      <c r="S22" s="5">
        <v>0.01</v>
      </c>
      <c r="T22" s="5">
        <v>2.5649999999999999E-2</v>
      </c>
      <c r="U22" s="5">
        <f>V22/S22</f>
        <v>1350</v>
      </c>
      <c r="V22" s="44">
        <f>T22/U18</f>
        <v>13.5</v>
      </c>
      <c r="W22">
        <f>AVERAGE(U20:U22)</f>
        <v>1720.3947368421052</v>
      </c>
    </row>
    <row r="23" spans="1:23" x14ac:dyDescent="0.25">
      <c r="F23" s="4" t="s">
        <v>3</v>
      </c>
      <c r="G23" s="27">
        <v>50</v>
      </c>
      <c r="H23" s="30">
        <v>4.5999999999999999E-3</v>
      </c>
      <c r="I23" s="6">
        <v>3.3E-3</v>
      </c>
      <c r="J23" s="36">
        <f t="shared" si="0"/>
        <v>3.9500000000000004E-3</v>
      </c>
      <c r="Q23" s="11" t="s">
        <v>1</v>
      </c>
      <c r="R23" s="5">
        <v>2.5</v>
      </c>
      <c r="S23" s="5">
        <v>0.4</v>
      </c>
      <c r="T23" s="5">
        <v>0.50265000000000004</v>
      </c>
      <c r="U23" s="5">
        <f>V23/S23</f>
        <v>661.38157894736844</v>
      </c>
      <c r="V23" s="44">
        <f>T23/U18</f>
        <v>264.5526315789474</v>
      </c>
      <c r="W23">
        <f>AVERAGE(U23:U25)</f>
        <v>511.29385964912279</v>
      </c>
    </row>
    <row r="24" spans="1:23" ht="15.75" thickBot="1" x14ac:dyDescent="0.3">
      <c r="F24" s="7" t="s">
        <v>3</v>
      </c>
      <c r="G24" s="28">
        <v>100</v>
      </c>
      <c r="H24" s="31">
        <v>-8.9999999999999993E-3</v>
      </c>
      <c r="I24" s="9">
        <v>1.77E-2</v>
      </c>
      <c r="J24" s="37">
        <f t="shared" si="0"/>
        <v>4.3500000000000006E-3</v>
      </c>
      <c r="Q24" s="11" t="s">
        <v>1</v>
      </c>
      <c r="R24" s="5">
        <v>5</v>
      </c>
      <c r="S24" s="5">
        <v>0.2</v>
      </c>
      <c r="T24" s="5">
        <v>0.17265</v>
      </c>
      <c r="U24" s="5">
        <f>V24/S24</f>
        <v>454.34210526315786</v>
      </c>
      <c r="V24" s="6">
        <f>T24/U18</f>
        <v>90.868421052631575</v>
      </c>
      <c r="W24">
        <f>AVERAGE(U26:U28)</f>
        <v>635.06578947368405</v>
      </c>
    </row>
    <row r="25" spans="1:23" x14ac:dyDescent="0.25">
      <c r="Q25" s="11" t="s">
        <v>1</v>
      </c>
      <c r="R25" s="5">
        <v>10</v>
      </c>
      <c r="S25" s="5">
        <v>0.1</v>
      </c>
      <c r="T25" s="5">
        <v>7.9449999999999993E-2</v>
      </c>
      <c r="U25" s="5">
        <f t="shared" ref="U25:U30" si="1">V25/S25</f>
        <v>418.15789473684202</v>
      </c>
      <c r="V25" s="6">
        <f>T25/U18</f>
        <v>41.815789473684205</v>
      </c>
      <c r="W25">
        <f>AVERAGE(U29:U31)</f>
        <v>198.02631578947367</v>
      </c>
    </row>
    <row r="26" spans="1:23" x14ac:dyDescent="0.25">
      <c r="Q26" s="11" t="s">
        <v>2</v>
      </c>
      <c r="R26" s="5">
        <v>2.5</v>
      </c>
      <c r="S26" s="5">
        <v>0.4</v>
      </c>
      <c r="T26" s="5">
        <v>0.53964999999999996</v>
      </c>
      <c r="U26" s="5">
        <f t="shared" si="1"/>
        <v>710.06578947368405</v>
      </c>
      <c r="V26" s="6">
        <f>T26/U18</f>
        <v>284.02631578947364</v>
      </c>
    </row>
    <row r="27" spans="1:23" x14ac:dyDescent="0.25">
      <c r="Q27" s="11" t="s">
        <v>2</v>
      </c>
      <c r="R27" s="5">
        <v>5</v>
      </c>
      <c r="S27" s="5">
        <v>0.2</v>
      </c>
      <c r="T27" s="5">
        <v>0.26755000000000001</v>
      </c>
      <c r="U27" s="5">
        <f t="shared" si="1"/>
        <v>704.07894736842104</v>
      </c>
      <c r="V27" s="6">
        <f>T27/U18</f>
        <v>140.81578947368422</v>
      </c>
    </row>
    <row r="28" spans="1:23" x14ac:dyDescent="0.25">
      <c r="Q28" s="11" t="s">
        <v>2</v>
      </c>
      <c r="R28" s="5">
        <v>10</v>
      </c>
      <c r="S28" s="5">
        <v>0.1</v>
      </c>
      <c r="T28" s="5">
        <v>9.3299999999999994E-2</v>
      </c>
      <c r="U28" s="5">
        <f t="shared" si="1"/>
        <v>491.05263157894728</v>
      </c>
      <c r="V28" s="6">
        <f>T28/U18</f>
        <v>49.105263157894733</v>
      </c>
    </row>
    <row r="29" spans="1:23" x14ac:dyDescent="0.25">
      <c r="Q29" s="11" t="s">
        <v>3</v>
      </c>
      <c r="R29" s="5">
        <v>25</v>
      </c>
      <c r="S29" s="5">
        <v>0.04</v>
      </c>
      <c r="T29" s="5">
        <v>1.985E-2</v>
      </c>
      <c r="U29" s="5">
        <f t="shared" si="1"/>
        <v>261.18421052631578</v>
      </c>
      <c r="V29" s="6">
        <f>T29/U18</f>
        <v>10.447368421052632</v>
      </c>
    </row>
    <row r="30" spans="1:23" x14ac:dyDescent="0.25">
      <c r="Q30" s="11" t="s">
        <v>3</v>
      </c>
      <c r="R30" s="5">
        <v>50</v>
      </c>
      <c r="S30" s="5">
        <v>0.02</v>
      </c>
      <c r="T30" s="5">
        <v>3.9500000000000004E-3</v>
      </c>
      <c r="U30" s="5">
        <f t="shared" si="1"/>
        <v>103.94736842105263</v>
      </c>
      <c r="V30" s="6">
        <f>T30/U18</f>
        <v>2.0789473684210527</v>
      </c>
    </row>
    <row r="31" spans="1:23" ht="15.75" thickBot="1" x14ac:dyDescent="0.3">
      <c r="Q31" s="12" t="s">
        <v>3</v>
      </c>
      <c r="R31" s="8">
        <v>100</v>
      </c>
      <c r="S31" s="8">
        <v>0.01</v>
      </c>
      <c r="T31" s="8">
        <v>4.3500000000000006E-3</v>
      </c>
      <c r="U31" s="8">
        <f>V31/S31</f>
        <v>228.94736842105266</v>
      </c>
      <c r="V31" s="9">
        <f>T31/U18</f>
        <v>2.2894736842105265</v>
      </c>
    </row>
    <row r="33" spans="3:25" ht="15.75" thickBot="1" x14ac:dyDescent="0.3"/>
    <row r="34" spans="3:25" x14ac:dyDescent="0.25">
      <c r="Q34" t="s">
        <v>45</v>
      </c>
      <c r="R34" s="13" t="s">
        <v>29</v>
      </c>
      <c r="S34" s="46" t="s">
        <v>52</v>
      </c>
      <c r="T34" s="46" t="s">
        <v>27</v>
      </c>
      <c r="U34" s="46" t="s">
        <v>48</v>
      </c>
      <c r="V34" s="46" t="s">
        <v>49</v>
      </c>
      <c r="W34" s="46" t="s">
        <v>58</v>
      </c>
      <c r="X34" s="46" t="s">
        <v>50</v>
      </c>
      <c r="Y34" s="3" t="s">
        <v>59</v>
      </c>
    </row>
    <row r="35" spans="3:25" x14ac:dyDescent="0.25">
      <c r="Q35" t="s">
        <v>46</v>
      </c>
      <c r="R35" s="20"/>
      <c r="S35" s="27"/>
      <c r="T35" s="47">
        <v>25</v>
      </c>
      <c r="U35" s="26"/>
      <c r="V35" s="26">
        <v>2.8</v>
      </c>
      <c r="W35" s="26"/>
      <c r="X35" s="26">
        <v>1829.6052631578948</v>
      </c>
      <c r="Y35" s="48"/>
    </row>
    <row r="36" spans="3:25" x14ac:dyDescent="0.25">
      <c r="Q36" t="s">
        <v>47</v>
      </c>
      <c r="R36" s="11" t="s">
        <v>0</v>
      </c>
      <c r="S36" s="27" t="s">
        <v>53</v>
      </c>
      <c r="T36" s="27">
        <v>50</v>
      </c>
      <c r="U36" s="27">
        <v>4.9116</v>
      </c>
      <c r="V36" s="27">
        <v>2.2000000000000002</v>
      </c>
      <c r="W36" s="27" t="s">
        <v>57</v>
      </c>
      <c r="X36" s="27">
        <v>1981.5789473684213</v>
      </c>
      <c r="Y36" s="49">
        <f>AVERAGE(X35:X37)</f>
        <v>1720.3947368421052</v>
      </c>
    </row>
    <row r="37" spans="3:25" x14ac:dyDescent="0.25">
      <c r="R37" s="19"/>
      <c r="S37" s="32"/>
      <c r="T37" s="32">
        <v>100</v>
      </c>
      <c r="U37" s="32"/>
      <c r="V37" s="32">
        <v>2.6</v>
      </c>
      <c r="W37" s="27"/>
      <c r="X37" s="32">
        <v>1350</v>
      </c>
      <c r="Y37" s="49"/>
    </row>
    <row r="38" spans="3:25" x14ac:dyDescent="0.25">
      <c r="R38" s="20"/>
      <c r="S38" s="27"/>
      <c r="T38" s="26">
        <v>2.5</v>
      </c>
      <c r="U38" s="26"/>
      <c r="V38" s="26">
        <v>0.3</v>
      </c>
      <c r="W38" s="26"/>
      <c r="X38" s="26">
        <v>661.38157894736844</v>
      </c>
      <c r="Y38" s="48"/>
    </row>
    <row r="39" spans="3:25" x14ac:dyDescent="0.25">
      <c r="R39" s="11" t="s">
        <v>1</v>
      </c>
      <c r="S39" s="27" t="s">
        <v>54</v>
      </c>
      <c r="T39" s="27">
        <v>5</v>
      </c>
      <c r="U39" s="27">
        <v>12.608000000000001</v>
      </c>
      <c r="V39" s="27">
        <v>0.28999999999999998</v>
      </c>
      <c r="W39" s="27" t="s">
        <v>60</v>
      </c>
      <c r="X39" s="27">
        <v>454.34210526315786</v>
      </c>
      <c r="Y39" s="49">
        <f>AVERAGE(X38:X40)</f>
        <v>511.29385964912279</v>
      </c>
    </row>
    <row r="40" spans="3:25" x14ac:dyDescent="0.25">
      <c r="R40" s="19"/>
      <c r="S40" s="32"/>
      <c r="T40" s="32">
        <v>10</v>
      </c>
      <c r="U40" s="32"/>
      <c r="V40" s="32">
        <v>0.35</v>
      </c>
      <c r="W40" s="27"/>
      <c r="X40" s="32">
        <v>418.15789473684202</v>
      </c>
      <c r="Y40" s="49"/>
    </row>
    <row r="41" spans="3:25" x14ac:dyDescent="0.25">
      <c r="R41" s="20"/>
      <c r="S41" s="27"/>
      <c r="T41" s="26">
        <v>2.5</v>
      </c>
      <c r="U41" s="26"/>
      <c r="V41" s="26">
        <v>0.15</v>
      </c>
      <c r="W41" s="26"/>
      <c r="X41" s="26">
        <v>710.06578947368405</v>
      </c>
      <c r="Y41" s="48"/>
    </row>
    <row r="42" spans="3:25" x14ac:dyDescent="0.25">
      <c r="C42" t="s">
        <v>34</v>
      </c>
      <c r="F42">
        <v>0</v>
      </c>
      <c r="R42" s="11" t="s">
        <v>2</v>
      </c>
      <c r="S42" s="27" t="s">
        <v>55</v>
      </c>
      <c r="T42" s="27">
        <v>5</v>
      </c>
      <c r="U42" s="27">
        <v>0.81159999999999999</v>
      </c>
      <c r="V42" s="27">
        <v>0.5</v>
      </c>
      <c r="W42" s="27" t="s">
        <v>61</v>
      </c>
      <c r="X42" s="27">
        <v>704.07894736842104</v>
      </c>
      <c r="Y42" s="49">
        <f>AVERAGE(X41:X43)</f>
        <v>635.06578947368405</v>
      </c>
    </row>
    <row r="43" spans="3:25" x14ac:dyDescent="0.25">
      <c r="C43" t="s">
        <v>35</v>
      </c>
      <c r="F43">
        <v>0.08</v>
      </c>
      <c r="R43" s="19"/>
      <c r="S43" s="32"/>
      <c r="T43" s="32">
        <v>10</v>
      </c>
      <c r="U43" s="32"/>
      <c r="V43" s="32">
        <v>0.7</v>
      </c>
      <c r="W43" s="27"/>
      <c r="X43" s="32">
        <v>491.05263157894728</v>
      </c>
      <c r="Y43" s="49"/>
    </row>
    <row r="44" spans="3:25" x14ac:dyDescent="0.25">
      <c r="C44" t="s">
        <v>36</v>
      </c>
      <c r="F44">
        <v>0.17</v>
      </c>
      <c r="R44" s="11"/>
      <c r="S44" s="27"/>
      <c r="T44" s="27">
        <v>25</v>
      </c>
      <c r="U44" s="27"/>
      <c r="V44" s="27">
        <v>1.4</v>
      </c>
      <c r="W44" s="26"/>
      <c r="X44" s="27">
        <v>261.18421052631578</v>
      </c>
      <c r="Y44" s="48"/>
    </row>
    <row r="45" spans="3:25" x14ac:dyDescent="0.25">
      <c r="C45" t="s">
        <v>37</v>
      </c>
      <c r="F45">
        <v>0.26</v>
      </c>
      <c r="R45" s="11" t="s">
        <v>3</v>
      </c>
      <c r="S45" s="27" t="s">
        <v>56</v>
      </c>
      <c r="T45" s="27">
        <v>50</v>
      </c>
      <c r="U45" s="27">
        <v>3.9740000000000002</v>
      </c>
      <c r="V45" s="27">
        <v>1.1599999999999999</v>
      </c>
      <c r="W45" s="27" t="s">
        <v>62</v>
      </c>
      <c r="X45" s="27">
        <v>103.94736842105263</v>
      </c>
      <c r="Y45" s="49">
        <f>AVERAGE(X44:X46)</f>
        <v>198.02631578947367</v>
      </c>
    </row>
    <row r="46" spans="3:25" ht="15.75" thickBot="1" x14ac:dyDescent="0.3">
      <c r="C46" t="s">
        <v>38</v>
      </c>
      <c r="F46">
        <v>0.35</v>
      </c>
      <c r="R46" s="12"/>
      <c r="S46" s="28"/>
      <c r="T46" s="28">
        <v>100</v>
      </c>
      <c r="U46" s="28"/>
      <c r="V46" s="28">
        <v>1.18</v>
      </c>
      <c r="W46" s="28"/>
      <c r="X46" s="28">
        <v>228.94736842105266</v>
      </c>
      <c r="Y46" s="50"/>
    </row>
    <row r="47" spans="3:25" x14ac:dyDescent="0.25">
      <c r="C47" t="s">
        <v>39</v>
      </c>
      <c r="F47">
        <v>0.44</v>
      </c>
    </row>
    <row r="48" spans="3:25" x14ac:dyDescent="0.25">
      <c r="C48" t="s">
        <v>40</v>
      </c>
      <c r="F48">
        <v>0.52</v>
      </c>
    </row>
    <row r="49" spans="3:17" x14ac:dyDescent="0.25">
      <c r="C49" t="s">
        <v>41</v>
      </c>
      <c r="F49">
        <v>0.67</v>
      </c>
      <c r="Q49" t="s">
        <v>51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Rose</dc:creator>
  <cp:lastModifiedBy>Malcolm Rose</cp:lastModifiedBy>
  <dcterms:created xsi:type="dcterms:W3CDTF">2017-12-18T15:10:36Z</dcterms:created>
  <dcterms:modified xsi:type="dcterms:W3CDTF">2018-01-08T20:41:30Z</dcterms:modified>
</cp:coreProperties>
</file>