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<sst xmlns="http://schemas.openxmlformats.org/spreadsheetml/2006/main" count="15" uniqueCount="13">
  <si>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Kalibrierreihe</t>
  </si>
  <si>
    <t xml:space="preserve">Messwerte</t>
  </si>
  <si>
    <t xml:space="preserve">mS/cm</t>
  </si>
  <si>
    <t xml:space="preserve">Formal nach x aufgelöst, c (mol/L)</t>
  </si>
  <si>
    <t xml:space="preserve">ß</t>
  </si>
  <si>
    <t xml:space="preserve">wie viel g in 75 mL Lsg.V</t>
  </si>
  <si>
    <t xml:space="preserve">abs. Menge in Kugeln am Anfang - g in 75mL Lsg = g in 8,05 mL Kugeln</t>
  </si>
  <si>
    <t xml:space="preserve">ß g/L</t>
  </si>
  <si>
    <t xml:space="preserve">t</t>
  </si>
  <si>
    <t xml:space="preserve">ln-Formel</t>
  </si>
  <si>
    <t xml:space="preserve">MW</t>
  </si>
  <si>
    <t xml:space="preserve">lf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</si>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</sst>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Tabelle1!$A$3:$A$7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Tabelle1!$B$3:$B$7</c:f>
              <c:numCache>
                <c:formatCode>General</c:formatCode>
                <c:ptCount val="5"/>
                <c:pt idx="0">
                  <c:v>1.93</c:v>
                </c:pt>
                <c:pt idx="1">
                  <c:v>3.7</c:v>
                </c:pt>
                <c:pt idx="2">
                  <c:v>5.3</c:v>
                </c:pt>
                <c:pt idx="3">
                  <c:v>7</c:v>
                </c:pt>
                <c:pt idx="4">
                  <c:v>8.7</c:v>
                </c:pt>
              </c:numCache>
            </c:numRef>
          </c:yVal>
          <c:smooth val="0"/>
        </c:ser>
        <c:axId val="79087893"/>
        <c:axId val="71279944"/>
      </c:scatterChart>
      <c:valAx>
        <c:axId val="790878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79944"/>
        <c:crosses val="autoZero"/>
        <c:crossBetween val="midCat"/>
      </c:valAx>
      <c:valAx>
        <c:axId val="71279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878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8160">
                <a:solidFill>
                  <a:srgbClr val="4472c4"/>
                </a:solidFill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Tabelle1!$A$16:$A$77</c:f>
              <c:numCache>
                <c:formatCode>General</c:formatCode>
                <c:ptCount val="6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</c:numCache>
            </c:numRef>
          </c:xVal>
          <c:yVal>
            <c:numRef>
              <c:f>Tabelle1!$B$16:$B$77</c:f>
              <c:numCache>
                <c:formatCode>General</c:formatCode>
                <c:ptCount val="62"/>
                <c:pt idx="0">
                  <c:v>2.4</c:v>
                </c:pt>
                <c:pt idx="1">
                  <c:v>2.5</c:v>
                </c:pt>
                <c:pt idx="2">
                  <c:v>3</c:v>
                </c:pt>
                <c:pt idx="3">
                  <c:v>4</c:v>
                </c:pt>
                <c:pt idx="4">
                  <c:v>4.4</c:v>
                </c:pt>
                <c:pt idx="5">
                  <c:v>3.7</c:v>
                </c:pt>
                <c:pt idx="6">
                  <c:v>4.8</c:v>
                </c:pt>
                <c:pt idx="7">
                  <c:v>3.9</c:v>
                </c:pt>
                <c:pt idx="8">
                  <c:v>4.1</c:v>
                </c:pt>
                <c:pt idx="9">
                  <c:v>4.7</c:v>
                </c:pt>
                <c:pt idx="10">
                  <c:v>4.5</c:v>
                </c:pt>
                <c:pt idx="11">
                  <c:v>4.8</c:v>
                </c:pt>
                <c:pt idx="12">
                  <c:v>4.9</c:v>
                </c:pt>
                <c:pt idx="13">
                  <c:v>5</c:v>
                </c:pt>
                <c:pt idx="14">
                  <c:v>5.6</c:v>
                </c:pt>
                <c:pt idx="15">
                  <c:v>5.7</c:v>
                </c:pt>
                <c:pt idx="16">
                  <c:v>5</c:v>
                </c:pt>
                <c:pt idx="17">
                  <c:v>5.4</c:v>
                </c:pt>
                <c:pt idx="18">
                  <c:v>5.5</c:v>
                </c:pt>
                <c:pt idx="19">
                  <c:v>5.9</c:v>
                </c:pt>
                <c:pt idx="20">
                  <c:v>5.9</c:v>
                </c:pt>
                <c:pt idx="21">
                  <c:v>5.7</c:v>
                </c:pt>
                <c:pt idx="22">
                  <c:v>5.4</c:v>
                </c:pt>
                <c:pt idx="23">
                  <c:v>5.7</c:v>
                </c:pt>
                <c:pt idx="24">
                  <c:v>6.5</c:v>
                </c:pt>
                <c:pt idx="25">
                  <c:v>5.9</c:v>
                </c:pt>
                <c:pt idx="26">
                  <c:v>5.9</c:v>
                </c:pt>
                <c:pt idx="27">
                  <c:v>6.3</c:v>
                </c:pt>
                <c:pt idx="28">
                  <c:v>6</c:v>
                </c:pt>
                <c:pt idx="29">
                  <c:v>6</c:v>
                </c:pt>
                <c:pt idx="30">
                  <c:v>6.3</c:v>
                </c:pt>
                <c:pt idx="31">
                  <c:v>6</c:v>
                </c:pt>
                <c:pt idx="32">
                  <c:v>6.4</c:v>
                </c:pt>
                <c:pt idx="33">
                  <c:v>6.4</c:v>
                </c:pt>
                <c:pt idx="34">
                  <c:v>7.1</c:v>
                </c:pt>
                <c:pt idx="35">
                  <c:v>6.2</c:v>
                </c:pt>
                <c:pt idx="36">
                  <c:v>7</c:v>
                </c:pt>
                <c:pt idx="37">
                  <c:v>6.5</c:v>
                </c:pt>
                <c:pt idx="38">
                  <c:v>6.5</c:v>
                </c:pt>
                <c:pt idx="39">
                  <c:v>6.7</c:v>
                </c:pt>
                <c:pt idx="40">
                  <c:v>6.4</c:v>
                </c:pt>
                <c:pt idx="41">
                  <c:v>6.6</c:v>
                </c:pt>
                <c:pt idx="42">
                  <c:v>6.8</c:v>
                </c:pt>
                <c:pt idx="43">
                  <c:v>6.5</c:v>
                </c:pt>
                <c:pt idx="44">
                  <c:v>6.7</c:v>
                </c:pt>
                <c:pt idx="45">
                  <c:v>6.5</c:v>
                </c:pt>
                <c:pt idx="46">
                  <c:v>6.8</c:v>
                </c:pt>
                <c:pt idx="47">
                  <c:v>6.5</c:v>
                </c:pt>
                <c:pt idx="48">
                  <c:v>6.8</c:v>
                </c:pt>
                <c:pt idx="49">
                  <c:v>6.6</c:v>
                </c:pt>
                <c:pt idx="50">
                  <c:v>7.1</c:v>
                </c:pt>
                <c:pt idx="51">
                  <c:v>7.8</c:v>
                </c:pt>
                <c:pt idx="52">
                  <c:v>7.6</c:v>
                </c:pt>
                <c:pt idx="53">
                  <c:v>7.4</c:v>
                </c:pt>
                <c:pt idx="54">
                  <c:v>7.5</c:v>
                </c:pt>
                <c:pt idx="55">
                  <c:v>7.1</c:v>
                </c:pt>
                <c:pt idx="56">
                  <c:v>7.5</c:v>
                </c:pt>
                <c:pt idx="57">
                  <c:v>7.6</c:v>
                </c:pt>
                <c:pt idx="58">
                  <c:v>7.3</c:v>
                </c:pt>
                <c:pt idx="59">
                  <c:v>7.1</c:v>
                </c:pt>
                <c:pt idx="60">
                  <c:v>7.2</c:v>
                </c:pt>
                <c:pt idx="61">
                  <c:v>7.4</c:v>
                </c:pt>
              </c:numCache>
            </c:numRef>
          </c:yVal>
          <c:smooth val="0"/>
        </c:ser>
        <c:axId val="94991950"/>
        <c:axId val="64088514"/>
      </c:scatterChart>
      <c:valAx>
        <c:axId val="949919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088514"/>
        <c:crosses val="autoZero"/>
        <c:crossBetween val="midCat"/>
      </c:valAx>
      <c:valAx>
        <c:axId val="640885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919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Tabelle1!$H$15:$H$77</c:f>
              <c:numCache>
                <c:formatCode>General</c:formatCode>
                <c:ptCount val="6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</c:numCache>
            </c:numRef>
          </c:xVal>
          <c:yVal>
            <c:numRef>
              <c:f>Tabelle1!$I$15:$I$77</c:f>
              <c:numCache>
                <c:formatCode>General</c:formatCode>
                <c:ptCount val="63"/>
                <c:pt idx="0">
                  <c:v>-0.211723998328289</c:v>
                </c:pt>
                <c:pt idx="1">
                  <c:v>-0.365287130108693</c:v>
                </c:pt>
                <c:pt idx="2">
                  <c:v>-0.386253061679185</c:v>
                </c:pt>
                <c:pt idx="3">
                  <c:v>-0.498231319696368</c:v>
                </c:pt>
                <c:pt idx="4">
                  <c:v>-0.768698534350982</c:v>
                </c:pt>
                <c:pt idx="5">
                  <c:v>-0.901351057669013</c:v>
                </c:pt>
                <c:pt idx="6">
                  <c:v>-0.679614068241709</c:v>
                </c:pt>
                <c:pt idx="7">
                  <c:v>-1.05433111199378</c:v>
                </c:pt>
                <c:pt idx="8">
                  <c:v>-0.738113401848151</c:v>
                </c:pt>
                <c:pt idx="9">
                  <c:v>-0.800248710779529</c:v>
                </c:pt>
                <c:pt idx="10">
                  <c:v>-1.01383675450524</c:v>
                </c:pt>
                <c:pt idx="11">
                  <c:v>-0.937458444387137</c:v>
                </c:pt>
                <c:pt idx="12">
                  <c:v>-1.05433111199378</c:v>
                </c:pt>
                <c:pt idx="13">
                  <c:v>-1.09653472091552</c:v>
                </c:pt>
                <c:pt idx="14">
                  <c:v>-1.14059825834499</c:v>
                </c:pt>
                <c:pt idx="15">
                  <c:v>-1.45570978888964</c:v>
                </c:pt>
                <c:pt idx="16">
                  <c:v>-1.51943302384057</c:v>
                </c:pt>
                <c:pt idx="17">
                  <c:v>-1.14059825834499</c:v>
                </c:pt>
                <c:pt idx="18">
                  <c:v>-1.33928704237845</c:v>
                </c:pt>
                <c:pt idx="19">
                  <c:v>-1.39580508964596</c:v>
                </c:pt>
                <c:pt idx="20">
                  <c:v>-1.66052983644758</c:v>
                </c:pt>
                <c:pt idx="21">
                  <c:v>-1.66052983644758</c:v>
                </c:pt>
                <c:pt idx="22">
                  <c:v>-1.51943302384057</c:v>
                </c:pt>
                <c:pt idx="23">
                  <c:v>-1.33928704237845</c:v>
                </c:pt>
                <c:pt idx="24">
                  <c:v>-1.51943302384057</c:v>
                </c:pt>
                <c:pt idx="25">
                  <c:v>-2.26678100525446</c:v>
                </c:pt>
                <c:pt idx="26">
                  <c:v>-1.66052983644758</c:v>
                </c:pt>
                <c:pt idx="27">
                  <c:v>-1.66052983644758</c:v>
                </c:pt>
                <c:pt idx="28">
                  <c:v>-2.02160337088262</c:v>
                </c:pt>
                <c:pt idx="29">
                  <c:v>-1.73932206111086</c:v>
                </c:pt>
                <c:pt idx="30">
                  <c:v>-1.73932206111086</c:v>
                </c:pt>
                <c:pt idx="31">
                  <c:v>-2.02160337088262</c:v>
                </c:pt>
                <c:pt idx="32">
                  <c:v>-1.73932206111086</c:v>
                </c:pt>
                <c:pt idx="33">
                  <c:v>-2.13669692405104</c:v>
                </c:pt>
                <c:pt idx="34">
                  <c:v>-2.13669692405104</c:v>
                </c:pt>
                <c:pt idx="35">
                  <c:v>-4.05981037126556</c:v>
                </c:pt>
                <c:pt idx="36">
                  <c:v>-1.91839966137229</c:v>
                </c:pt>
                <c:pt idx="37">
                  <c:v>-3.4529816968166</c:v>
                </c:pt>
                <c:pt idx="38">
                  <c:v>-2.26678100525446</c:v>
                </c:pt>
                <c:pt idx="39">
                  <c:v>-2.26678100525446</c:v>
                </c:pt>
                <c:pt idx="40">
                  <c:v>-2.5923010328241</c:v>
                </c:pt>
                <c:pt idx="41">
                  <c:v>-2.13669692405104</c:v>
                </c:pt>
                <c:pt idx="42">
                  <c:v>-2.4163536784765</c:v>
                </c:pt>
                <c:pt idx="43">
                  <c:v>-2.80595882111022</c:v>
                </c:pt>
                <c:pt idx="44">
                  <c:v>-2.26678100525446</c:v>
                </c:pt>
                <c:pt idx="45">
                  <c:v>-2.5923010328241</c:v>
                </c:pt>
                <c:pt idx="46">
                  <c:v>-2.26678100525446</c:v>
                </c:pt>
                <c:pt idx="47">
                  <c:v>-2.80595882111022</c:v>
                </c:pt>
                <c:pt idx="48">
                  <c:v>-2.26678100525446</c:v>
                </c:pt>
                <c:pt idx="49">
                  <c:v>-2.80595882111022</c:v>
                </c:pt>
                <c:pt idx="50">
                  <c:v>-2.4163536784765</c:v>
                </c:pt>
                <c:pt idx="51">
                  <c:v>-4.05981037126556</c:v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</c:numCache>
            </c:numRef>
          </c:yVal>
          <c:smooth val="0"/>
        </c:ser>
        <c:axId val="43528372"/>
        <c:axId val="59505429"/>
      </c:scatterChart>
      <c:valAx>
        <c:axId val="435283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05429"/>
        <c:crosses val="autoZero"/>
        <c:crossBetween val="midCat"/>
      </c:valAx>
      <c:valAx>
        <c:axId val="59505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5283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660240</xdr:colOff>
      <xdr:row>0</xdr:row>
      <xdr:rowOff>0</xdr:rowOff>
    </xdr:from>
    <xdr:to>
      <xdr:col>12</xdr:col>
      <xdr:colOff>536400</xdr:colOff>
      <xdr:row>11</xdr:row>
      <xdr:rowOff>9360</xdr:rowOff>
    </xdr:to>
    <xdr:graphicFrame>
      <xdr:nvGraphicFramePr>
        <xdr:cNvPr id="0" name="Diagramm 1"/>
        <xdr:cNvGraphicFramePr/>
      </xdr:nvGraphicFramePr>
      <xdr:xfrm>
        <a:off x="6340680" y="0"/>
        <a:ext cx="3934080" cy="22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130320</xdr:colOff>
      <xdr:row>34</xdr:row>
      <xdr:rowOff>27000</xdr:rowOff>
    </xdr:from>
    <xdr:to>
      <xdr:col>19</xdr:col>
      <xdr:colOff>690120</xdr:colOff>
      <xdr:row>58</xdr:row>
      <xdr:rowOff>34920</xdr:rowOff>
    </xdr:to>
    <xdr:graphicFrame>
      <xdr:nvGraphicFramePr>
        <xdr:cNvPr id="1" name="Diagramm 2"/>
        <xdr:cNvGraphicFramePr/>
      </xdr:nvGraphicFramePr>
      <xdr:xfrm>
        <a:off x="8245440" y="6935760"/>
        <a:ext cx="7863480" cy="488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767160</xdr:colOff>
      <xdr:row>60</xdr:row>
      <xdr:rowOff>114480</xdr:rowOff>
    </xdr:from>
    <xdr:to>
      <xdr:col>16</xdr:col>
      <xdr:colOff>715680</xdr:colOff>
      <xdr:row>77</xdr:row>
      <xdr:rowOff>32400</xdr:rowOff>
    </xdr:to>
    <xdr:graphicFrame>
      <xdr:nvGraphicFramePr>
        <xdr:cNvPr id="2" name="Diagramm 3"/>
        <xdr:cNvGraphicFramePr/>
      </xdr:nvGraphicFramePr>
      <xdr:xfrm>
        <a:off x="8070840" y="12306240"/>
        <a:ext cx="5629320" cy="337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A1" s="0" t="s">
        <v>0</v>
      </c>
    </row>
    <row r="3" customFormat="false" ht="16" hidden="false" customHeight="false" outlineLevel="0" collapsed="false">
      <c r="A3" s="0" t="n">
        <v>0.01</v>
      </c>
      <c r="B3" s="0" t="n">
        <v>1.93</v>
      </c>
    </row>
    <row r="4" customFormat="false" ht="16" hidden="false" customHeight="false" outlineLevel="0" collapsed="false">
      <c r="A4" s="0" t="n">
        <v>0.02</v>
      </c>
      <c r="B4" s="0" t="n">
        <v>3.7</v>
      </c>
    </row>
    <row r="5" customFormat="false" ht="16" hidden="false" customHeight="false" outlineLevel="0" collapsed="false">
      <c r="A5" s="0" t="n">
        <v>0.03</v>
      </c>
      <c r="B5" s="0" t="n">
        <v>5.3</v>
      </c>
    </row>
    <row r="6" customFormat="false" ht="16" hidden="false" customHeight="false" outlineLevel="0" collapsed="false">
      <c r="A6" s="0" t="n">
        <v>0.04</v>
      </c>
      <c r="B6" s="0" t="n">
        <v>7</v>
      </c>
    </row>
    <row r="7" customFormat="false" ht="16" hidden="false" customHeight="false" outlineLevel="0" collapsed="false">
      <c r="A7" s="0" t="n">
        <v>0.05</v>
      </c>
      <c r="B7" s="0" t="n">
        <v>8.7</v>
      </c>
    </row>
    <row r="13" customFormat="false" ht="16" hidden="false" customHeight="false" outlineLevel="0" collapsed="false">
      <c r="A13" s="0" t="s">
        <v>1</v>
      </c>
      <c r="B13" s="0" t="s">
        <v>2</v>
      </c>
      <c r="C13" s="0" t="s">
        <v>3</v>
      </c>
      <c r="D13" s="0" t="s">
        <v>4</v>
      </c>
      <c r="E13" s="0" t="s">
        <v>5</v>
      </c>
      <c r="F13" s="0" t="s">
        <v>6</v>
      </c>
      <c r="G13" s="0" t="s">
        <v>7</v>
      </c>
      <c r="H13" s="0" t="s">
        <v>8</v>
      </c>
      <c r="I13" s="0" t="s">
        <v>9</v>
      </c>
    </row>
    <row r="15" customFormat="false" ht="16" hidden="false" customHeight="false" outlineLevel="0" collapsed="false">
      <c r="A15" s="0" t="n">
        <v>0</v>
      </c>
      <c r="B15" s="0" t="n">
        <v>1.6</v>
      </c>
      <c r="C15" s="0" t="n">
        <f aca="false">(B15-0.274)/168.4</f>
        <v>0.00787410926365796</v>
      </c>
      <c r="D15" s="0" t="n">
        <f aca="false">C15*111</f>
        <v>0.874026128266033</v>
      </c>
      <c r="E15" s="0" t="n">
        <f aca="false">(D15*75)/1000</f>
        <v>0.0655519596199525</v>
      </c>
      <c r="F15" s="0" t="n">
        <f aca="false">0.38-E15</f>
        <v>0.314448040380047</v>
      </c>
      <c r="G15" s="0" t="n">
        <f aca="false">(F15*1000)/8.05</f>
        <v>39.0618683701922</v>
      </c>
      <c r="H15" s="0" t="n">
        <v>0</v>
      </c>
      <c r="I15" s="0" t="n">
        <f aca="false">LN((G15-4.55)/(47.2-4.55))</f>
        <v>-0.211723998328289</v>
      </c>
    </row>
    <row r="16" customFormat="false" ht="16" hidden="false" customHeight="false" outlineLevel="0" collapsed="false">
      <c r="A16" s="0" t="n">
        <v>5</v>
      </c>
      <c r="B16" s="0" t="n">
        <v>2.4</v>
      </c>
      <c r="C16" s="0" t="n">
        <f aca="false">(B16-0.274)/168.4</f>
        <v>0.012624703087886</v>
      </c>
      <c r="D16" s="0" t="n">
        <f aca="false">C16*111</f>
        <v>1.40134204275534</v>
      </c>
      <c r="E16" s="0" t="n">
        <f aca="false">(D16*75)/1000</f>
        <v>0.105100653206651</v>
      </c>
      <c r="F16" s="0" t="n">
        <f aca="false">0.38-E16</f>
        <v>0.274899346793349</v>
      </c>
      <c r="G16" s="0" t="n">
        <f aca="false">(F16*1000)/8.05</f>
        <v>34.148987179298</v>
      </c>
      <c r="H16" s="0" t="n">
        <v>5</v>
      </c>
      <c r="I16" s="0" t="n">
        <f aca="false">LN((G16-4.55)/(47.2-4.55))</f>
        <v>-0.365287130108693</v>
      </c>
    </row>
    <row r="17" customFormat="false" ht="16" hidden="false" customHeight="false" outlineLevel="0" collapsed="false">
      <c r="A17" s="0" t="n">
        <v>10</v>
      </c>
      <c r="B17" s="0" t="n">
        <v>2.5</v>
      </c>
      <c r="C17" s="0" t="n">
        <f aca="false">(B17-0.274)/168.4</f>
        <v>0.0132185273159145</v>
      </c>
      <c r="D17" s="0" t="n">
        <f aca="false">C17*111</f>
        <v>1.46725653206651</v>
      </c>
      <c r="E17" s="0" t="n">
        <f aca="false">(D17*75)/1000</f>
        <v>0.110044239904988</v>
      </c>
      <c r="F17" s="0" t="n">
        <f aca="false">0.38-E17</f>
        <v>0.269955760095012</v>
      </c>
      <c r="G17" s="0" t="n">
        <f aca="false">(F17*1000)/8.05</f>
        <v>33.5348770304363</v>
      </c>
      <c r="H17" s="0" t="n">
        <v>10</v>
      </c>
      <c r="I17" s="0" t="n">
        <f aca="false">LN((G17-4.55)/(47.2-4.55))</f>
        <v>-0.386253061679185</v>
      </c>
    </row>
    <row r="18" customFormat="false" ht="16" hidden="false" customHeight="false" outlineLevel="0" collapsed="false">
      <c r="A18" s="0" t="n">
        <v>15</v>
      </c>
      <c r="B18" s="0" t="n">
        <v>3</v>
      </c>
      <c r="C18" s="0" t="n">
        <f aca="false">(B18-0.274)/168.4</f>
        <v>0.016187648456057</v>
      </c>
      <c r="D18" s="0" t="n">
        <f aca="false">C18*111</f>
        <v>1.79682897862233</v>
      </c>
      <c r="E18" s="0" t="n">
        <f aca="false">(D18*75)/1000</f>
        <v>0.134762173396675</v>
      </c>
      <c r="F18" s="0" t="n">
        <f aca="false">0.38-E18</f>
        <v>0.245237826603325</v>
      </c>
      <c r="G18" s="0" t="n">
        <f aca="false">(F18*1000)/8.05</f>
        <v>30.4643262861274</v>
      </c>
      <c r="H18" s="0" t="n">
        <v>15</v>
      </c>
      <c r="I18" s="0" t="n">
        <f aca="false">LN((G18-4.55)/(47.2-4.55))</f>
        <v>-0.498231319696368</v>
      </c>
    </row>
    <row r="19" customFormat="false" ht="16" hidden="false" customHeight="false" outlineLevel="0" collapsed="false">
      <c r="A19" s="0" t="n">
        <v>20</v>
      </c>
      <c r="B19" s="0" t="n">
        <v>4</v>
      </c>
      <c r="C19" s="0" t="n">
        <f aca="false">(B19-0.274)/168.4</f>
        <v>0.022125890736342</v>
      </c>
      <c r="D19" s="0" t="n">
        <f aca="false">C19*111</f>
        <v>2.45597387173397</v>
      </c>
      <c r="E19" s="0" t="n">
        <f aca="false">(D19*75)/1000</f>
        <v>0.184198040380048</v>
      </c>
      <c r="F19" s="0" t="n">
        <f aca="false">0.38-E19</f>
        <v>0.195801959619953</v>
      </c>
      <c r="G19" s="0" t="n">
        <f aca="false">(F19*1000)/8.05</f>
        <v>24.3232247975096</v>
      </c>
      <c r="H19" s="0" t="n">
        <v>20</v>
      </c>
      <c r="I19" s="0" t="n">
        <f aca="false">LN((G19-4.55)/(47.2-4.55))</f>
        <v>-0.768698534350982</v>
      </c>
    </row>
    <row r="20" customFormat="false" ht="16" hidden="false" customHeight="false" outlineLevel="0" collapsed="false">
      <c r="A20" s="0" t="n">
        <v>25</v>
      </c>
      <c r="B20" s="0" t="n">
        <v>4.4</v>
      </c>
      <c r="C20" s="0" t="n">
        <f aca="false">(B20-0.274)/168.4</f>
        <v>0.0245011876484561</v>
      </c>
      <c r="D20" s="0" t="n">
        <f aca="false">C20*111</f>
        <v>2.71963182897862</v>
      </c>
      <c r="E20" s="0" t="n">
        <f aca="false">(D20*75)/1000</f>
        <v>0.203972387173397</v>
      </c>
      <c r="F20" s="0" t="n">
        <f aca="false">0.38-E20</f>
        <v>0.176027612826603</v>
      </c>
      <c r="G20" s="0" t="n">
        <f aca="false">(F20*1000)/8.05</f>
        <v>21.8667842020625</v>
      </c>
      <c r="H20" s="0" t="n">
        <v>25</v>
      </c>
      <c r="I20" s="0" t="n">
        <f aca="false">LN((G20-4.55)/(47.2-4.55))</f>
        <v>-0.901351057669013</v>
      </c>
    </row>
    <row r="21" customFormat="false" ht="16" hidden="false" customHeight="false" outlineLevel="0" collapsed="false">
      <c r="A21" s="0" t="n">
        <v>30</v>
      </c>
      <c r="B21" s="0" t="n">
        <v>3.7</v>
      </c>
      <c r="C21" s="0" t="n">
        <f aca="false">(B21-0.274)/168.4</f>
        <v>0.0203444180522565</v>
      </c>
      <c r="D21" s="0" t="n">
        <f aca="false">C21*111</f>
        <v>2.25823040380047</v>
      </c>
      <c r="E21" s="0" t="n">
        <f aca="false">(D21*75)/1000</f>
        <v>0.169367280285036</v>
      </c>
      <c r="F21" s="0" t="n">
        <f aca="false">0.38-E21</f>
        <v>0.210632719714964</v>
      </c>
      <c r="G21" s="0" t="n">
        <f aca="false">(F21*1000)/8.05</f>
        <v>26.1655552440949</v>
      </c>
      <c r="H21" s="0" t="n">
        <v>30</v>
      </c>
      <c r="I21" s="0" t="n">
        <f aca="false">LN((G21-4.55)/(47.2-4.55))</f>
        <v>-0.679614068241709</v>
      </c>
    </row>
    <row r="22" customFormat="false" ht="16" hidden="false" customHeight="false" outlineLevel="0" collapsed="false">
      <c r="A22" s="0" t="n">
        <v>35</v>
      </c>
      <c r="B22" s="0" t="n">
        <v>4.8</v>
      </c>
      <c r="C22" s="0" t="n">
        <f aca="false">(B22-0.274)/168.4</f>
        <v>0.0268764845605701</v>
      </c>
      <c r="D22" s="0" t="n">
        <f aca="false">C22*111</f>
        <v>2.98328978622328</v>
      </c>
      <c r="E22" s="0" t="n">
        <f aca="false">(D22*75)/1000</f>
        <v>0.223746733966746</v>
      </c>
      <c r="F22" s="0" t="n">
        <f aca="false">0.38-E22</f>
        <v>0.156253266033254</v>
      </c>
      <c r="G22" s="0" t="n">
        <f aca="false">(F22*1000)/8.05</f>
        <v>19.4103436066154</v>
      </c>
      <c r="H22" s="0" t="n">
        <v>35</v>
      </c>
      <c r="I22" s="0" t="n">
        <f aca="false">LN((G22-4.55)/(47.2-4.55))</f>
        <v>-1.05433111199378</v>
      </c>
    </row>
    <row r="23" customFormat="false" ht="16" hidden="false" customHeight="false" outlineLevel="0" collapsed="false">
      <c r="A23" s="0" t="n">
        <v>40</v>
      </c>
      <c r="B23" s="0" t="n">
        <v>3.9</v>
      </c>
      <c r="C23" s="0" t="n">
        <f aca="false">(B23-0.274)/168.4</f>
        <v>0.0215320665083135</v>
      </c>
      <c r="D23" s="0" t="n">
        <f aca="false">C23*111</f>
        <v>2.3900593824228</v>
      </c>
      <c r="E23" s="0" t="n">
        <f aca="false">(D23*75)/1000</f>
        <v>0.17925445368171</v>
      </c>
      <c r="F23" s="0" t="n">
        <f aca="false">0.38-E23</f>
        <v>0.20074554631829</v>
      </c>
      <c r="G23" s="0" t="n">
        <f aca="false">(F23*1000)/8.05</f>
        <v>24.9373349463714</v>
      </c>
      <c r="H23" s="0" t="n">
        <v>40</v>
      </c>
      <c r="I23" s="0" t="n">
        <f aca="false">LN((G23-4.55)/(47.2-4.55))</f>
        <v>-0.738113401848151</v>
      </c>
    </row>
    <row r="24" customFormat="false" ht="16" hidden="false" customHeight="false" outlineLevel="0" collapsed="false">
      <c r="A24" s="0" t="n">
        <v>45</v>
      </c>
      <c r="B24" s="0" t="n">
        <v>4.1</v>
      </c>
      <c r="C24" s="0" t="n">
        <f aca="false">(B24-0.274)/168.4</f>
        <v>0.0227197149643705</v>
      </c>
      <c r="D24" s="0" t="n">
        <f aca="false">C24*111</f>
        <v>2.52188836104513</v>
      </c>
      <c r="E24" s="0" t="n">
        <f aca="false">(D24*75)/1000</f>
        <v>0.189141627078385</v>
      </c>
      <c r="F24" s="0" t="n">
        <f aca="false">0.38-E24</f>
        <v>0.190858372921615</v>
      </c>
      <c r="G24" s="0" t="n">
        <f aca="false">(F24*1000)/8.05</f>
        <v>23.7091146486479</v>
      </c>
      <c r="H24" s="0" t="n">
        <v>45</v>
      </c>
      <c r="I24" s="0" t="n">
        <f aca="false">LN((G24-4.55)/(47.2-4.55))</f>
        <v>-0.800248710779529</v>
      </c>
    </row>
    <row r="25" customFormat="false" ht="16" hidden="false" customHeight="false" outlineLevel="0" collapsed="false">
      <c r="A25" s="0" t="n">
        <v>50</v>
      </c>
      <c r="B25" s="0" t="n">
        <v>4.7</v>
      </c>
      <c r="C25" s="0" t="n">
        <f aca="false">(B25-0.274)/168.4</f>
        <v>0.0262826603325416</v>
      </c>
      <c r="D25" s="0" t="n">
        <f aca="false">C25*111</f>
        <v>2.91737529691211</v>
      </c>
      <c r="E25" s="0" t="n">
        <f aca="false">(D25*75)/1000</f>
        <v>0.218803147268409</v>
      </c>
      <c r="F25" s="0" t="n">
        <f aca="false">0.38-E25</f>
        <v>0.161196852731591</v>
      </c>
      <c r="G25" s="0" t="n">
        <f aca="false">(F25*1000)/8.05</f>
        <v>20.0244537554772</v>
      </c>
      <c r="H25" s="0" t="n">
        <v>50</v>
      </c>
      <c r="I25" s="0" t="n">
        <f aca="false">LN((G25-4.55)/(47.2-4.55))</f>
        <v>-1.01383675450524</v>
      </c>
    </row>
    <row r="26" customFormat="false" ht="16" hidden="false" customHeight="false" outlineLevel="0" collapsed="false">
      <c r="A26" s="0" t="n">
        <v>55</v>
      </c>
      <c r="B26" s="0" t="n">
        <v>4.5</v>
      </c>
      <c r="C26" s="0" t="n">
        <f aca="false">(B26-0.274)/168.4</f>
        <v>0.0250950118764846</v>
      </c>
      <c r="D26" s="0" t="n">
        <f aca="false">C26*111</f>
        <v>2.78554631828979</v>
      </c>
      <c r="E26" s="0" t="n">
        <f aca="false">(D26*75)/1000</f>
        <v>0.208915973871734</v>
      </c>
      <c r="F26" s="0" t="n">
        <f aca="false">0.38-E26</f>
        <v>0.171084026128266</v>
      </c>
      <c r="G26" s="0" t="n">
        <f aca="false">(F26*1000)/8.05</f>
        <v>21.2526740532007</v>
      </c>
      <c r="H26" s="0" t="n">
        <v>55</v>
      </c>
      <c r="I26" s="0" t="n">
        <f aca="false">LN((G26-4.55)/(47.2-4.55))</f>
        <v>-0.937458444387137</v>
      </c>
    </row>
    <row r="27" customFormat="false" ht="16" hidden="false" customHeight="false" outlineLevel="0" collapsed="false">
      <c r="A27" s="0" t="n">
        <v>60</v>
      </c>
      <c r="B27" s="0" t="n">
        <v>4.8</v>
      </c>
      <c r="C27" s="0" t="n">
        <f aca="false">(B27-0.274)/168.4</f>
        <v>0.0268764845605701</v>
      </c>
      <c r="D27" s="0" t="n">
        <f aca="false">C27*111</f>
        <v>2.98328978622328</v>
      </c>
      <c r="E27" s="0" t="n">
        <f aca="false">(D27*75)/1000</f>
        <v>0.223746733966746</v>
      </c>
      <c r="F27" s="0" t="n">
        <f aca="false">0.38-E27</f>
        <v>0.156253266033254</v>
      </c>
      <c r="G27" s="0" t="n">
        <f aca="false">(F27*1000)/8.05</f>
        <v>19.4103436066154</v>
      </c>
      <c r="H27" s="0" t="n">
        <v>60</v>
      </c>
      <c r="I27" s="0" t="n">
        <f aca="false">LN((G27-4.55)/(47.2-4.55))</f>
        <v>-1.05433111199378</v>
      </c>
    </row>
    <row r="28" customFormat="false" ht="16" hidden="false" customHeight="false" outlineLevel="0" collapsed="false">
      <c r="A28" s="0" t="n">
        <v>65</v>
      </c>
      <c r="B28" s="0" t="n">
        <v>4.9</v>
      </c>
      <c r="C28" s="0" t="n">
        <f aca="false">(B28-0.274)/168.4</f>
        <v>0.0274703087885986</v>
      </c>
      <c r="D28" s="0" t="n">
        <f aca="false">C28*111</f>
        <v>3.04920427553444</v>
      </c>
      <c r="E28" s="0" t="n">
        <f aca="false">(D28*75)/1000</f>
        <v>0.228690320665083</v>
      </c>
      <c r="F28" s="0" t="n">
        <f aca="false">0.38-E28</f>
        <v>0.151309679334917</v>
      </c>
      <c r="G28" s="0" t="n">
        <f aca="false">(F28*1000)/8.05</f>
        <v>18.7962334577536</v>
      </c>
      <c r="H28" s="0" t="n">
        <v>65</v>
      </c>
      <c r="I28" s="0" t="n">
        <f aca="false">LN((G28-4.55)/(47.2-4.55))</f>
        <v>-1.09653472091552</v>
      </c>
    </row>
    <row r="29" customFormat="false" ht="16" hidden="false" customHeight="false" outlineLevel="0" collapsed="false">
      <c r="A29" s="0" t="n">
        <v>70</v>
      </c>
      <c r="B29" s="0" t="n">
        <v>5</v>
      </c>
      <c r="C29" s="0" t="n">
        <f aca="false">(B29-0.274)/168.4</f>
        <v>0.0280641330166271</v>
      </c>
      <c r="D29" s="0" t="n">
        <f aca="false">C29*111</f>
        <v>3.11511876484561</v>
      </c>
      <c r="E29" s="0" t="n">
        <f aca="false">(D29*75)/1000</f>
        <v>0.23363390736342</v>
      </c>
      <c r="F29" s="0" t="n">
        <f aca="false">0.38-E29</f>
        <v>0.14636609263658</v>
      </c>
      <c r="G29" s="0" t="n">
        <f aca="false">(F29*1000)/8.05</f>
        <v>18.1821233088919</v>
      </c>
      <c r="H29" s="0" t="n">
        <v>70</v>
      </c>
      <c r="I29" s="0" t="n">
        <f aca="false">LN((G29-4.55)/(47.2-4.55))</f>
        <v>-1.14059825834499</v>
      </c>
    </row>
    <row r="30" customFormat="false" ht="16" hidden="false" customHeight="false" outlineLevel="0" collapsed="false">
      <c r="A30" s="0" t="n">
        <v>75</v>
      </c>
      <c r="B30" s="0" t="n">
        <v>5.6</v>
      </c>
      <c r="C30" s="0" t="n">
        <f aca="false">(B30-0.274)/168.4</f>
        <v>0.0316270783847981</v>
      </c>
      <c r="D30" s="0" t="n">
        <f aca="false">C30*111</f>
        <v>3.51060570071259</v>
      </c>
      <c r="E30" s="0" t="n">
        <f aca="false">(D30*75)/1000</f>
        <v>0.263295427553444</v>
      </c>
      <c r="F30" s="0" t="n">
        <f aca="false">0.38-E30</f>
        <v>0.116704572446556</v>
      </c>
      <c r="G30" s="0" t="n">
        <f aca="false">(F30*1000)/8.05</f>
        <v>14.4974624157212</v>
      </c>
      <c r="H30" s="0" t="n">
        <v>75</v>
      </c>
      <c r="I30" s="0" t="n">
        <f aca="false">LN((G30-4.55)/(47.2-4.55))</f>
        <v>-1.45570978888964</v>
      </c>
    </row>
    <row r="31" customFormat="false" ht="16" hidden="false" customHeight="false" outlineLevel="0" collapsed="false">
      <c r="A31" s="0" t="n">
        <v>80</v>
      </c>
      <c r="B31" s="0" t="n">
        <v>5.7</v>
      </c>
      <c r="C31" s="0" t="n">
        <f aca="false">(B31-0.274)/168.4</f>
        <v>0.0322209026128266</v>
      </c>
      <c r="D31" s="0" t="n">
        <f aca="false">C31*111</f>
        <v>3.57652019002375</v>
      </c>
      <c r="E31" s="0" t="n">
        <f aca="false">(D31*75)/1000</f>
        <v>0.268239014251781</v>
      </c>
      <c r="F31" s="0" t="n">
        <f aca="false">0.38-E31</f>
        <v>0.111760985748219</v>
      </c>
      <c r="G31" s="0" t="n">
        <f aca="false">(F31*1000)/8.05</f>
        <v>13.8833522668594</v>
      </c>
      <c r="H31" s="0" t="n">
        <v>80</v>
      </c>
      <c r="I31" s="0" t="n">
        <f aca="false">LN((G31-4.55)/(47.2-4.55))</f>
        <v>-1.51943302384057</v>
      </c>
    </row>
    <row r="32" customFormat="false" ht="16" hidden="false" customHeight="false" outlineLevel="0" collapsed="false">
      <c r="A32" s="0" t="n">
        <v>85</v>
      </c>
      <c r="B32" s="0" t="n">
        <v>5</v>
      </c>
      <c r="C32" s="0" t="n">
        <f aca="false">(B32-0.274)/168.4</f>
        <v>0.0280641330166271</v>
      </c>
      <c r="D32" s="0" t="n">
        <f aca="false">C32*111</f>
        <v>3.11511876484561</v>
      </c>
      <c r="E32" s="0" t="n">
        <f aca="false">(D32*75)/1000</f>
        <v>0.23363390736342</v>
      </c>
      <c r="F32" s="0" t="n">
        <f aca="false">0.38-E32</f>
        <v>0.14636609263658</v>
      </c>
      <c r="G32" s="0" t="n">
        <f aca="false">(F32*1000)/8.05</f>
        <v>18.1821233088919</v>
      </c>
      <c r="H32" s="0" t="n">
        <v>85</v>
      </c>
      <c r="I32" s="0" t="n">
        <f aca="false">LN((G32-4.55)/(47.2-4.55))</f>
        <v>-1.14059825834499</v>
      </c>
    </row>
    <row r="33" customFormat="false" ht="16" hidden="false" customHeight="false" outlineLevel="0" collapsed="false">
      <c r="A33" s="0" t="n">
        <v>90</v>
      </c>
      <c r="B33" s="0" t="n">
        <v>5.4</v>
      </c>
      <c r="C33" s="0" t="n">
        <f aca="false">(B33-0.274)/168.4</f>
        <v>0.0304394299287411</v>
      </c>
      <c r="D33" s="0" t="n">
        <f aca="false">C33*111</f>
        <v>3.37877672209026</v>
      </c>
      <c r="E33" s="0" t="n">
        <f aca="false">(D33*75)/1000</f>
        <v>0.25340825415677</v>
      </c>
      <c r="F33" s="0" t="n">
        <f aca="false">0.38-E33</f>
        <v>0.12659174584323</v>
      </c>
      <c r="G33" s="0" t="n">
        <f aca="false">(F33*1000)/8.05</f>
        <v>15.7256827134448</v>
      </c>
      <c r="H33" s="0" t="n">
        <v>90</v>
      </c>
      <c r="I33" s="0" t="n">
        <f aca="false">LN((G33-4.55)/(47.2-4.55))</f>
        <v>-1.33928704237845</v>
      </c>
    </row>
    <row r="34" customFormat="false" ht="16" hidden="false" customHeight="false" outlineLevel="0" collapsed="false">
      <c r="A34" s="0" t="n">
        <v>95</v>
      </c>
      <c r="B34" s="0" t="n">
        <v>5.5</v>
      </c>
      <c r="C34" s="0" t="n">
        <f aca="false">(B34-0.274)/168.4</f>
        <v>0.0310332541567696</v>
      </c>
      <c r="D34" s="0" t="n">
        <f aca="false">C34*111</f>
        <v>3.44469121140142</v>
      </c>
      <c r="E34" s="0" t="n">
        <f aca="false">(D34*75)/1000</f>
        <v>0.258351840855107</v>
      </c>
      <c r="F34" s="0" t="n">
        <f aca="false">0.38-E34</f>
        <v>0.121648159144893</v>
      </c>
      <c r="G34" s="0" t="n">
        <f aca="false">(F34*1000)/8.05</f>
        <v>15.111572564583</v>
      </c>
      <c r="H34" s="0" t="n">
        <v>95</v>
      </c>
      <c r="I34" s="0" t="n">
        <f aca="false">LN((G34-4.55)/(47.2-4.55))</f>
        <v>-1.39580508964596</v>
      </c>
    </row>
    <row r="35" customFormat="false" ht="16" hidden="false" customHeight="false" outlineLevel="0" collapsed="false">
      <c r="A35" s="0" t="n">
        <v>100</v>
      </c>
      <c r="B35" s="0" t="n">
        <v>5.9</v>
      </c>
      <c r="C35" s="0" t="n">
        <f aca="false">(B35-0.274)/168.4</f>
        <v>0.0334085510688836</v>
      </c>
      <c r="D35" s="0" t="n">
        <f aca="false">C35*111</f>
        <v>3.70834916864608</v>
      </c>
      <c r="E35" s="0" t="n">
        <f aca="false">(D35*75)/1000</f>
        <v>0.278126187648456</v>
      </c>
      <c r="F35" s="0" t="n">
        <f aca="false">0.38-E35</f>
        <v>0.101873812351544</v>
      </c>
      <c r="G35" s="0" t="n">
        <f aca="false">(F35*1000)/8.05</f>
        <v>12.6551319691359</v>
      </c>
      <c r="H35" s="0" t="n">
        <v>100</v>
      </c>
      <c r="I35" s="0" t="n">
        <f aca="false">LN((G35-4.55)/(47.2-4.55))</f>
        <v>-1.66052983644758</v>
      </c>
    </row>
    <row r="36" customFormat="false" ht="16" hidden="false" customHeight="false" outlineLevel="0" collapsed="false">
      <c r="A36" s="0" t="n">
        <v>105</v>
      </c>
      <c r="B36" s="0" t="n">
        <v>5.9</v>
      </c>
      <c r="C36" s="0" t="n">
        <f aca="false">(B36-0.274)/168.4</f>
        <v>0.0334085510688836</v>
      </c>
      <c r="D36" s="0" t="n">
        <f aca="false">C36*111</f>
        <v>3.70834916864608</v>
      </c>
      <c r="E36" s="0" t="n">
        <f aca="false">(D36*75)/1000</f>
        <v>0.278126187648456</v>
      </c>
      <c r="F36" s="0" t="n">
        <f aca="false">0.38-E36</f>
        <v>0.101873812351544</v>
      </c>
      <c r="G36" s="0" t="n">
        <f aca="false">(F36*1000)/8.05</f>
        <v>12.6551319691359</v>
      </c>
      <c r="H36" s="0" t="n">
        <v>105</v>
      </c>
      <c r="I36" s="0" t="n">
        <f aca="false">LN((G36-4.55)/(47.2-4.55))</f>
        <v>-1.66052983644758</v>
      </c>
    </row>
    <row r="37" customFormat="false" ht="16" hidden="false" customHeight="false" outlineLevel="0" collapsed="false">
      <c r="A37" s="0" t="n">
        <v>110</v>
      </c>
      <c r="B37" s="0" t="n">
        <v>5.7</v>
      </c>
      <c r="C37" s="0" t="n">
        <f aca="false">(B37-0.274)/168.4</f>
        <v>0.0322209026128266</v>
      </c>
      <c r="D37" s="0" t="n">
        <f aca="false">C37*111</f>
        <v>3.57652019002375</v>
      </c>
      <c r="E37" s="0" t="n">
        <f aca="false">(D37*75)/1000</f>
        <v>0.268239014251781</v>
      </c>
      <c r="F37" s="0" t="n">
        <f aca="false">0.38-E37</f>
        <v>0.111760985748219</v>
      </c>
      <c r="G37" s="0" t="n">
        <f aca="false">(F37*1000)/8.05</f>
        <v>13.8833522668594</v>
      </c>
      <c r="H37" s="0" t="n">
        <v>110</v>
      </c>
      <c r="I37" s="0" t="n">
        <f aca="false">LN((G37-4.55)/(47.2-4.55))</f>
        <v>-1.51943302384057</v>
      </c>
    </row>
    <row r="38" customFormat="false" ht="16" hidden="false" customHeight="false" outlineLevel="0" collapsed="false">
      <c r="A38" s="0" t="n">
        <v>115</v>
      </c>
      <c r="B38" s="0" t="n">
        <v>5.4</v>
      </c>
      <c r="C38" s="0" t="n">
        <f aca="false">(B38-0.274)/168.4</f>
        <v>0.0304394299287411</v>
      </c>
      <c r="D38" s="0" t="n">
        <f aca="false">C38*111</f>
        <v>3.37877672209026</v>
      </c>
      <c r="E38" s="0" t="n">
        <f aca="false">(D38*75)/1000</f>
        <v>0.25340825415677</v>
      </c>
      <c r="F38" s="0" t="n">
        <f aca="false">0.38-E38</f>
        <v>0.12659174584323</v>
      </c>
      <c r="G38" s="0" t="n">
        <f aca="false">(F38*1000)/8.05</f>
        <v>15.7256827134448</v>
      </c>
      <c r="H38" s="0" t="n">
        <v>115</v>
      </c>
      <c r="I38" s="0" t="n">
        <f aca="false">LN((G38-4.55)/(47.2-4.55))</f>
        <v>-1.33928704237845</v>
      </c>
    </row>
    <row r="39" customFormat="false" ht="16" hidden="false" customHeight="false" outlineLevel="0" collapsed="false">
      <c r="A39" s="0" t="n">
        <v>120</v>
      </c>
      <c r="B39" s="0" t="n">
        <v>5.7</v>
      </c>
      <c r="C39" s="0" t="n">
        <f aca="false">(B39-0.274)/168.4</f>
        <v>0.0322209026128266</v>
      </c>
      <c r="D39" s="0" t="n">
        <f aca="false">C39*111</f>
        <v>3.57652019002375</v>
      </c>
      <c r="E39" s="0" t="n">
        <f aca="false">(D39*75)/1000</f>
        <v>0.268239014251781</v>
      </c>
      <c r="F39" s="0" t="n">
        <f aca="false">0.38-E39</f>
        <v>0.111760985748219</v>
      </c>
      <c r="G39" s="0" t="n">
        <f aca="false">(F39*1000)/8.05</f>
        <v>13.8833522668594</v>
      </c>
      <c r="H39" s="0" t="n">
        <v>120</v>
      </c>
      <c r="I39" s="0" t="n">
        <f aca="false">LN((G39-4.55)/(47.2-4.55))</f>
        <v>-1.51943302384057</v>
      </c>
    </row>
    <row r="40" customFormat="false" ht="16" hidden="false" customHeight="false" outlineLevel="0" collapsed="false">
      <c r="A40" s="0" t="n">
        <v>125</v>
      </c>
      <c r="B40" s="0" t="n">
        <v>6.5</v>
      </c>
      <c r="C40" s="0" t="n">
        <f aca="false">(B40-0.274)/168.4</f>
        <v>0.0369714964370546</v>
      </c>
      <c r="D40" s="0" t="n">
        <f aca="false">C40*111</f>
        <v>4.10383610451306</v>
      </c>
      <c r="E40" s="0" t="n">
        <f aca="false">(D40*75)/1000</f>
        <v>0.30778770783848</v>
      </c>
      <c r="F40" s="0" t="n">
        <f aca="false">0.38-E40</f>
        <v>0.0722122921615203</v>
      </c>
      <c r="G40" s="0" t="n">
        <f aca="false">(F40*1000)/8.05</f>
        <v>8.97047107596525</v>
      </c>
      <c r="H40" s="0" t="n">
        <v>125</v>
      </c>
      <c r="I40" s="0" t="n">
        <f aca="false">LN((G40-4.55)/(47.2-4.55))</f>
        <v>-2.26678100525446</v>
      </c>
    </row>
    <row r="41" customFormat="false" ht="16" hidden="false" customHeight="false" outlineLevel="0" collapsed="false">
      <c r="A41" s="0" t="n">
        <v>130</v>
      </c>
      <c r="B41" s="0" t="n">
        <v>5.9</v>
      </c>
      <c r="C41" s="0" t="n">
        <f aca="false">(B41-0.274)/168.4</f>
        <v>0.0334085510688836</v>
      </c>
      <c r="D41" s="0" t="n">
        <f aca="false">C41*111</f>
        <v>3.70834916864608</v>
      </c>
      <c r="E41" s="0" t="n">
        <f aca="false">(D41*75)/1000</f>
        <v>0.278126187648456</v>
      </c>
      <c r="F41" s="0" t="n">
        <f aca="false">0.38-E41</f>
        <v>0.101873812351544</v>
      </c>
      <c r="G41" s="0" t="n">
        <f aca="false">(F41*1000)/8.05</f>
        <v>12.6551319691359</v>
      </c>
      <c r="H41" s="0" t="n">
        <v>130</v>
      </c>
      <c r="I41" s="0" t="n">
        <f aca="false">LN((G41-4.55)/(47.2-4.55))</f>
        <v>-1.66052983644758</v>
      </c>
    </row>
    <row r="42" customFormat="false" ht="16" hidden="false" customHeight="false" outlineLevel="0" collapsed="false">
      <c r="A42" s="0" t="n">
        <v>135</v>
      </c>
      <c r="B42" s="0" t="n">
        <v>5.9</v>
      </c>
      <c r="C42" s="0" t="n">
        <f aca="false">(B42-0.274)/168.4</f>
        <v>0.0334085510688836</v>
      </c>
      <c r="D42" s="0" t="n">
        <f aca="false">C42*111</f>
        <v>3.70834916864608</v>
      </c>
      <c r="E42" s="0" t="n">
        <f aca="false">(D42*75)/1000</f>
        <v>0.278126187648456</v>
      </c>
      <c r="F42" s="0" t="n">
        <f aca="false">0.38-E42</f>
        <v>0.101873812351544</v>
      </c>
      <c r="G42" s="0" t="n">
        <f aca="false">(F42*1000)/8.05</f>
        <v>12.6551319691359</v>
      </c>
      <c r="H42" s="0" t="n">
        <v>135</v>
      </c>
      <c r="I42" s="0" t="n">
        <f aca="false">LN((G42-4.55)/(47.2-4.55))</f>
        <v>-1.66052983644758</v>
      </c>
    </row>
    <row r="43" customFormat="false" ht="16" hidden="false" customHeight="false" outlineLevel="0" collapsed="false">
      <c r="A43" s="0" t="n">
        <v>140</v>
      </c>
      <c r="B43" s="0" t="n">
        <v>6.3</v>
      </c>
      <c r="C43" s="0" t="n">
        <f aca="false">(B43-0.274)/168.4</f>
        <v>0.0357838479809976</v>
      </c>
      <c r="D43" s="0" t="n">
        <f aca="false">C43*111</f>
        <v>3.97200712589074</v>
      </c>
      <c r="E43" s="0" t="n">
        <f aca="false">(D43*75)/1000</f>
        <v>0.297900534441805</v>
      </c>
      <c r="F43" s="0" t="n">
        <f aca="false">0.38-E43</f>
        <v>0.0820994655581947</v>
      </c>
      <c r="G43" s="0" t="n">
        <f aca="false">(F43*1000)/8.05</f>
        <v>10.1986913736888</v>
      </c>
      <c r="H43" s="0" t="n">
        <v>140</v>
      </c>
      <c r="I43" s="0" t="n">
        <f aca="false">LN((G43-4.55)/(47.2-4.55))</f>
        <v>-2.02160337088262</v>
      </c>
    </row>
    <row r="44" customFormat="false" ht="16" hidden="false" customHeight="false" outlineLevel="0" collapsed="false">
      <c r="A44" s="0" t="n">
        <v>145</v>
      </c>
      <c r="B44" s="0" t="n">
        <v>6</v>
      </c>
      <c r="C44" s="0" t="n">
        <f aca="false">(B44-0.274)/168.4</f>
        <v>0.0340023752969121</v>
      </c>
      <c r="D44" s="0" t="n">
        <f aca="false">C44*111</f>
        <v>3.77426365795724</v>
      </c>
      <c r="E44" s="0" t="n">
        <f aca="false">(D44*75)/1000</f>
        <v>0.283069774346793</v>
      </c>
      <c r="F44" s="0" t="n">
        <f aca="false">0.38-E44</f>
        <v>0.0969302256532067</v>
      </c>
      <c r="G44" s="0" t="n">
        <f aca="false">(F44*1000)/8.05</f>
        <v>12.0410218202741</v>
      </c>
      <c r="H44" s="0" t="n">
        <v>145</v>
      </c>
      <c r="I44" s="0" t="n">
        <f aca="false">LN((G44-4.55)/(47.2-4.55))</f>
        <v>-1.73932206111086</v>
      </c>
    </row>
    <row r="45" customFormat="false" ht="16" hidden="false" customHeight="false" outlineLevel="0" collapsed="false">
      <c r="A45" s="0" t="n">
        <v>150</v>
      </c>
      <c r="B45" s="0" t="n">
        <v>6</v>
      </c>
      <c r="C45" s="0" t="n">
        <f aca="false">(B45-0.274)/168.4</f>
        <v>0.0340023752969121</v>
      </c>
      <c r="D45" s="0" t="n">
        <f aca="false">C45*111</f>
        <v>3.77426365795724</v>
      </c>
      <c r="E45" s="0" t="n">
        <f aca="false">(D45*75)/1000</f>
        <v>0.283069774346793</v>
      </c>
      <c r="F45" s="0" t="n">
        <f aca="false">0.38-E45</f>
        <v>0.0969302256532067</v>
      </c>
      <c r="G45" s="0" t="n">
        <f aca="false">(F45*1000)/8.05</f>
        <v>12.0410218202741</v>
      </c>
      <c r="H45" s="0" t="n">
        <v>150</v>
      </c>
      <c r="I45" s="0" t="n">
        <f aca="false">LN((G45-4.55)/(47.2-4.55))</f>
        <v>-1.73932206111086</v>
      </c>
    </row>
    <row r="46" customFormat="false" ht="16" hidden="false" customHeight="false" outlineLevel="0" collapsed="false">
      <c r="A46" s="0" t="n">
        <v>155</v>
      </c>
      <c r="B46" s="0" t="n">
        <v>6.3</v>
      </c>
      <c r="C46" s="0" t="n">
        <f aca="false">(B46-0.274)/168.4</f>
        <v>0.0357838479809976</v>
      </c>
      <c r="D46" s="0" t="n">
        <f aca="false">C46*111</f>
        <v>3.97200712589074</v>
      </c>
      <c r="E46" s="0" t="n">
        <f aca="false">(D46*75)/1000</f>
        <v>0.297900534441805</v>
      </c>
      <c r="F46" s="0" t="n">
        <f aca="false">0.38-E46</f>
        <v>0.0820994655581947</v>
      </c>
      <c r="G46" s="0" t="n">
        <f aca="false">(F46*1000)/8.05</f>
        <v>10.1986913736888</v>
      </c>
      <c r="H46" s="0" t="n">
        <v>155</v>
      </c>
      <c r="I46" s="0" t="n">
        <f aca="false">LN((G46-4.55)/(47.2-4.55))</f>
        <v>-2.02160337088262</v>
      </c>
    </row>
    <row r="47" customFormat="false" ht="16" hidden="false" customHeight="false" outlineLevel="0" collapsed="false">
      <c r="A47" s="0" t="n">
        <v>160</v>
      </c>
      <c r="B47" s="0" t="n">
        <v>6</v>
      </c>
      <c r="C47" s="0" t="n">
        <f aca="false">(B47-0.274)/168.4</f>
        <v>0.0340023752969121</v>
      </c>
      <c r="D47" s="0" t="n">
        <f aca="false">C47*111</f>
        <v>3.77426365795724</v>
      </c>
      <c r="E47" s="0" t="n">
        <f aca="false">(D47*75)/1000</f>
        <v>0.283069774346793</v>
      </c>
      <c r="F47" s="0" t="n">
        <f aca="false">0.38-E47</f>
        <v>0.0969302256532067</v>
      </c>
      <c r="G47" s="0" t="n">
        <f aca="false">(F47*1000)/8.05</f>
        <v>12.0410218202741</v>
      </c>
      <c r="H47" s="0" t="n">
        <v>160</v>
      </c>
      <c r="I47" s="0" t="n">
        <f aca="false">LN((G47-4.55)/(47.2-4.55))</f>
        <v>-1.73932206111086</v>
      </c>
    </row>
    <row r="48" customFormat="false" ht="16" hidden="false" customHeight="false" outlineLevel="0" collapsed="false">
      <c r="A48" s="0" t="n">
        <v>165</v>
      </c>
      <c r="B48" s="0" t="n">
        <v>6.4</v>
      </c>
      <c r="C48" s="0" t="n">
        <f aca="false">(B48-0.274)/168.4</f>
        <v>0.0363776722090261</v>
      </c>
      <c r="D48" s="0" t="n">
        <f aca="false">C48*111</f>
        <v>4.0379216152019</v>
      </c>
      <c r="E48" s="0" t="n">
        <f aca="false">(D48*75)/1000</f>
        <v>0.302844121140142</v>
      </c>
      <c r="F48" s="0" t="n">
        <f aca="false">0.38-E48</f>
        <v>0.0771558788598575</v>
      </c>
      <c r="G48" s="0" t="n">
        <f aca="false">(F48*1000)/8.05</f>
        <v>9.58458122482702</v>
      </c>
      <c r="H48" s="0" t="n">
        <v>165</v>
      </c>
      <c r="I48" s="0" t="n">
        <f aca="false">LN((G48-4.55)/(47.2-4.55))</f>
        <v>-2.13669692405104</v>
      </c>
    </row>
    <row r="49" customFormat="false" ht="16" hidden="false" customHeight="false" outlineLevel="0" collapsed="false">
      <c r="A49" s="0" t="n">
        <v>170</v>
      </c>
      <c r="B49" s="0" t="n">
        <v>6.4</v>
      </c>
      <c r="C49" s="0" t="n">
        <f aca="false">(B49-0.274)/168.4</f>
        <v>0.0363776722090261</v>
      </c>
      <c r="D49" s="0" t="n">
        <f aca="false">C49*111</f>
        <v>4.0379216152019</v>
      </c>
      <c r="E49" s="0" t="n">
        <f aca="false">(D49*75)/1000</f>
        <v>0.302844121140142</v>
      </c>
      <c r="F49" s="0" t="n">
        <f aca="false">0.38-E49</f>
        <v>0.0771558788598575</v>
      </c>
      <c r="G49" s="0" t="n">
        <f aca="false">(F49*1000)/8.05</f>
        <v>9.58458122482702</v>
      </c>
      <c r="H49" s="0" t="n">
        <v>170</v>
      </c>
      <c r="I49" s="0" t="n">
        <f aca="false">LN((G49-4.55)/(47.2-4.55))</f>
        <v>-2.13669692405104</v>
      </c>
    </row>
    <row r="50" customFormat="false" ht="16" hidden="false" customHeight="false" outlineLevel="0" collapsed="false">
      <c r="A50" s="0" t="n">
        <v>175</v>
      </c>
      <c r="B50" s="0" t="n">
        <v>7.1</v>
      </c>
      <c r="C50" s="0" t="n">
        <f aca="false">(B50-0.274)/168.4</f>
        <v>0.0405344418052257</v>
      </c>
      <c r="D50" s="0" t="n">
        <f aca="false">C50*111</f>
        <v>4.49932304038005</v>
      </c>
      <c r="E50" s="0" t="n">
        <f aca="false">(D50*75)/1000</f>
        <v>0.337449228028504</v>
      </c>
      <c r="F50" s="0" t="n">
        <f aca="false">0.38-E50</f>
        <v>0.0425507719714964</v>
      </c>
      <c r="G50" s="0" t="n">
        <f aca="false">(F50*1000)/8.05</f>
        <v>5.28581018279459</v>
      </c>
      <c r="H50" s="0" t="n">
        <v>175</v>
      </c>
      <c r="I50" s="0" t="n">
        <f aca="false">LN((G50-4.55)/(47.2-4.55))</f>
        <v>-4.05981037126556</v>
      </c>
    </row>
    <row r="51" customFormat="false" ht="16" hidden="false" customHeight="false" outlineLevel="0" collapsed="false">
      <c r="A51" s="0" t="n">
        <v>180</v>
      </c>
      <c r="B51" s="0" t="n">
        <v>6.2</v>
      </c>
      <c r="C51" s="0" t="n">
        <f aca="false">(B51-0.274)/168.4</f>
        <v>0.0351900237529691</v>
      </c>
      <c r="D51" s="0" t="n">
        <f aca="false">C51*111</f>
        <v>3.90609263657957</v>
      </c>
      <c r="E51" s="0" t="n">
        <f aca="false">(D51*75)/1000</f>
        <v>0.292956947743468</v>
      </c>
      <c r="F51" s="0" t="n">
        <f aca="false">0.38-E51</f>
        <v>0.0870430522565321</v>
      </c>
      <c r="G51" s="0" t="n">
        <f aca="false">(F51*1000)/8.05</f>
        <v>10.8128015225506</v>
      </c>
      <c r="H51" s="0" t="n">
        <v>180</v>
      </c>
      <c r="I51" s="0" t="n">
        <f aca="false">LN((G51-4.55)/(47.2-4.55))</f>
        <v>-1.91839966137229</v>
      </c>
    </row>
    <row r="52" customFormat="false" ht="16" hidden="false" customHeight="false" outlineLevel="0" collapsed="false">
      <c r="A52" s="0" t="n">
        <v>185</v>
      </c>
      <c r="B52" s="0" t="n">
        <v>7</v>
      </c>
      <c r="C52" s="0" t="n">
        <f aca="false">(B52-0.274)/168.4</f>
        <v>0.0399406175771971</v>
      </c>
      <c r="D52" s="0" t="n">
        <f aca="false">C52*111</f>
        <v>4.43340855106888</v>
      </c>
      <c r="E52" s="0" t="n">
        <f aca="false">(D52*75)/1000</f>
        <v>0.332505641330166</v>
      </c>
      <c r="F52" s="0" t="n">
        <f aca="false">0.38-E52</f>
        <v>0.0474943586698338</v>
      </c>
      <c r="G52" s="0" t="n">
        <f aca="false">(F52*1000)/8.05</f>
        <v>5.89992033165637</v>
      </c>
      <c r="H52" s="0" t="n">
        <v>185</v>
      </c>
      <c r="I52" s="0" t="n">
        <f aca="false">LN((G52-4.55)/(47.2-4.55))</f>
        <v>-3.4529816968166</v>
      </c>
    </row>
    <row r="53" customFormat="false" ht="16" hidden="false" customHeight="false" outlineLevel="0" collapsed="false">
      <c r="A53" s="0" t="n">
        <v>190</v>
      </c>
      <c r="B53" s="0" t="n">
        <v>6.5</v>
      </c>
      <c r="C53" s="0" t="n">
        <f aca="false">(B53-0.274)/168.4</f>
        <v>0.0369714964370546</v>
      </c>
      <c r="D53" s="0" t="n">
        <f aca="false">C53*111</f>
        <v>4.10383610451306</v>
      </c>
      <c r="E53" s="0" t="n">
        <f aca="false">(D53*75)/1000</f>
        <v>0.30778770783848</v>
      </c>
      <c r="F53" s="0" t="n">
        <f aca="false">0.38-E53</f>
        <v>0.0722122921615203</v>
      </c>
      <c r="G53" s="0" t="n">
        <f aca="false">(F53*1000)/8.05</f>
        <v>8.97047107596525</v>
      </c>
      <c r="H53" s="0" t="n">
        <v>190</v>
      </c>
      <c r="I53" s="0" t="n">
        <f aca="false">LN((G53-4.55)/(47.2-4.55))</f>
        <v>-2.26678100525446</v>
      </c>
    </row>
    <row r="54" customFormat="false" ht="16" hidden="false" customHeight="false" outlineLevel="0" collapsed="false">
      <c r="A54" s="0" t="n">
        <v>195</v>
      </c>
      <c r="B54" s="0" t="n">
        <v>6.5</v>
      </c>
      <c r="C54" s="0" t="n">
        <f aca="false">(B54-0.274)/168.4</f>
        <v>0.0369714964370546</v>
      </c>
      <c r="D54" s="0" t="n">
        <f aca="false">C54*111</f>
        <v>4.10383610451306</v>
      </c>
      <c r="E54" s="0" t="n">
        <f aca="false">(D54*75)/1000</f>
        <v>0.30778770783848</v>
      </c>
      <c r="F54" s="0" t="n">
        <f aca="false">0.38-E54</f>
        <v>0.0722122921615203</v>
      </c>
      <c r="G54" s="0" t="n">
        <f aca="false">(F54*1000)/8.05</f>
        <v>8.97047107596525</v>
      </c>
      <c r="H54" s="0" t="n">
        <v>195</v>
      </c>
      <c r="I54" s="0" t="n">
        <f aca="false">LN((G54-4.55)/(47.2-4.55))</f>
        <v>-2.26678100525446</v>
      </c>
    </row>
    <row r="55" customFormat="false" ht="16" hidden="false" customHeight="false" outlineLevel="0" collapsed="false">
      <c r="A55" s="0" t="n">
        <v>200</v>
      </c>
      <c r="B55" s="0" t="n">
        <v>6.7</v>
      </c>
      <c r="C55" s="0" t="n">
        <f aca="false">(B55-0.274)/168.4</f>
        <v>0.0381591448931116</v>
      </c>
      <c r="D55" s="0" t="n">
        <f aca="false">C55*111</f>
        <v>4.23566508313539</v>
      </c>
      <c r="E55" s="0" t="n">
        <f aca="false">(D55*75)/1000</f>
        <v>0.317674881235154</v>
      </c>
      <c r="F55" s="0" t="n">
        <f aca="false">0.38-E55</f>
        <v>0.0623251187648456</v>
      </c>
      <c r="G55" s="0" t="n">
        <f aca="false">(F55*1000)/8.05</f>
        <v>7.74225077824169</v>
      </c>
      <c r="H55" s="0" t="n">
        <v>200</v>
      </c>
      <c r="I55" s="0" t="n">
        <f aca="false">LN((G55-4.55)/(47.2-4.55))</f>
        <v>-2.5923010328241</v>
      </c>
    </row>
    <row r="56" customFormat="false" ht="16" hidden="false" customHeight="false" outlineLevel="0" collapsed="false">
      <c r="A56" s="0" t="n">
        <v>205</v>
      </c>
      <c r="B56" s="0" t="n">
        <v>6.4</v>
      </c>
      <c r="C56" s="0" t="n">
        <f aca="false">(B56-0.274)/168.4</f>
        <v>0.0363776722090261</v>
      </c>
      <c r="D56" s="0" t="n">
        <f aca="false">C56*111</f>
        <v>4.0379216152019</v>
      </c>
      <c r="E56" s="0" t="n">
        <f aca="false">(D56*75)/1000</f>
        <v>0.302844121140142</v>
      </c>
      <c r="F56" s="0" t="n">
        <f aca="false">0.38-E56</f>
        <v>0.0771558788598575</v>
      </c>
      <c r="G56" s="0" t="n">
        <f aca="false">(F56*1000)/8.05</f>
        <v>9.58458122482702</v>
      </c>
      <c r="H56" s="0" t="n">
        <v>205</v>
      </c>
      <c r="I56" s="0" t="n">
        <f aca="false">LN((G56-4.55)/(47.2-4.55))</f>
        <v>-2.13669692405104</v>
      </c>
    </row>
    <row r="57" customFormat="false" ht="16" hidden="false" customHeight="false" outlineLevel="0" collapsed="false">
      <c r="A57" s="0" t="n">
        <v>210</v>
      </c>
      <c r="B57" s="0" t="n">
        <v>6.6</v>
      </c>
      <c r="C57" s="0" t="n">
        <f aca="false">(B57-0.274)/168.4</f>
        <v>0.0375653206650831</v>
      </c>
      <c r="D57" s="0" t="n">
        <f aca="false">C57*111</f>
        <v>4.16975059382423</v>
      </c>
      <c r="E57" s="0" t="n">
        <f aca="false">(D57*75)/1000</f>
        <v>0.312731294536817</v>
      </c>
      <c r="F57" s="0" t="n">
        <f aca="false">0.38-E57</f>
        <v>0.0672687054631829</v>
      </c>
      <c r="G57" s="0" t="n">
        <f aca="false">(F57*1000)/8.05</f>
        <v>8.35636092710347</v>
      </c>
      <c r="H57" s="0" t="n">
        <v>210</v>
      </c>
      <c r="I57" s="0" t="n">
        <f aca="false">LN((G57-4.55)/(47.2-4.55))</f>
        <v>-2.4163536784765</v>
      </c>
    </row>
    <row r="58" customFormat="false" ht="16" hidden="false" customHeight="false" outlineLevel="0" collapsed="false">
      <c r="A58" s="0" t="n">
        <v>215</v>
      </c>
      <c r="B58" s="0" t="n">
        <v>6.8</v>
      </c>
      <c r="C58" s="0" t="n">
        <f aca="false">(B58-0.274)/168.4</f>
        <v>0.0387529691211401</v>
      </c>
      <c r="D58" s="0" t="n">
        <f aca="false">C58*111</f>
        <v>4.30157957244656</v>
      </c>
      <c r="E58" s="0" t="n">
        <f aca="false">(D58*75)/1000</f>
        <v>0.322618467933492</v>
      </c>
      <c r="F58" s="0" t="n">
        <f aca="false">0.38-E58</f>
        <v>0.0573815320665083</v>
      </c>
      <c r="G58" s="0" t="n">
        <f aca="false">(F58*1000)/8.05</f>
        <v>7.12814062937991</v>
      </c>
      <c r="H58" s="0" t="n">
        <v>215</v>
      </c>
      <c r="I58" s="0" t="n">
        <f aca="false">LN((G58-4.55)/(47.2-4.55))</f>
        <v>-2.80595882111022</v>
      </c>
    </row>
    <row r="59" customFormat="false" ht="16" hidden="false" customHeight="false" outlineLevel="0" collapsed="false">
      <c r="A59" s="0" t="n">
        <v>220</v>
      </c>
      <c r="B59" s="0" t="n">
        <v>6.5</v>
      </c>
      <c r="C59" s="0" t="n">
        <f aca="false">(B59-0.274)/168.4</f>
        <v>0.0369714964370546</v>
      </c>
      <c r="D59" s="0" t="n">
        <f aca="false">C59*111</f>
        <v>4.10383610451306</v>
      </c>
      <c r="E59" s="0" t="n">
        <f aca="false">(D59*75)/1000</f>
        <v>0.30778770783848</v>
      </c>
      <c r="F59" s="0" t="n">
        <f aca="false">0.38-E59</f>
        <v>0.0722122921615203</v>
      </c>
      <c r="G59" s="0" t="n">
        <f aca="false">(F59*1000)/8.05</f>
        <v>8.97047107596525</v>
      </c>
      <c r="H59" s="0" t="n">
        <v>220</v>
      </c>
      <c r="I59" s="0" t="n">
        <f aca="false">LN((G59-4.55)/(47.2-4.55))</f>
        <v>-2.26678100525446</v>
      </c>
    </row>
    <row r="60" customFormat="false" ht="16" hidden="false" customHeight="false" outlineLevel="0" collapsed="false">
      <c r="A60" s="0" t="n">
        <v>225</v>
      </c>
      <c r="B60" s="0" t="n">
        <v>6.7</v>
      </c>
      <c r="C60" s="0" t="n">
        <f aca="false">(B60-0.274)/168.4</f>
        <v>0.0381591448931116</v>
      </c>
      <c r="D60" s="0" t="n">
        <f aca="false">C60*111</f>
        <v>4.23566508313539</v>
      </c>
      <c r="E60" s="0" t="n">
        <f aca="false">(D60*75)/1000</f>
        <v>0.317674881235154</v>
      </c>
      <c r="F60" s="0" t="n">
        <f aca="false">0.38-E60</f>
        <v>0.0623251187648456</v>
      </c>
      <c r="G60" s="0" t="n">
        <f aca="false">(F60*1000)/8.05</f>
        <v>7.74225077824169</v>
      </c>
      <c r="H60" s="0" t="n">
        <v>225</v>
      </c>
      <c r="I60" s="0" t="n">
        <f aca="false">LN((G60-4.55)/(47.2-4.55))</f>
        <v>-2.5923010328241</v>
      </c>
    </row>
    <row r="61" customFormat="false" ht="16" hidden="false" customHeight="false" outlineLevel="0" collapsed="false">
      <c r="A61" s="0" t="n">
        <v>230</v>
      </c>
      <c r="B61" s="0" t="n">
        <v>6.5</v>
      </c>
      <c r="C61" s="0" t="n">
        <f aca="false">(B61-0.274)/168.4</f>
        <v>0.0369714964370546</v>
      </c>
      <c r="D61" s="0" t="n">
        <f aca="false">C61*111</f>
        <v>4.10383610451306</v>
      </c>
      <c r="E61" s="0" t="n">
        <f aca="false">(D61*75)/1000</f>
        <v>0.30778770783848</v>
      </c>
      <c r="F61" s="0" t="n">
        <f aca="false">0.38-E61</f>
        <v>0.0722122921615203</v>
      </c>
      <c r="G61" s="0" t="n">
        <f aca="false">(F61*1000)/8.05</f>
        <v>8.97047107596525</v>
      </c>
      <c r="H61" s="0" t="n">
        <v>230</v>
      </c>
      <c r="I61" s="0" t="n">
        <f aca="false">LN((G61-4.55)/(47.2-4.55))</f>
        <v>-2.26678100525446</v>
      </c>
    </row>
    <row r="62" customFormat="false" ht="16" hidden="false" customHeight="false" outlineLevel="0" collapsed="false">
      <c r="A62" s="0" t="n">
        <v>235</v>
      </c>
      <c r="B62" s="0" t="n">
        <v>6.8</v>
      </c>
      <c r="C62" s="0" t="n">
        <f aca="false">(B62-0.274)/168.4</f>
        <v>0.0387529691211401</v>
      </c>
      <c r="D62" s="0" t="n">
        <f aca="false">C62*111</f>
        <v>4.30157957244656</v>
      </c>
      <c r="E62" s="0" t="n">
        <f aca="false">(D62*75)/1000</f>
        <v>0.322618467933492</v>
      </c>
      <c r="F62" s="0" t="n">
        <f aca="false">0.38-E62</f>
        <v>0.0573815320665083</v>
      </c>
      <c r="G62" s="0" t="n">
        <f aca="false">(F62*1000)/8.05</f>
        <v>7.12814062937991</v>
      </c>
      <c r="H62" s="0" t="n">
        <v>235</v>
      </c>
      <c r="I62" s="0" t="n">
        <f aca="false">LN((G62-4.55)/(47.2-4.55))</f>
        <v>-2.80595882111022</v>
      </c>
    </row>
    <row r="63" customFormat="false" ht="16" hidden="false" customHeight="false" outlineLevel="0" collapsed="false">
      <c r="A63" s="0" t="n">
        <v>240</v>
      </c>
      <c r="B63" s="0" t="n">
        <v>6.5</v>
      </c>
      <c r="C63" s="0" t="n">
        <f aca="false">(B63-0.274)/168.4</f>
        <v>0.0369714964370546</v>
      </c>
      <c r="D63" s="0" t="n">
        <f aca="false">C63*111</f>
        <v>4.10383610451306</v>
      </c>
      <c r="E63" s="0" t="n">
        <f aca="false">(D63*75)/1000</f>
        <v>0.30778770783848</v>
      </c>
      <c r="F63" s="0" t="n">
        <f aca="false">0.38-E63</f>
        <v>0.0722122921615203</v>
      </c>
      <c r="G63" s="0" t="n">
        <f aca="false">(F63*1000)/8.05</f>
        <v>8.97047107596525</v>
      </c>
      <c r="H63" s="0" t="n">
        <v>240</v>
      </c>
      <c r="I63" s="0" t="n">
        <f aca="false">LN((G63-4.55)/(47.2-4.55))</f>
        <v>-2.26678100525446</v>
      </c>
    </row>
    <row r="64" customFormat="false" ht="16" hidden="false" customHeight="false" outlineLevel="0" collapsed="false">
      <c r="A64" s="0" t="n">
        <v>245</v>
      </c>
      <c r="B64" s="0" t="n">
        <v>6.8</v>
      </c>
      <c r="C64" s="0" t="n">
        <f aca="false">(B64-0.274)/168.4</f>
        <v>0.0387529691211401</v>
      </c>
      <c r="D64" s="0" t="n">
        <f aca="false">C64*111</f>
        <v>4.30157957244656</v>
      </c>
      <c r="E64" s="0" t="n">
        <f aca="false">(D64*75)/1000</f>
        <v>0.322618467933492</v>
      </c>
      <c r="F64" s="0" t="n">
        <f aca="false">0.38-E64</f>
        <v>0.0573815320665083</v>
      </c>
      <c r="G64" s="0" t="n">
        <f aca="false">(F64*1000)/8.05</f>
        <v>7.12814062937991</v>
      </c>
      <c r="H64" s="0" t="n">
        <v>245</v>
      </c>
      <c r="I64" s="0" t="n">
        <f aca="false">LN((G64-4.55)/(47.2-4.55))</f>
        <v>-2.80595882111022</v>
      </c>
    </row>
    <row r="65" customFormat="false" ht="16" hidden="false" customHeight="false" outlineLevel="0" collapsed="false">
      <c r="A65" s="0" t="n">
        <v>250</v>
      </c>
      <c r="B65" s="0" t="n">
        <v>6.6</v>
      </c>
      <c r="C65" s="0" t="n">
        <f aca="false">(B65-0.274)/168.4</f>
        <v>0.0375653206650831</v>
      </c>
      <c r="D65" s="0" t="n">
        <f aca="false">C65*111</f>
        <v>4.16975059382423</v>
      </c>
      <c r="E65" s="0" t="n">
        <f aca="false">(D65*75)/1000</f>
        <v>0.312731294536817</v>
      </c>
      <c r="F65" s="0" t="n">
        <f aca="false">0.38-E65</f>
        <v>0.0672687054631829</v>
      </c>
      <c r="G65" s="0" t="n">
        <f aca="false">(F65*1000)/8.05</f>
        <v>8.35636092710347</v>
      </c>
      <c r="H65" s="0" t="n">
        <v>250</v>
      </c>
      <c r="I65" s="0" t="n">
        <f aca="false">LN((G65-4.55)/(47.2-4.55))</f>
        <v>-2.4163536784765</v>
      </c>
    </row>
    <row r="66" customFormat="false" ht="16" hidden="false" customHeight="false" outlineLevel="0" collapsed="false">
      <c r="A66" s="0" t="n">
        <v>255</v>
      </c>
      <c r="B66" s="0" t="n">
        <v>7.1</v>
      </c>
      <c r="C66" s="0" t="n">
        <f aca="false">(B66-0.274)/168.4</f>
        <v>0.0405344418052257</v>
      </c>
      <c r="D66" s="0" t="n">
        <f aca="false">C66*111</f>
        <v>4.49932304038005</v>
      </c>
      <c r="E66" s="0" t="n">
        <f aca="false">(D66*75)/1000</f>
        <v>0.337449228028504</v>
      </c>
      <c r="F66" s="0" t="n">
        <f aca="false">0.38-E66</f>
        <v>0.0425507719714964</v>
      </c>
      <c r="G66" s="0" t="n">
        <f aca="false">(F66*1000)/8.05</f>
        <v>5.28581018279459</v>
      </c>
      <c r="H66" s="0" t="n">
        <v>255</v>
      </c>
      <c r="I66" s="0" t="n">
        <f aca="false">LN((G66-4.55)/(47.2-4.55))</f>
        <v>-4.05981037126556</v>
      </c>
    </row>
    <row r="67" customFormat="false" ht="16" hidden="false" customHeight="false" outlineLevel="0" collapsed="false">
      <c r="A67" s="0" t="n">
        <v>260</v>
      </c>
      <c r="B67" s="0" t="n">
        <v>7.8</v>
      </c>
      <c r="C67" s="0" t="n">
        <f aca="false">(B67-0.274)/168.4</f>
        <v>0.0446912114014252</v>
      </c>
      <c r="D67" s="0" t="n">
        <f aca="false">C67*111</f>
        <v>4.96072446555819</v>
      </c>
      <c r="E67" s="0" t="n">
        <f aca="false">(D67*75)/1000</f>
        <v>0.372054334916865</v>
      </c>
      <c r="F67" s="0" t="n">
        <f aca="false">0.38-E67</f>
        <v>0.00794566508313538</v>
      </c>
      <c r="G67" s="0" t="n">
        <f aca="false">(F67*1000)/8.05</f>
        <v>0.987039140762159</v>
      </c>
    </row>
    <row r="68" customFormat="false" ht="16" hidden="false" customHeight="false" outlineLevel="0" collapsed="false">
      <c r="A68" s="0" t="n">
        <v>265</v>
      </c>
      <c r="B68" s="0" t="n">
        <v>7.6</v>
      </c>
      <c r="C68" s="0" t="n">
        <f aca="false">(B68-0.274)/168.4</f>
        <v>0.0435035629453682</v>
      </c>
      <c r="D68" s="0" t="n">
        <f aca="false">C68*111</f>
        <v>4.82889548693587</v>
      </c>
      <c r="E68" s="0" t="n">
        <f aca="false">(D68*75)/1000</f>
        <v>0.36216716152019</v>
      </c>
      <c r="F68" s="0" t="n">
        <f aca="false">0.38-E68</f>
        <v>0.01783283847981</v>
      </c>
      <c r="G68" s="0" t="n">
        <f aca="false">(F68*1000)/8.05</f>
        <v>2.21525943848571</v>
      </c>
    </row>
    <row r="69" customFormat="false" ht="16" hidden="false" customHeight="false" outlineLevel="0" collapsed="false">
      <c r="A69" s="0" t="n">
        <v>270</v>
      </c>
      <c r="B69" s="0" t="n">
        <v>7.4</v>
      </c>
      <c r="C69" s="0" t="n">
        <f aca="false">(B69-0.274)/168.4</f>
        <v>0.0423159144893112</v>
      </c>
      <c r="D69" s="0" t="n">
        <f aca="false">C69*111</f>
        <v>4.69706650831354</v>
      </c>
      <c r="E69" s="0" t="n">
        <f aca="false">(D69*75)/1000</f>
        <v>0.352279988123515</v>
      </c>
      <c r="F69" s="0" t="n">
        <f aca="false">0.38-E69</f>
        <v>0.0277200118764845</v>
      </c>
      <c r="G69" s="0" t="n">
        <f aca="false">(F69*1000)/8.05</f>
        <v>3.44347973620926</v>
      </c>
    </row>
    <row r="70" customFormat="false" ht="16" hidden="false" customHeight="false" outlineLevel="0" collapsed="false">
      <c r="A70" s="0" t="n">
        <v>275</v>
      </c>
      <c r="B70" s="0" t="n">
        <v>7.5</v>
      </c>
      <c r="C70" s="0" t="n">
        <f aca="false">(B70-0.274)/168.4</f>
        <v>0.0429097387173397</v>
      </c>
      <c r="D70" s="0" t="n">
        <f aca="false">C70*111</f>
        <v>4.7629809976247</v>
      </c>
      <c r="E70" s="0" t="n">
        <f aca="false">(D70*75)/1000</f>
        <v>0.357223574821853</v>
      </c>
      <c r="F70" s="0" t="n">
        <f aca="false">0.38-E70</f>
        <v>0.0227764251781473</v>
      </c>
      <c r="G70" s="0" t="n">
        <f aca="false">(F70*1000)/8.05</f>
        <v>2.82936958734749</v>
      </c>
    </row>
    <row r="71" customFormat="false" ht="16" hidden="false" customHeight="false" outlineLevel="0" collapsed="false">
      <c r="A71" s="0" t="n">
        <v>280</v>
      </c>
      <c r="B71" s="0" t="n">
        <v>7.1</v>
      </c>
      <c r="C71" s="0" t="n">
        <f aca="false">(B71-0.274)/168.4</f>
        <v>0.0405344418052257</v>
      </c>
      <c r="D71" s="0" t="n">
        <f aca="false">C71*111</f>
        <v>4.49932304038005</v>
      </c>
      <c r="E71" s="0" t="n">
        <f aca="false">(D71*75)/1000</f>
        <v>0.337449228028504</v>
      </c>
      <c r="F71" s="0" t="n">
        <f aca="false">0.38-E71</f>
        <v>0.0425507719714964</v>
      </c>
      <c r="G71" s="0" t="n">
        <f aca="false">(F71*1000)/8.05</f>
        <v>5.28581018279459</v>
      </c>
    </row>
    <row r="72" customFormat="false" ht="16" hidden="false" customHeight="false" outlineLevel="0" collapsed="false">
      <c r="A72" s="0" t="n">
        <v>285</v>
      </c>
      <c r="B72" s="0" t="n">
        <v>7.5</v>
      </c>
      <c r="C72" s="0" t="n">
        <f aca="false">(B72-0.274)/168.4</f>
        <v>0.0429097387173397</v>
      </c>
      <c r="D72" s="0" t="n">
        <f aca="false">C72*111</f>
        <v>4.7629809976247</v>
      </c>
      <c r="E72" s="0" t="n">
        <f aca="false">(D72*75)/1000</f>
        <v>0.357223574821853</v>
      </c>
      <c r="F72" s="0" t="n">
        <f aca="false">0.38-E72</f>
        <v>0.0227764251781473</v>
      </c>
      <c r="G72" s="0" t="n">
        <f aca="false">(F72*1000)/8.05</f>
        <v>2.82936958734749</v>
      </c>
    </row>
    <row r="73" customFormat="false" ht="16" hidden="false" customHeight="false" outlineLevel="0" collapsed="false">
      <c r="A73" s="0" t="n">
        <v>290</v>
      </c>
      <c r="B73" s="0" t="n">
        <v>7.6</v>
      </c>
      <c r="C73" s="0" t="n">
        <f aca="false">(B73-0.274)/168.4</f>
        <v>0.0435035629453682</v>
      </c>
      <c r="D73" s="0" t="n">
        <f aca="false">C73*111</f>
        <v>4.82889548693587</v>
      </c>
      <c r="E73" s="0" t="n">
        <f aca="false">(D73*75)/1000</f>
        <v>0.36216716152019</v>
      </c>
      <c r="F73" s="0" t="n">
        <f aca="false">0.38-E73</f>
        <v>0.01783283847981</v>
      </c>
      <c r="G73" s="0" t="n">
        <f aca="false">(F73*1000)/8.05</f>
        <v>2.21525943848571</v>
      </c>
    </row>
    <row r="74" customFormat="false" ht="16" hidden="false" customHeight="false" outlineLevel="0" collapsed="false">
      <c r="A74" s="0" t="n">
        <v>295</v>
      </c>
      <c r="B74" s="0" t="n">
        <v>7.3</v>
      </c>
      <c r="C74" s="0" t="n">
        <f aca="false">(B74-0.274)/168.4</f>
        <v>0.0417220902612827</v>
      </c>
      <c r="D74" s="0" t="n">
        <f aca="false">C74*111</f>
        <v>4.63115201900238</v>
      </c>
      <c r="E74" s="0" t="n">
        <f aca="false">(D74*75)/1000</f>
        <v>0.347336401425178</v>
      </c>
      <c r="F74" s="0" t="n">
        <f aca="false">0.38-E74</f>
        <v>0.0326635985748219</v>
      </c>
      <c r="G74" s="0" t="n">
        <f aca="false">(F74*1000)/8.05</f>
        <v>4.05758988507104</v>
      </c>
    </row>
    <row r="75" customFormat="false" ht="16" hidden="false" customHeight="false" outlineLevel="0" collapsed="false">
      <c r="A75" s="0" t="n">
        <v>300</v>
      </c>
      <c r="B75" s="0" t="n">
        <v>7.1</v>
      </c>
      <c r="C75" s="0" t="n">
        <f aca="false">(B75-0.274)/168.4</f>
        <v>0.0405344418052257</v>
      </c>
      <c r="D75" s="0" t="n">
        <f aca="false">C75*111</f>
        <v>4.49932304038005</v>
      </c>
      <c r="E75" s="0" t="n">
        <f aca="false">(D75*75)/1000</f>
        <v>0.337449228028504</v>
      </c>
      <c r="F75" s="0" t="n">
        <f aca="false">0.38-E75</f>
        <v>0.0425507719714964</v>
      </c>
      <c r="G75" s="0" t="n">
        <f aca="false">(F75*1000)/8.05</f>
        <v>5.28581018279459</v>
      </c>
    </row>
    <row r="76" customFormat="false" ht="16" hidden="false" customHeight="false" outlineLevel="0" collapsed="false">
      <c r="A76" s="0" t="n">
        <v>305</v>
      </c>
      <c r="B76" s="0" t="n">
        <v>7.2</v>
      </c>
      <c r="C76" s="0" t="n">
        <f aca="false">(B76-0.274)/168.4</f>
        <v>0.0411282660332542</v>
      </c>
      <c r="D76" s="0" t="n">
        <f aca="false">C76*111</f>
        <v>4.56523752969121</v>
      </c>
      <c r="E76" s="0" t="n">
        <f aca="false">(D76*75)/1000</f>
        <v>0.342392814726841</v>
      </c>
      <c r="F76" s="0" t="n">
        <f aca="false">0.38-E76</f>
        <v>0.0376071852731592</v>
      </c>
      <c r="G76" s="0" t="n">
        <f aca="false">(F76*1000)/8.05</f>
        <v>4.67170003393282</v>
      </c>
    </row>
    <row r="77" customFormat="false" ht="16" hidden="false" customHeight="false" outlineLevel="0" collapsed="false">
      <c r="A77" s="0" t="n">
        <v>310</v>
      </c>
      <c r="B77" s="0" t="n">
        <v>7.4</v>
      </c>
      <c r="C77" s="0" t="n">
        <f aca="false">(B77-0.274)/168.4</f>
        <v>0.0423159144893112</v>
      </c>
      <c r="D77" s="0" t="n">
        <f aca="false">C77*111</f>
        <v>4.69706650831354</v>
      </c>
      <c r="E77" s="0" t="n">
        <f aca="false">(D77*75)/1000</f>
        <v>0.352279988123515</v>
      </c>
      <c r="F77" s="0" t="n">
        <f aca="false">0.38-E77</f>
        <v>0.0277200118764845</v>
      </c>
      <c r="G77" s="0" t="n">
        <f aca="false">(F77*1000)/8.05</f>
        <v>3.44347973620926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true" showOutlineSymbols="true" defaultGridColor="true" view="normal" topLeftCell="A34" colorId="64" zoomScale="64" zoomScaleNormal="64" zoomScalePageLayoutView="100" workbookViewId="0">
      <selection pane="topLeft" activeCell="F59" activeCellId="0" sqref="F59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2.8" hidden="false" customHeight="false" outlineLevel="0" collapsed="false">
      <c r="A1" s="0" t="s">
        <v>10</v>
      </c>
      <c r="B1" s="0" t="s">
        <v>8</v>
      </c>
      <c r="C1" s="0" t="s">
        <v>11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1.6</v>
      </c>
    </row>
    <row r="3" customFormat="false" ht="15" hidden="false" customHeight="false" outlineLevel="0" collapsed="false">
      <c r="A3" s="0" t="n">
        <v>5</v>
      </c>
      <c r="B3" s="0" t="n">
        <v>5</v>
      </c>
      <c r="C3" s="0" t="n">
        <v>2.4</v>
      </c>
    </row>
    <row r="4" customFormat="false" ht="15" hidden="false" customHeight="false" outlineLevel="0" collapsed="false">
      <c r="A4" s="0" t="n">
        <v>10</v>
      </c>
      <c r="B4" s="0" t="n">
        <v>10</v>
      </c>
      <c r="C4" s="0" t="n">
        <v>2.5</v>
      </c>
    </row>
    <row r="5" customFormat="false" ht="15" hidden="false" customHeight="false" outlineLevel="0" collapsed="false">
      <c r="A5" s="0" t="n">
        <v>15</v>
      </c>
      <c r="B5" s="0" t="n">
        <v>15</v>
      </c>
      <c r="C5" s="0" t="n">
        <v>3</v>
      </c>
    </row>
    <row r="6" customFormat="false" ht="15" hidden="false" customHeight="false" outlineLevel="0" collapsed="false">
      <c r="A6" s="0" t="n">
        <v>20</v>
      </c>
      <c r="B6" s="0" t="n">
        <v>20</v>
      </c>
      <c r="C6" s="0" t="n">
        <v>4</v>
      </c>
    </row>
    <row r="7" customFormat="false" ht="15" hidden="false" customHeight="false" outlineLevel="0" collapsed="false">
      <c r="A7" s="0" t="n">
        <v>25</v>
      </c>
      <c r="B7" s="0" t="n">
        <v>25</v>
      </c>
      <c r="C7" s="0" t="n">
        <v>4.4</v>
      </c>
    </row>
    <row r="8" customFormat="false" ht="15" hidden="false" customHeight="false" outlineLevel="0" collapsed="false">
      <c r="A8" s="0" t="n">
        <v>30</v>
      </c>
      <c r="B8" s="0" t="n">
        <v>30</v>
      </c>
      <c r="C8" s="0" t="n">
        <v>3.7</v>
      </c>
    </row>
    <row r="9" customFormat="false" ht="15" hidden="false" customHeight="false" outlineLevel="0" collapsed="false">
      <c r="A9" s="0" t="n">
        <v>35</v>
      </c>
      <c r="B9" s="0" t="n">
        <v>35</v>
      </c>
      <c r="C9" s="0" t="n">
        <v>4.8</v>
      </c>
    </row>
    <row r="10" customFormat="false" ht="15" hidden="false" customHeight="false" outlineLevel="0" collapsed="false">
      <c r="A10" s="0" t="n">
        <v>40</v>
      </c>
      <c r="B10" s="0" t="n">
        <v>40</v>
      </c>
      <c r="C10" s="0" t="n">
        <v>3.9</v>
      </c>
    </row>
    <row r="11" customFormat="false" ht="15" hidden="false" customHeight="false" outlineLevel="0" collapsed="false">
      <c r="A11" s="0" t="n">
        <v>45</v>
      </c>
      <c r="B11" s="0" t="n">
        <v>45</v>
      </c>
      <c r="C11" s="0" t="n">
        <v>4.1</v>
      </c>
    </row>
    <row r="12" customFormat="false" ht="15" hidden="false" customHeight="false" outlineLevel="0" collapsed="false">
      <c r="A12" s="0" t="n">
        <v>50</v>
      </c>
      <c r="B12" s="0" t="n">
        <v>50</v>
      </c>
      <c r="C12" s="0" t="n">
        <v>4.7</v>
      </c>
    </row>
    <row r="13" customFormat="false" ht="15" hidden="false" customHeight="false" outlineLevel="0" collapsed="false">
      <c r="A13" s="0" t="n">
        <v>55</v>
      </c>
      <c r="B13" s="0" t="n">
        <v>55</v>
      </c>
      <c r="C13" s="0" t="n">
        <v>4.5</v>
      </c>
    </row>
    <row r="14" customFormat="false" ht="15" hidden="false" customHeight="false" outlineLevel="0" collapsed="false">
      <c r="A14" s="0" t="n">
        <v>60</v>
      </c>
      <c r="B14" s="0" t="n">
        <v>60</v>
      </c>
      <c r="C14" s="0" t="n">
        <v>4.8</v>
      </c>
    </row>
    <row r="15" customFormat="false" ht="15" hidden="false" customHeight="false" outlineLevel="0" collapsed="false">
      <c r="A15" s="0" t="n">
        <v>65</v>
      </c>
      <c r="B15" s="0" t="n">
        <v>65</v>
      </c>
      <c r="C15" s="0" t="n">
        <v>4.9</v>
      </c>
    </row>
    <row r="16" customFormat="false" ht="15" hidden="false" customHeight="false" outlineLevel="0" collapsed="false">
      <c r="A16" s="0" t="n">
        <v>70</v>
      </c>
      <c r="B16" s="0" t="n">
        <v>70</v>
      </c>
      <c r="C16" s="0" t="n">
        <v>5</v>
      </c>
    </row>
    <row r="17" customFormat="false" ht="15" hidden="false" customHeight="false" outlineLevel="0" collapsed="false">
      <c r="A17" s="0" t="n">
        <v>75</v>
      </c>
      <c r="B17" s="0" t="n">
        <v>75</v>
      </c>
      <c r="C17" s="0" t="n">
        <v>5.6</v>
      </c>
    </row>
    <row r="18" customFormat="false" ht="15" hidden="false" customHeight="false" outlineLevel="0" collapsed="false">
      <c r="A18" s="0" t="n">
        <v>80</v>
      </c>
      <c r="B18" s="0" t="n">
        <v>80</v>
      </c>
      <c r="C18" s="0" t="n">
        <v>5.7</v>
      </c>
    </row>
    <row r="19" customFormat="false" ht="15" hidden="false" customHeight="false" outlineLevel="0" collapsed="false">
      <c r="A19" s="0" t="n">
        <v>85</v>
      </c>
      <c r="B19" s="0" t="n">
        <v>85</v>
      </c>
      <c r="C19" s="0" t="n">
        <v>5</v>
      </c>
    </row>
    <row r="20" customFormat="false" ht="15" hidden="false" customHeight="false" outlineLevel="0" collapsed="false">
      <c r="A20" s="0" t="n">
        <v>90</v>
      </c>
      <c r="B20" s="0" t="n">
        <v>90</v>
      </c>
      <c r="C20" s="0" t="n">
        <v>5.4</v>
      </c>
    </row>
    <row r="21" customFormat="false" ht="15" hidden="false" customHeight="false" outlineLevel="0" collapsed="false">
      <c r="A21" s="0" t="n">
        <v>95</v>
      </c>
      <c r="B21" s="0" t="n">
        <v>95</v>
      </c>
      <c r="C21" s="0" t="n">
        <v>5.5</v>
      </c>
    </row>
    <row r="22" customFormat="false" ht="15" hidden="false" customHeight="false" outlineLevel="0" collapsed="false">
      <c r="A22" s="0" t="n">
        <v>100</v>
      </c>
      <c r="B22" s="0" t="n">
        <v>100</v>
      </c>
      <c r="C22" s="0" t="n">
        <v>5.9</v>
      </c>
    </row>
    <row r="23" customFormat="false" ht="15" hidden="false" customHeight="false" outlineLevel="0" collapsed="false">
      <c r="A23" s="0" t="n">
        <v>105</v>
      </c>
      <c r="B23" s="0" t="n">
        <v>105</v>
      </c>
      <c r="C23" s="0" t="n">
        <v>5.9</v>
      </c>
    </row>
    <row r="24" customFormat="false" ht="15" hidden="false" customHeight="false" outlineLevel="0" collapsed="false">
      <c r="A24" s="0" t="n">
        <v>110</v>
      </c>
      <c r="B24" s="0" t="n">
        <v>110</v>
      </c>
      <c r="C24" s="0" t="n">
        <v>5.7</v>
      </c>
    </row>
    <row r="25" customFormat="false" ht="15" hidden="false" customHeight="false" outlineLevel="0" collapsed="false">
      <c r="A25" s="0" t="n">
        <v>115</v>
      </c>
      <c r="B25" s="0" t="n">
        <v>115</v>
      </c>
      <c r="C25" s="0" t="n">
        <v>5.4</v>
      </c>
    </row>
    <row r="26" customFormat="false" ht="15" hidden="false" customHeight="false" outlineLevel="0" collapsed="false">
      <c r="A26" s="0" t="n">
        <v>120</v>
      </c>
      <c r="B26" s="0" t="n">
        <v>120</v>
      </c>
      <c r="C26" s="0" t="n">
        <v>5.7</v>
      </c>
    </row>
    <row r="27" customFormat="false" ht="15" hidden="false" customHeight="false" outlineLevel="0" collapsed="false">
      <c r="A27" s="0" t="n">
        <v>125</v>
      </c>
      <c r="B27" s="0" t="n">
        <v>125</v>
      </c>
      <c r="C27" s="0" t="n">
        <v>6.5</v>
      </c>
    </row>
    <row r="28" customFormat="false" ht="15" hidden="false" customHeight="false" outlineLevel="0" collapsed="false">
      <c r="A28" s="0" t="n">
        <v>130</v>
      </c>
      <c r="B28" s="0" t="n">
        <v>130</v>
      </c>
      <c r="C28" s="0" t="n">
        <v>5.9</v>
      </c>
    </row>
    <row r="29" customFormat="false" ht="15" hidden="false" customHeight="false" outlineLevel="0" collapsed="false">
      <c r="A29" s="0" t="n">
        <v>135</v>
      </c>
      <c r="B29" s="0" t="n">
        <v>135</v>
      </c>
      <c r="C29" s="0" t="n">
        <v>5.9</v>
      </c>
    </row>
    <row r="30" customFormat="false" ht="15" hidden="false" customHeight="false" outlineLevel="0" collapsed="false">
      <c r="A30" s="0" t="n">
        <v>140</v>
      </c>
      <c r="B30" s="0" t="n">
        <v>140</v>
      </c>
      <c r="C30" s="0" t="n">
        <v>6.3</v>
      </c>
    </row>
    <row r="31" customFormat="false" ht="15" hidden="false" customHeight="false" outlineLevel="0" collapsed="false">
      <c r="A31" s="0" t="n">
        <v>145</v>
      </c>
      <c r="B31" s="0" t="n">
        <v>145</v>
      </c>
      <c r="C31" s="0" t="n">
        <v>6</v>
      </c>
    </row>
    <row r="32" customFormat="false" ht="15" hidden="false" customHeight="false" outlineLevel="0" collapsed="false">
      <c r="A32" s="0" t="n">
        <v>150</v>
      </c>
      <c r="B32" s="0" t="n">
        <v>150</v>
      </c>
      <c r="C32" s="0" t="n">
        <v>6</v>
      </c>
    </row>
    <row r="33" customFormat="false" ht="15" hidden="false" customHeight="false" outlineLevel="0" collapsed="false">
      <c r="A33" s="0" t="n">
        <v>155</v>
      </c>
      <c r="B33" s="0" t="n">
        <v>155</v>
      </c>
      <c r="C33" s="0" t="n">
        <v>6.3</v>
      </c>
    </row>
    <row r="34" customFormat="false" ht="15" hidden="false" customHeight="false" outlineLevel="0" collapsed="false">
      <c r="A34" s="0" t="n">
        <v>160</v>
      </c>
      <c r="B34" s="0" t="n">
        <v>160</v>
      </c>
      <c r="C34" s="0" t="n">
        <v>6</v>
      </c>
    </row>
    <row r="35" customFormat="false" ht="15" hidden="false" customHeight="false" outlineLevel="0" collapsed="false">
      <c r="A35" s="0" t="n">
        <v>165</v>
      </c>
      <c r="B35" s="0" t="n">
        <v>165</v>
      </c>
      <c r="C35" s="0" t="n">
        <v>6.4</v>
      </c>
    </row>
    <row r="36" customFormat="false" ht="15" hidden="false" customHeight="false" outlineLevel="0" collapsed="false">
      <c r="A36" s="0" t="n">
        <v>170</v>
      </c>
      <c r="B36" s="0" t="n">
        <v>170</v>
      </c>
      <c r="C36" s="0" t="n">
        <v>6.4</v>
      </c>
    </row>
    <row r="37" customFormat="false" ht="15" hidden="false" customHeight="false" outlineLevel="0" collapsed="false">
      <c r="A37" s="0" t="n">
        <v>175</v>
      </c>
      <c r="B37" s="0" t="n">
        <v>175</v>
      </c>
      <c r="C37" s="0" t="n">
        <v>7.1</v>
      </c>
    </row>
    <row r="38" customFormat="false" ht="15" hidden="false" customHeight="false" outlineLevel="0" collapsed="false">
      <c r="A38" s="0" t="n">
        <v>180</v>
      </c>
      <c r="B38" s="0" t="n">
        <v>180</v>
      </c>
      <c r="C38" s="0" t="n">
        <v>6.2</v>
      </c>
    </row>
    <row r="39" customFormat="false" ht="15" hidden="false" customHeight="false" outlineLevel="0" collapsed="false">
      <c r="A39" s="0" t="n">
        <v>185</v>
      </c>
      <c r="B39" s="0" t="n">
        <v>185</v>
      </c>
      <c r="C39" s="0" t="n">
        <v>7</v>
      </c>
    </row>
    <row r="40" customFormat="false" ht="15" hidden="false" customHeight="false" outlineLevel="0" collapsed="false">
      <c r="A40" s="0" t="n">
        <v>190</v>
      </c>
      <c r="B40" s="0" t="n">
        <v>190</v>
      </c>
      <c r="C40" s="0" t="n">
        <v>6.5</v>
      </c>
    </row>
    <row r="41" customFormat="false" ht="15" hidden="false" customHeight="false" outlineLevel="0" collapsed="false">
      <c r="A41" s="0" t="n">
        <v>195</v>
      </c>
      <c r="B41" s="0" t="n">
        <v>195</v>
      </c>
      <c r="C41" s="0" t="n">
        <v>6.5</v>
      </c>
    </row>
    <row r="42" customFormat="false" ht="15" hidden="false" customHeight="false" outlineLevel="0" collapsed="false">
      <c r="A42" s="0" t="n">
        <v>200</v>
      </c>
      <c r="B42" s="0" t="n">
        <v>200</v>
      </c>
      <c r="C42" s="0" t="n">
        <v>6.7</v>
      </c>
    </row>
    <row r="43" customFormat="false" ht="15" hidden="false" customHeight="false" outlineLevel="0" collapsed="false">
      <c r="A43" s="0" t="n">
        <v>205</v>
      </c>
      <c r="B43" s="0" t="n">
        <v>205</v>
      </c>
      <c r="C43" s="0" t="n">
        <v>6.4</v>
      </c>
    </row>
    <row r="44" customFormat="false" ht="15" hidden="false" customHeight="false" outlineLevel="0" collapsed="false">
      <c r="A44" s="0" t="n">
        <v>210</v>
      </c>
      <c r="B44" s="0" t="n">
        <v>210</v>
      </c>
      <c r="C44" s="0" t="n">
        <v>6.6</v>
      </c>
    </row>
    <row r="45" customFormat="false" ht="15" hidden="false" customHeight="false" outlineLevel="0" collapsed="false">
      <c r="A45" s="0" t="n">
        <v>215</v>
      </c>
      <c r="B45" s="0" t="n">
        <v>215</v>
      </c>
      <c r="C45" s="0" t="n">
        <v>6.8</v>
      </c>
    </row>
    <row r="46" customFormat="false" ht="15" hidden="false" customHeight="false" outlineLevel="0" collapsed="false">
      <c r="A46" s="0" t="n">
        <v>220</v>
      </c>
      <c r="B46" s="0" t="n">
        <v>220</v>
      </c>
      <c r="C46" s="0" t="n">
        <v>6.5</v>
      </c>
    </row>
    <row r="47" customFormat="false" ht="15" hidden="false" customHeight="false" outlineLevel="0" collapsed="false">
      <c r="A47" s="0" t="n">
        <v>225</v>
      </c>
      <c r="B47" s="0" t="n">
        <v>225</v>
      </c>
      <c r="C47" s="0" t="n">
        <v>6.7</v>
      </c>
    </row>
    <row r="48" customFormat="false" ht="15" hidden="false" customHeight="false" outlineLevel="0" collapsed="false">
      <c r="A48" s="0" t="n">
        <v>230</v>
      </c>
      <c r="B48" s="0" t="n">
        <v>230</v>
      </c>
      <c r="C48" s="0" t="n">
        <v>6.5</v>
      </c>
    </row>
    <row r="49" customFormat="false" ht="15" hidden="false" customHeight="false" outlineLevel="0" collapsed="false">
      <c r="A49" s="0" t="n">
        <v>235</v>
      </c>
      <c r="B49" s="0" t="n">
        <v>235</v>
      </c>
      <c r="C49" s="0" t="n">
        <v>6.8</v>
      </c>
    </row>
    <row r="50" customFormat="false" ht="15" hidden="false" customHeight="false" outlineLevel="0" collapsed="false">
      <c r="A50" s="0" t="n">
        <v>240</v>
      </c>
      <c r="B50" s="0" t="n">
        <v>240</v>
      </c>
      <c r="C50" s="0" t="n">
        <v>6.5</v>
      </c>
    </row>
    <row r="51" customFormat="false" ht="15" hidden="false" customHeight="false" outlineLevel="0" collapsed="false">
      <c r="A51" s="0" t="n">
        <v>245</v>
      </c>
      <c r="B51" s="0" t="n">
        <v>245</v>
      </c>
      <c r="C51" s="0" t="n">
        <v>6.8</v>
      </c>
    </row>
    <row r="52" customFormat="false" ht="15" hidden="false" customHeight="false" outlineLevel="0" collapsed="false">
      <c r="A52" s="0" t="n">
        <v>250</v>
      </c>
      <c r="B52" s="0" t="n">
        <v>250</v>
      </c>
      <c r="C52" s="0" t="n">
        <v>6.6</v>
      </c>
    </row>
    <row r="53" customFormat="false" ht="15" hidden="false" customHeight="false" outlineLevel="0" collapsed="false">
      <c r="A53" s="0" t="n">
        <v>255</v>
      </c>
      <c r="B53" s="0" t="n">
        <v>255</v>
      </c>
      <c r="C53" s="0" t="n">
        <v>7.1</v>
      </c>
    </row>
    <row r="54" customFormat="false" ht="15" hidden="false" customHeight="false" outlineLevel="0" collapsed="false">
      <c r="A54" s="0" t="n">
        <v>260</v>
      </c>
      <c r="B54" s="0" t="n">
        <v>260</v>
      </c>
      <c r="C54" s="0" t="n">
        <v>7.8</v>
      </c>
    </row>
    <row r="55" customFormat="false" ht="15" hidden="false" customHeight="false" outlineLevel="0" collapsed="false">
      <c r="A55" s="0" t="n">
        <v>265</v>
      </c>
      <c r="B55" s="0" t="n">
        <v>265</v>
      </c>
      <c r="C55" s="0" t="n">
        <v>7.6</v>
      </c>
    </row>
    <row r="56" customFormat="false" ht="15" hidden="false" customHeight="false" outlineLevel="0" collapsed="false">
      <c r="A56" s="0" t="n">
        <v>270</v>
      </c>
      <c r="B56" s="0" t="n">
        <v>270</v>
      </c>
      <c r="C56" s="0" t="n">
        <v>7.4</v>
      </c>
    </row>
    <row r="57" customFormat="false" ht="15" hidden="false" customHeight="false" outlineLevel="0" collapsed="false">
      <c r="A57" s="0" t="n">
        <v>275</v>
      </c>
      <c r="B57" s="0" t="n">
        <v>275</v>
      </c>
      <c r="C57" s="0" t="n">
        <v>7.5</v>
      </c>
    </row>
    <row r="58" customFormat="false" ht="15" hidden="false" customHeight="false" outlineLevel="0" collapsed="false">
      <c r="A58" s="0" t="n">
        <v>280</v>
      </c>
      <c r="B58" s="0" t="n">
        <v>280</v>
      </c>
      <c r="C58" s="0" t="n">
        <v>7.1</v>
      </c>
    </row>
    <row r="59" customFormat="false" ht="15" hidden="false" customHeight="false" outlineLevel="0" collapsed="false">
      <c r="A59" s="0" t="n">
        <v>285</v>
      </c>
      <c r="B59" s="0" t="n">
        <v>285</v>
      </c>
      <c r="C59" s="0" t="n">
        <v>7.5</v>
      </c>
    </row>
    <row r="60" customFormat="false" ht="15" hidden="false" customHeight="false" outlineLevel="0" collapsed="false">
      <c r="A60" s="0" t="n">
        <v>290</v>
      </c>
      <c r="B60" s="0" t="n">
        <v>290</v>
      </c>
      <c r="C60" s="0" t="n">
        <v>7.6</v>
      </c>
    </row>
    <row r="61" customFormat="false" ht="15" hidden="false" customHeight="false" outlineLevel="0" collapsed="false">
      <c r="A61" s="0" t="n">
        <v>295</v>
      </c>
      <c r="B61" s="0" t="n">
        <v>295</v>
      </c>
      <c r="C61" s="0" t="n">
        <v>7.3</v>
      </c>
    </row>
    <row r="62" customFormat="false" ht="15" hidden="false" customHeight="false" outlineLevel="0" collapsed="false">
      <c r="A62" s="0" t="n">
        <v>300</v>
      </c>
      <c r="B62" s="0" t="n">
        <v>300</v>
      </c>
      <c r="C62" s="0" t="n">
        <v>7.1</v>
      </c>
    </row>
    <row r="63" customFormat="false" ht="15" hidden="false" customHeight="false" outlineLevel="0" collapsed="false">
      <c r="A63" s="0" t="n">
        <v>305</v>
      </c>
      <c r="B63" s="0" t="n">
        <v>305</v>
      </c>
      <c r="C63" s="0" t="n">
        <v>7.2</v>
      </c>
    </row>
    <row r="64" customFormat="false" ht="15" hidden="false" customHeight="false" outlineLevel="0" collapsed="false">
      <c r="A64" s="0" t="n">
        <v>310</v>
      </c>
      <c r="B64" s="0" t="n">
        <v>310</v>
      </c>
      <c r="C64" s="0" t="n">
        <v>7.4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>
      <c r="A1" s="0" t="s">
        <v>12</v>
      </c>
      <c r="B1" s="0" t="s">
        <v>11</v>
      </c>
    </row>
    <row r="2" customFormat="false" ht="15" hidden="false" customHeight="false" outlineLevel="0" collapsed="false">
      <c r="A2" s="0" t="n">
        <v>0.01</v>
      </c>
      <c r="B2" s="0" t="n">
        <v>1.93</v>
      </c>
    </row>
    <row r="3" customFormat="false" ht="15" hidden="false" customHeight="false" outlineLevel="0" collapsed="false">
      <c r="A3" s="0" t="n">
        <v>0.02</v>
      </c>
      <c r="B3" s="0" t="n">
        <v>3.7</v>
      </c>
    </row>
    <row r="4" customFormat="false" ht="15" hidden="false" customHeight="false" outlineLevel="0" collapsed="false">
      <c r="A4" s="0" t="n">
        <v>0.03</v>
      </c>
      <c r="B4" s="0" t="n">
        <v>5.3</v>
      </c>
    </row>
    <row r="5" customFormat="false" ht="15" hidden="false" customHeight="false" outlineLevel="0" collapsed="false">
      <c r="A5" s="0" t="n">
        <v>0.04</v>
      </c>
      <c r="B5" s="0" t="n">
        <v>7</v>
      </c>
    </row>
    <row r="6" customFormat="false" ht="15" hidden="false" customHeight="false" outlineLevel="0" collapsed="false">
      <c r="A6" s="0" t="n">
        <v>0.05</v>
      </c>
      <c r="B6" s="0" t="n">
        <v>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2019-11-07T11:20:31Z</dcterms:created>
  <dc:creator>Microsoft Office User</dc:creator>
  <dc:description/>
  <dc:language>de-DE</dc:language>
  <cp:lastModifiedBy/>
  <dcterms:modified xsi:type="dcterms:W3CDTF">2020-03-11T12:37:07Z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