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jenniferdanso/Desktop/Uni/5. Semester/IC/"/>
    </mc:Choice>
  </mc:AlternateContent>
  <xr:revisionPtr revIDLastSave="0" documentId="13_ncr:1_{3D652977-6567-474C-AEE0-42EBF2DD7989}" xr6:coauthVersionLast="45" xr6:coauthVersionMax="45" xr10:uidLastSave="{00000000-0000-0000-0000-000000000000}"/>
  <bookViews>
    <workbookView xWindow="12940" yWindow="0" windowWidth="15860" windowHeight="180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1" l="1"/>
  <c r="M15" i="1"/>
  <c r="M19" i="1"/>
  <c r="M23" i="1"/>
  <c r="M27" i="1"/>
  <c r="M31" i="1"/>
  <c r="M35" i="1"/>
  <c r="M39" i="1"/>
  <c r="M7" i="1"/>
  <c r="M3" i="1"/>
  <c r="K15" i="1"/>
  <c r="K19" i="1"/>
  <c r="K23" i="1"/>
  <c r="K27" i="1"/>
  <c r="K31" i="1"/>
  <c r="K35" i="1"/>
  <c r="K39" i="1"/>
  <c r="K11" i="1"/>
  <c r="K3" i="1"/>
  <c r="J7" i="1"/>
  <c r="J11" i="1"/>
  <c r="J15" i="1"/>
  <c r="J19" i="1"/>
  <c r="J23" i="1"/>
  <c r="J27" i="1"/>
  <c r="J31" i="1"/>
  <c r="J35" i="1"/>
  <c r="J39" i="1"/>
  <c r="J3" i="1"/>
  <c r="F7" i="1" l="1"/>
  <c r="F11" i="1"/>
  <c r="F15" i="1"/>
  <c r="F19" i="1"/>
  <c r="F23" i="1"/>
  <c r="F27" i="1"/>
  <c r="F31" i="1"/>
  <c r="F35" i="1"/>
  <c r="F39" i="1"/>
  <c r="F3" i="1"/>
  <c r="O45" i="1" l="1"/>
  <c r="O47" i="1"/>
  <c r="O44" i="1"/>
  <c r="N45" i="1"/>
  <c r="N47" i="1"/>
  <c r="N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44" i="1"/>
  <c r="D39" i="1"/>
  <c r="D35" i="1"/>
  <c r="D31" i="1"/>
  <c r="D27" i="1"/>
  <c r="D23" i="1"/>
  <c r="C39" i="1"/>
  <c r="C35" i="1"/>
  <c r="C31" i="1"/>
  <c r="C27" i="1"/>
  <c r="C23" i="1"/>
  <c r="D19" i="1"/>
  <c r="D15" i="1"/>
  <c r="D11" i="1"/>
  <c r="D7" i="1"/>
  <c r="D3" i="1"/>
  <c r="C19" i="1"/>
  <c r="C15" i="1"/>
  <c r="C11" i="1"/>
  <c r="C7" i="1"/>
  <c r="C3" i="1"/>
</calcChain>
</file>

<file path=xl/sharedStrings.xml><?xml version="1.0" encoding="utf-8"?>
<sst xmlns="http://schemas.openxmlformats.org/spreadsheetml/2006/main" count="27" uniqueCount="14">
  <si>
    <t>Konzentration</t>
  </si>
  <si>
    <t>Extinktionen</t>
  </si>
  <si>
    <t>Mittelwert</t>
  </si>
  <si>
    <t>Standardabweichung</t>
  </si>
  <si>
    <t>Testperson</t>
  </si>
  <si>
    <t>E1</t>
  </si>
  <si>
    <t>E2</t>
  </si>
  <si>
    <t>E3</t>
  </si>
  <si>
    <t>Schwangerenurin</t>
  </si>
  <si>
    <t>PK</t>
  </si>
  <si>
    <t>E4</t>
  </si>
  <si>
    <t>Variationskoeffizient</t>
  </si>
  <si>
    <t>)</t>
  </si>
  <si>
    <t>VK=(SA/MW ) 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</si>
</sst>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Tabelle1!$A$3:$A$39</c:f>
              <c:numCache>
                <c:formatCode>General</c:formatCode>
                <c:ptCount val="37"/>
                <c:pt idx="0">
                  <c:v>0</c:v>
                </c:pt>
                <c:pt idx="4">
                  <c:v>0.1</c:v>
                </c:pt>
                <c:pt idx="8">
                  <c:v>0.2</c:v>
                </c:pt>
                <c:pt idx="12">
                  <c:v>0.5</c:v>
                </c:pt>
                <c:pt idx="16">
                  <c:v>1</c:v>
                </c:pt>
                <c:pt idx="20">
                  <c:v>2</c:v>
                </c:pt>
                <c:pt idx="24">
                  <c:v>5</c:v>
                </c:pt>
                <c:pt idx="28">
                  <c:v>10</c:v>
                </c:pt>
                <c:pt idx="32">
                  <c:v>20</c:v>
                </c:pt>
                <c:pt idx="36">
                  <c:v>50</c:v>
                </c:pt>
              </c:numCache>
            </c:numRef>
          </c:xVal>
          <c:yVal>
            <c:numRef>
              <c:f>Tabelle1!$C$3:$C$39</c:f>
              <c:numCache>
                <c:formatCode>General</c:formatCode>
                <c:ptCount val="37"/>
                <c:pt idx="0">
                  <c:v>3.0296666666666661</c:v>
                </c:pt>
                <c:pt idx="4">
                  <c:v>3.0196666666666672</c:v>
                </c:pt>
                <c:pt idx="8">
                  <c:v>2.5276666666666667</c:v>
                </c:pt>
                <c:pt idx="12">
                  <c:v>2.7716666666666665</c:v>
                </c:pt>
                <c:pt idx="16">
                  <c:v>1.7876666666666667</c:v>
                </c:pt>
                <c:pt idx="20">
                  <c:v>1.1506666666666667</c:v>
                </c:pt>
                <c:pt idx="24">
                  <c:v>0.64800000000000002</c:v>
                </c:pt>
                <c:pt idx="28">
                  <c:v>0.55766666666666664</c:v>
                </c:pt>
                <c:pt idx="32">
                  <c:v>0.2583333333333333</c:v>
                </c:pt>
                <c:pt idx="36">
                  <c:v>0.216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A0-4202-98A4-DAE1A1D5D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81896"/>
        <c:axId val="398177632"/>
      </c:scatterChart>
      <c:valAx>
        <c:axId val="39818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</a:t>
                </a:r>
                <a:r>
                  <a:rPr lang="de-DE" baseline="0"/>
                  <a:t>  [ng/mL]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177632"/>
        <c:crosses val="autoZero"/>
        <c:crossBetween val="midCat"/>
      </c:valAx>
      <c:valAx>
        <c:axId val="3981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Extinktion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18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628547</xdr:colOff>
      <xdr:row>77</xdr:row>
      <xdr:rowOff>151486</xdr:rowOff>
    </xdr:from>
    <xdr:to>
      <xdr:col>13</xdr:col>
      <xdr:colOff>275396</xdr:colOff>
      <xdr:row>92</xdr:row>
      <xdr:rowOff>138269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D409D1D-AAF6-42E0-8D2D-B6D2C7552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"/>
  <sheetViews>
    <sheetView tabSelected="1" topLeftCell="A16" zoomScale="90" zoomScaleNormal="90" workbookViewId="0">
      <selection activeCell="S25" sqref="S25"/>
    </sheetView>
  </sheetViews>
  <sheetFormatPr baseColWidth="10" defaultColWidth="8.664062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F1" t="s">
        <v>11</v>
      </c>
      <c r="H1" s="2" t="s">
        <v>0</v>
      </c>
      <c r="I1" s="2" t="s">
        <v>1</v>
      </c>
      <c r="J1" s="2" t="s">
        <v>2</v>
      </c>
      <c r="K1" s="2" t="s">
        <v>3</v>
      </c>
      <c r="L1" s="2"/>
      <c r="M1" s="2" t="s">
        <v>11</v>
      </c>
    </row>
    <row r="2" spans="1:13" x14ac:dyDescent="0.2">
      <c r="B2">
        <v>3.121</v>
      </c>
      <c r="H2" s="2"/>
      <c r="I2" s="2"/>
      <c r="J2" s="2"/>
      <c r="K2" s="2"/>
      <c r="L2" s="2"/>
      <c r="M2" s="2"/>
    </row>
    <row r="3" spans="1:13" x14ac:dyDescent="0.2">
      <c r="A3">
        <v>0</v>
      </c>
      <c r="B3">
        <v>2.8860000000000001</v>
      </c>
      <c r="C3">
        <f>AVERAGE(B2:B4)</f>
        <v>3.0296666666666661</v>
      </c>
      <c r="D3">
        <f>STDEV(B2:B4)</f>
        <v>0.125937815342864</v>
      </c>
      <c r="F3">
        <f>D3/C3*100</f>
        <v>4.1568208386906376</v>
      </c>
      <c r="H3" s="2">
        <v>0</v>
      </c>
      <c r="I3" s="2">
        <v>0.1593</v>
      </c>
      <c r="J3" s="2">
        <f>AVERAGE(I2:I4)</f>
        <v>0.1593</v>
      </c>
      <c r="K3" s="2" t="e">
        <f>STDEV(I2:I4)</f>
        <v>#DIV/0!</v>
      </c>
      <c r="L3" s="2"/>
      <c r="M3" s="2" t="e">
        <f>K3/J3*100</f>
        <v>#DIV/0!</v>
      </c>
    </row>
    <row r="4" spans="1:13" x14ac:dyDescent="0.2">
      <c r="B4">
        <v>3.0819999999999999</v>
      </c>
      <c r="H4" s="2"/>
      <c r="I4" s="2"/>
      <c r="J4" s="2"/>
      <c r="K4" s="2"/>
      <c r="L4" s="2"/>
      <c r="M4" s="2"/>
    </row>
    <row r="5" spans="1:13" x14ac:dyDescent="0.2">
      <c r="H5" s="2"/>
      <c r="I5" s="2"/>
      <c r="J5" s="2"/>
      <c r="K5" s="2"/>
      <c r="L5" s="2"/>
      <c r="M5" s="2"/>
    </row>
    <row r="6" spans="1:13" x14ac:dyDescent="0.2">
      <c r="B6">
        <v>3.194</v>
      </c>
      <c r="H6" s="2"/>
      <c r="I6" s="2"/>
      <c r="J6" s="2"/>
      <c r="K6" s="2"/>
      <c r="L6" s="2"/>
      <c r="M6" s="2"/>
    </row>
    <row r="7" spans="1:13" x14ac:dyDescent="0.2">
      <c r="A7">
        <v>0.1</v>
      </c>
      <c r="B7">
        <v>3.0710000000000002</v>
      </c>
      <c r="C7">
        <f>AVERAGE(B6:B8)</f>
        <v>3.0196666666666672</v>
      </c>
      <c r="D7">
        <f>STDEV(B6:B8)</f>
        <v>0.20488126642846907</v>
      </c>
      <c r="F7">
        <f t="shared" ref="F4:F39" si="0">D7/C7*100</f>
        <v>6.7848967798367052</v>
      </c>
      <c r="H7" s="2">
        <v>0.1</v>
      </c>
      <c r="I7" s="2"/>
      <c r="J7" s="2">
        <f t="shared" ref="J4:J39" si="1">AVERAGE(I6:I8)</f>
        <v>0.26</v>
      </c>
      <c r="K7" s="2">
        <v>0.20488000000000001</v>
      </c>
      <c r="L7" s="2"/>
      <c r="M7" s="2">
        <f>K7/J7*100</f>
        <v>78.8</v>
      </c>
    </row>
    <row r="8" spans="1:13" x14ac:dyDescent="0.2">
      <c r="B8">
        <v>2.794</v>
      </c>
      <c r="H8" s="2"/>
      <c r="I8" s="2">
        <v>0.26</v>
      </c>
      <c r="J8" s="2"/>
      <c r="K8" s="2"/>
      <c r="L8" s="2"/>
      <c r="M8" s="2"/>
    </row>
    <row r="9" spans="1:13" x14ac:dyDescent="0.2">
      <c r="H9" s="2"/>
      <c r="I9" s="2"/>
      <c r="J9" s="2"/>
      <c r="K9" s="2"/>
      <c r="L9" s="2"/>
      <c r="M9" s="2"/>
    </row>
    <row r="10" spans="1:13" x14ac:dyDescent="0.2">
      <c r="B10">
        <v>2.5880000000000001</v>
      </c>
      <c r="H10" s="2"/>
      <c r="I10" s="2">
        <v>0.43830000000000002</v>
      </c>
      <c r="J10" s="2"/>
      <c r="K10" s="2"/>
      <c r="L10" s="2"/>
      <c r="M10" s="2"/>
    </row>
    <row r="11" spans="1:13" x14ac:dyDescent="0.2">
      <c r="A11">
        <v>0.2</v>
      </c>
      <c r="B11">
        <v>2.6989999999999998</v>
      </c>
      <c r="C11">
        <f>AVERAGE(B10:B12)</f>
        <v>2.5276666666666667</v>
      </c>
      <c r="D11">
        <f>STDEV(B10:B12)</f>
        <v>0.20816419801044883</v>
      </c>
      <c r="F11">
        <f t="shared" si="0"/>
        <v>8.2354291709263681</v>
      </c>
      <c r="H11" s="2">
        <v>0.2</v>
      </c>
      <c r="I11" s="2">
        <v>0.34639999999999999</v>
      </c>
      <c r="J11" s="2">
        <f t="shared" si="1"/>
        <v>0.48416666666666663</v>
      </c>
      <c r="K11" s="2">
        <f>STDEV(I10:I12)</f>
        <v>0.16553641089903248</v>
      </c>
      <c r="L11" s="2"/>
      <c r="M11" s="2">
        <f t="shared" ref="M8:M39" si="2">K11/J11*100</f>
        <v>34.189964385342343</v>
      </c>
    </row>
    <row r="12" spans="1:13" x14ac:dyDescent="0.2">
      <c r="B12">
        <v>2.2959999999999998</v>
      </c>
      <c r="H12" s="2"/>
      <c r="I12" s="2">
        <v>0.66779999999999995</v>
      </c>
      <c r="J12" s="2"/>
      <c r="K12" s="2"/>
      <c r="L12" s="2"/>
      <c r="M12" s="2"/>
    </row>
    <row r="13" spans="1:13" x14ac:dyDescent="0.2">
      <c r="H13" s="2"/>
      <c r="I13" s="2"/>
      <c r="J13" s="2"/>
      <c r="K13" s="2"/>
      <c r="L13" s="2"/>
      <c r="M13" s="2"/>
    </row>
    <row r="14" spans="1:13" x14ac:dyDescent="0.2">
      <c r="B14">
        <v>2.6440000000000001</v>
      </c>
      <c r="H14" s="2"/>
      <c r="I14" s="2">
        <v>0.39269999999999999</v>
      </c>
      <c r="J14" s="2"/>
      <c r="K14" s="2"/>
      <c r="L14" s="2"/>
      <c r="M14" s="2"/>
    </row>
    <row r="15" spans="1:13" x14ac:dyDescent="0.2">
      <c r="A15">
        <v>0.5</v>
      </c>
      <c r="B15">
        <v>2.508</v>
      </c>
      <c r="C15">
        <f>AVERAGE(B14:B16)</f>
        <v>2.7716666666666665</v>
      </c>
      <c r="D15">
        <f>STDEV(B14:B16)</f>
        <v>0.34565927346642045</v>
      </c>
      <c r="F15">
        <f t="shared" si="0"/>
        <v>12.471170419714509</v>
      </c>
      <c r="H15" s="2">
        <v>0.5</v>
      </c>
      <c r="I15" s="2">
        <v>0.50170000000000003</v>
      </c>
      <c r="J15" s="2">
        <f t="shared" si="1"/>
        <v>0.44720000000000004</v>
      </c>
      <c r="K15" s="2">
        <f t="shared" ref="K12:K39" si="3">STDEV(I14:I16)</f>
        <v>7.7074639149333421E-2</v>
      </c>
      <c r="L15" s="2"/>
      <c r="M15" s="2">
        <f t="shared" si="2"/>
        <v>17.234937197972588</v>
      </c>
    </row>
    <row r="16" spans="1:13" x14ac:dyDescent="0.2">
      <c r="B16">
        <v>3.1629999999999998</v>
      </c>
      <c r="H16" s="2"/>
      <c r="I16" s="2"/>
      <c r="J16" s="2"/>
      <c r="K16" s="2"/>
      <c r="L16" s="2"/>
      <c r="M16" s="2"/>
    </row>
    <row r="17" spans="1:13" x14ac:dyDescent="0.2">
      <c r="H17" s="2"/>
      <c r="I17" s="2"/>
      <c r="J17" s="2"/>
      <c r="K17" s="2"/>
      <c r="L17" s="2"/>
      <c r="M17" s="2"/>
    </row>
    <row r="18" spans="1:13" x14ac:dyDescent="0.2">
      <c r="B18">
        <v>1.671</v>
      </c>
      <c r="H18" s="2"/>
      <c r="I18" s="2">
        <v>1.2390000000000001</v>
      </c>
      <c r="J18" s="2"/>
      <c r="K18" s="2"/>
      <c r="L18" s="2"/>
      <c r="M18" s="2"/>
    </row>
    <row r="19" spans="1:13" x14ac:dyDescent="0.2">
      <c r="A19">
        <v>1</v>
      </c>
      <c r="B19">
        <v>1.75</v>
      </c>
      <c r="C19">
        <f>AVERAGE(B18:B20)</f>
        <v>1.7876666666666667</v>
      </c>
      <c r="D19">
        <f>STDEV(B18:B20)</f>
        <v>0.13937120697379829</v>
      </c>
      <c r="F19">
        <f t="shared" si="0"/>
        <v>7.796263675580736</v>
      </c>
      <c r="H19" s="2">
        <v>1</v>
      </c>
      <c r="I19" s="2">
        <v>1.1534</v>
      </c>
      <c r="J19" s="2">
        <f t="shared" si="1"/>
        <v>1.1194</v>
      </c>
      <c r="K19" s="2">
        <f t="shared" si="3"/>
        <v>0.13973746813220883</v>
      </c>
      <c r="L19" s="2"/>
      <c r="M19" s="2">
        <f t="shared" si="2"/>
        <v>12.483247108469612</v>
      </c>
    </row>
    <row r="20" spans="1:13" x14ac:dyDescent="0.2">
      <c r="B20">
        <v>1.9419999999999999</v>
      </c>
      <c r="H20" s="2"/>
      <c r="I20" s="2">
        <v>0.96579999999999999</v>
      </c>
      <c r="J20" s="2"/>
      <c r="K20" s="2"/>
      <c r="L20" s="2"/>
      <c r="M20" s="2"/>
    </row>
    <row r="21" spans="1:13" x14ac:dyDescent="0.2">
      <c r="H21" s="2"/>
      <c r="I21" s="2"/>
      <c r="J21" s="2"/>
      <c r="K21" s="2"/>
      <c r="L21" s="2"/>
      <c r="M21" s="2"/>
    </row>
    <row r="22" spans="1:13" x14ac:dyDescent="0.2">
      <c r="B22">
        <v>1.1559999999999999</v>
      </c>
      <c r="H22" s="2"/>
      <c r="I22" s="2">
        <v>2.0282</v>
      </c>
      <c r="J22" s="2"/>
      <c r="K22" s="2"/>
      <c r="L22" s="2"/>
      <c r="M22" s="2"/>
    </row>
    <row r="23" spans="1:13" x14ac:dyDescent="0.2">
      <c r="A23">
        <v>2</v>
      </c>
      <c r="B23">
        <v>1.294</v>
      </c>
      <c r="C23">
        <f>AVERAGE(B22:B24)</f>
        <v>1.1506666666666667</v>
      </c>
      <c r="D23">
        <f>STDEV(B22:B24)</f>
        <v>0.14607304109017891</v>
      </c>
      <c r="F23">
        <f t="shared" si="0"/>
        <v>12.694644358937913</v>
      </c>
      <c r="H23" s="2">
        <v>2</v>
      </c>
      <c r="I23" s="2">
        <v>1.7602</v>
      </c>
      <c r="J23" s="2">
        <f t="shared" si="1"/>
        <v>2.069266666666667</v>
      </c>
      <c r="K23" s="2">
        <f t="shared" si="3"/>
        <v>0.33151321743383527</v>
      </c>
      <c r="L23" s="2"/>
      <c r="M23" s="2">
        <f t="shared" si="2"/>
        <v>16.020806925182924</v>
      </c>
    </row>
    <row r="24" spans="1:13" x14ac:dyDescent="0.2">
      <c r="B24">
        <v>1.002</v>
      </c>
      <c r="H24" s="2"/>
      <c r="I24" s="2">
        <v>2.4194</v>
      </c>
      <c r="J24" s="2"/>
      <c r="K24" s="2"/>
      <c r="L24" s="2"/>
      <c r="M24" s="2"/>
    </row>
    <row r="25" spans="1:13" x14ac:dyDescent="0.2">
      <c r="H25" s="2"/>
      <c r="I25" s="2"/>
      <c r="J25" s="2"/>
      <c r="K25" s="2"/>
      <c r="L25" s="2"/>
      <c r="M25" s="2"/>
    </row>
    <row r="26" spans="1:13" x14ac:dyDescent="0.2">
      <c r="B26">
        <v>0.67200000000000004</v>
      </c>
      <c r="H26" s="2"/>
      <c r="I26" s="2">
        <v>4.1013000000000002</v>
      </c>
      <c r="J26" s="2"/>
      <c r="K26" s="2"/>
      <c r="L26" s="2"/>
      <c r="M26" s="2"/>
    </row>
    <row r="27" spans="1:13" x14ac:dyDescent="0.2">
      <c r="A27">
        <v>5</v>
      </c>
      <c r="B27">
        <v>0.61899999999999999</v>
      </c>
      <c r="C27">
        <f>AVERAGE(B26:B28)</f>
        <v>0.64800000000000002</v>
      </c>
      <c r="D27">
        <f>STDEV(B26:B28)</f>
        <v>2.6851443164195129E-2</v>
      </c>
      <c r="F27">
        <f t="shared" si="0"/>
        <v>4.1437412290424582</v>
      </c>
      <c r="H27" s="2">
        <v>5</v>
      </c>
      <c r="I27" s="2">
        <v>4.6619999999999999</v>
      </c>
      <c r="J27" s="2">
        <f t="shared" si="1"/>
        <v>4.3489000000000004</v>
      </c>
      <c r="K27" s="2">
        <f t="shared" si="3"/>
        <v>0.28603113466893759</v>
      </c>
      <c r="L27" s="2"/>
      <c r="M27" s="2">
        <f t="shared" si="2"/>
        <v>6.5770915557712888</v>
      </c>
    </row>
    <row r="28" spans="1:13" x14ac:dyDescent="0.2">
      <c r="B28">
        <v>0.65300000000000002</v>
      </c>
      <c r="H28" s="2"/>
      <c r="I28" s="2">
        <v>4.2834000000000003</v>
      </c>
      <c r="J28" s="2"/>
      <c r="K28" s="2"/>
      <c r="L28" s="2"/>
      <c r="M28" s="2"/>
    </row>
    <row r="29" spans="1:13" x14ac:dyDescent="0.2">
      <c r="H29" s="2"/>
      <c r="I29" s="2"/>
      <c r="J29" s="2"/>
      <c r="K29" s="2"/>
      <c r="L29" s="2"/>
      <c r="M29" s="2"/>
    </row>
    <row r="30" spans="1:13" x14ac:dyDescent="0.2">
      <c r="B30">
        <v>0.629</v>
      </c>
      <c r="H30" s="2"/>
      <c r="I30" s="2">
        <v>4.5426000000000002</v>
      </c>
      <c r="J30" s="2"/>
      <c r="K30" s="2"/>
      <c r="L30" s="2"/>
      <c r="M30" s="2"/>
    </row>
    <row r="31" spans="1:13" x14ac:dyDescent="0.2">
      <c r="A31">
        <v>10</v>
      </c>
      <c r="B31">
        <v>0.51700000000000002</v>
      </c>
      <c r="C31">
        <f>AVERAGE(B30:B32)</f>
        <v>0.55766666666666664</v>
      </c>
      <c r="D31">
        <f>STDEV(B30:B32)</f>
        <v>6.1978490892674473E-2</v>
      </c>
      <c r="F31">
        <f t="shared" si="0"/>
        <v>11.113895557562667</v>
      </c>
      <c r="H31" s="2">
        <v>10</v>
      </c>
      <c r="I31" s="2">
        <v>6.5538999999999996</v>
      </c>
      <c r="J31" s="2">
        <f t="shared" si="1"/>
        <v>5.7935333333333325</v>
      </c>
      <c r="K31" s="2">
        <f t="shared" si="3"/>
        <v>1.0917067661846462</v>
      </c>
      <c r="L31" s="2"/>
      <c r="M31" s="2">
        <f t="shared" si="2"/>
        <v>18.843539915503143</v>
      </c>
    </row>
    <row r="32" spans="1:13" x14ac:dyDescent="0.2">
      <c r="B32">
        <v>0.52700000000000002</v>
      </c>
      <c r="H32" s="2"/>
      <c r="I32" s="2">
        <v>6.2840999999999996</v>
      </c>
      <c r="J32" s="2"/>
      <c r="K32" s="2"/>
      <c r="L32" s="2"/>
      <c r="M32" s="2"/>
    </row>
    <row r="33" spans="1:16" x14ac:dyDescent="0.2">
      <c r="H33" s="2"/>
      <c r="I33" s="2"/>
      <c r="J33" s="2"/>
      <c r="K33" s="2"/>
      <c r="L33" s="2"/>
      <c r="M33" s="2"/>
    </row>
    <row r="34" spans="1:16" x14ac:dyDescent="0.2">
      <c r="B34">
        <v>0.25700000000000001</v>
      </c>
      <c r="H34" s="2"/>
      <c r="I34" s="2">
        <v>0.25700000000000001</v>
      </c>
      <c r="J34" s="2"/>
      <c r="K34" s="2"/>
      <c r="L34" s="2"/>
      <c r="M34" s="2"/>
    </row>
    <row r="35" spans="1:16" x14ac:dyDescent="0.2">
      <c r="A35">
        <v>20</v>
      </c>
      <c r="B35">
        <v>0.20799999999999999</v>
      </c>
      <c r="C35">
        <f>AVERAGE(B34:B36)</f>
        <v>0.2583333333333333</v>
      </c>
      <c r="D35">
        <f>STDEV(B34:B36)</f>
        <v>5.1013070220614631E-2</v>
      </c>
      <c r="F35">
        <f t="shared" si="0"/>
        <v>19.74699492410889</v>
      </c>
      <c r="H35" s="2">
        <v>20</v>
      </c>
      <c r="I35" s="2">
        <v>0.20799999999999999</v>
      </c>
      <c r="J35" s="2">
        <f t="shared" si="1"/>
        <v>0.2583333333333333</v>
      </c>
      <c r="K35" s="2">
        <f t="shared" si="3"/>
        <v>5.1013070220614631E-2</v>
      </c>
      <c r="L35" s="2"/>
      <c r="M35" s="2">
        <f t="shared" si="2"/>
        <v>19.74699492410889</v>
      </c>
    </row>
    <row r="36" spans="1:16" x14ac:dyDescent="0.2">
      <c r="B36">
        <v>0.31</v>
      </c>
      <c r="H36" s="2"/>
      <c r="I36" s="2">
        <v>0.31</v>
      </c>
      <c r="J36" s="2"/>
      <c r="K36" s="2"/>
      <c r="L36" s="2"/>
      <c r="M36" s="2"/>
    </row>
    <row r="37" spans="1:16" x14ac:dyDescent="0.2">
      <c r="H37" s="2"/>
      <c r="I37" s="2"/>
      <c r="J37" s="2"/>
      <c r="K37" s="2"/>
      <c r="L37" s="2"/>
      <c r="M37" s="2"/>
    </row>
    <row r="38" spans="1:16" x14ac:dyDescent="0.2">
      <c r="B38">
        <v>0.19500000000000001</v>
      </c>
      <c r="H38" s="2"/>
      <c r="I38" s="2">
        <v>0.19500000000000001</v>
      </c>
      <c r="J38" s="2"/>
      <c r="K38" s="2"/>
      <c r="L38" s="2"/>
      <c r="M38" s="2"/>
    </row>
    <row r="39" spans="1:16" x14ac:dyDescent="0.2">
      <c r="A39">
        <v>50</v>
      </c>
      <c r="B39">
        <v>0.222</v>
      </c>
      <c r="C39">
        <f>AVERAGE(B38:B40)</f>
        <v>0.216</v>
      </c>
      <c r="D39">
        <f>STDEV(B38:B40)</f>
        <v>1.8734993995195195E-2</v>
      </c>
      <c r="F39">
        <f t="shared" si="0"/>
        <v>8.6736083311088876</v>
      </c>
      <c r="H39" s="2">
        <v>50</v>
      </c>
      <c r="I39" s="2">
        <v>0.222</v>
      </c>
      <c r="J39" s="2">
        <f t="shared" si="1"/>
        <v>0.20850000000000002</v>
      </c>
      <c r="K39" s="2">
        <f t="shared" si="3"/>
        <v>1.9091883092036781E-2</v>
      </c>
      <c r="L39" s="2"/>
      <c r="M39" s="2">
        <f t="shared" si="2"/>
        <v>9.1567784614085266</v>
      </c>
    </row>
    <row r="40" spans="1:16" x14ac:dyDescent="0.2">
      <c r="B40">
        <v>0.23100000000000001</v>
      </c>
    </row>
    <row r="43" spans="1:16" x14ac:dyDescent="0.2">
      <c r="A43" t="s">
        <v>4</v>
      </c>
      <c r="B43" t="s">
        <v>5</v>
      </c>
      <c r="C43" t="s">
        <v>6</v>
      </c>
      <c r="D43" t="s">
        <v>2</v>
      </c>
      <c r="E43" t="s">
        <v>3</v>
      </c>
      <c r="F43" t="s">
        <v>11</v>
      </c>
      <c r="I43" t="s">
        <v>8</v>
      </c>
      <c r="J43" t="s">
        <v>5</v>
      </c>
      <c r="K43" t="s">
        <v>6</v>
      </c>
      <c r="L43" t="s">
        <v>7</v>
      </c>
      <c r="M43" t="s">
        <v>10</v>
      </c>
      <c r="N43" t="s">
        <v>2</v>
      </c>
      <c r="O43" t="s">
        <v>3</v>
      </c>
      <c r="P43" t="s">
        <v>11</v>
      </c>
    </row>
    <row r="44" spans="1:16" x14ac:dyDescent="0.2">
      <c r="A44">
        <v>1</v>
      </c>
      <c r="B44">
        <v>2.552</v>
      </c>
      <c r="C44">
        <v>2.6230000000000002</v>
      </c>
      <c r="D44">
        <f>AVERAGE(B44:C44)</f>
        <v>2.5875000000000004</v>
      </c>
      <c r="E44">
        <f>STDEV(B44:C44)</f>
        <v>5.0204581464244995E-2</v>
      </c>
      <c r="I44">
        <v>20</v>
      </c>
      <c r="J44">
        <v>0.39900000000000002</v>
      </c>
      <c r="K44">
        <v>0.41</v>
      </c>
      <c r="L44">
        <v>0.40400000000000003</v>
      </c>
      <c r="M44">
        <v>0.377</v>
      </c>
      <c r="N44">
        <f>AVERAGE(J44:M44)</f>
        <v>0.39750000000000002</v>
      </c>
      <c r="O44">
        <f>STDEV(K44:M44)</f>
        <v>1.7578395831246939E-2</v>
      </c>
    </row>
    <row r="45" spans="1:16" x14ac:dyDescent="0.2">
      <c r="A45">
        <v>2</v>
      </c>
      <c r="B45">
        <v>2.0859999999999999</v>
      </c>
      <c r="C45">
        <v>1.911</v>
      </c>
      <c r="D45">
        <f t="shared" ref="D45:D59" si="4">AVERAGE(B45:C45)</f>
        <v>1.9984999999999999</v>
      </c>
      <c r="E45">
        <f t="shared" ref="E45:E59" si="5">STDEV(B45:C45)</f>
        <v>0.12374368670764568</v>
      </c>
      <c r="I45">
        <v>100</v>
      </c>
      <c r="J45">
        <v>0.755</v>
      </c>
      <c r="K45">
        <v>1.6990000000000001</v>
      </c>
      <c r="L45">
        <v>0.71</v>
      </c>
      <c r="M45">
        <v>0.79600000000000004</v>
      </c>
      <c r="N45">
        <f t="shared" ref="N45:N47" si="6">AVERAGE(J45:M45)</f>
        <v>0.99</v>
      </c>
      <c r="O45">
        <f t="shared" ref="O45:O47" si="7">STDEV(K45:M45)</f>
        <v>0.54786342580366976</v>
      </c>
    </row>
    <row r="46" spans="1:16" x14ac:dyDescent="0.2">
      <c r="A46">
        <v>3</v>
      </c>
      <c r="B46">
        <v>2.6190000000000002</v>
      </c>
      <c r="C46">
        <v>2.3780000000000001</v>
      </c>
      <c r="D46">
        <f t="shared" si="4"/>
        <v>2.4984999999999999</v>
      </c>
      <c r="E46">
        <f t="shared" si="5"/>
        <v>0.17041273426595802</v>
      </c>
    </row>
    <row r="47" spans="1:16" x14ac:dyDescent="0.2">
      <c r="A47">
        <v>4</v>
      </c>
      <c r="B47">
        <v>1.7649999999999999</v>
      </c>
      <c r="C47">
        <v>2.1030000000000002</v>
      </c>
      <c r="D47">
        <f t="shared" si="4"/>
        <v>1.9340000000000002</v>
      </c>
      <c r="E47">
        <f t="shared" si="5"/>
        <v>0.23900209204105327</v>
      </c>
      <c r="I47" t="s">
        <v>9</v>
      </c>
      <c r="J47">
        <v>1.012</v>
      </c>
      <c r="K47">
        <v>1.091</v>
      </c>
      <c r="L47">
        <v>1.163</v>
      </c>
      <c r="M47">
        <v>1.1160000000000001</v>
      </c>
      <c r="N47">
        <f t="shared" si="6"/>
        <v>1.0954999999999999</v>
      </c>
      <c r="O47">
        <f t="shared" si="7"/>
        <v>3.655589327773752E-2</v>
      </c>
    </row>
    <row r="48" spans="1:16" x14ac:dyDescent="0.2">
      <c r="A48">
        <v>5</v>
      </c>
      <c r="B48">
        <v>1.1339999999999999</v>
      </c>
      <c r="C48" s="1">
        <v>1.236</v>
      </c>
      <c r="D48">
        <f t="shared" si="4"/>
        <v>1.1850000000000001</v>
      </c>
      <c r="E48">
        <f t="shared" si="5"/>
        <v>7.2124891681027911E-2</v>
      </c>
    </row>
    <row r="49" spans="1:21" x14ac:dyDescent="0.2">
      <c r="A49">
        <v>17</v>
      </c>
      <c r="B49">
        <v>0.71</v>
      </c>
      <c r="C49">
        <v>1.012</v>
      </c>
      <c r="D49">
        <f t="shared" si="4"/>
        <v>0.86099999999999999</v>
      </c>
      <c r="E49">
        <f t="shared" si="5"/>
        <v>0.21354624791833718</v>
      </c>
      <c r="T49" t="s">
        <v>12</v>
      </c>
      <c r="U49" t="s">
        <v>13</v>
      </c>
    </row>
    <row r="50" spans="1:21" x14ac:dyDescent="0.2">
      <c r="A50">
        <v>7</v>
      </c>
      <c r="B50">
        <v>1.748</v>
      </c>
      <c r="C50">
        <v>1.593</v>
      </c>
      <c r="D50">
        <f t="shared" si="4"/>
        <v>1.6705000000000001</v>
      </c>
      <c r="E50">
        <f t="shared" si="5"/>
        <v>0.10960155108391488</v>
      </c>
    </row>
    <row r="51" spans="1:21" x14ac:dyDescent="0.2">
      <c r="A51">
        <v>8</v>
      </c>
      <c r="B51">
        <v>2.0019999999999998</v>
      </c>
      <c r="C51">
        <v>1.663</v>
      </c>
      <c r="D51">
        <f t="shared" si="4"/>
        <v>1.8325</v>
      </c>
      <c r="E51">
        <f t="shared" si="5"/>
        <v>0.23970919882223943</v>
      </c>
    </row>
    <row r="52" spans="1:21" x14ac:dyDescent="0.2">
      <c r="A52">
        <v>9</v>
      </c>
      <c r="B52">
        <v>1.4</v>
      </c>
      <c r="C52">
        <v>1.3440000000000001</v>
      </c>
      <c r="D52">
        <f t="shared" si="4"/>
        <v>1.3719999999999999</v>
      </c>
      <c r="E52">
        <f t="shared" si="5"/>
        <v>3.9597979746446542E-2</v>
      </c>
    </row>
    <row r="53" spans="1:21" x14ac:dyDescent="0.2">
      <c r="A53">
        <v>10</v>
      </c>
      <c r="B53">
        <v>2.0840000000000001</v>
      </c>
      <c r="C53">
        <v>2.1709999999999998</v>
      </c>
      <c r="D53">
        <f t="shared" si="4"/>
        <v>2.1274999999999999</v>
      </c>
      <c r="E53">
        <f t="shared" si="5"/>
        <v>6.1518289963229451E-2</v>
      </c>
    </row>
    <row r="54" spans="1:21" x14ac:dyDescent="0.2">
      <c r="A54">
        <v>11</v>
      </c>
      <c r="B54">
        <v>1.6970000000000001</v>
      </c>
      <c r="C54">
        <v>1.9059999999999999</v>
      </c>
      <c r="D54">
        <f t="shared" si="4"/>
        <v>1.8014999999999999</v>
      </c>
      <c r="E54">
        <f t="shared" si="5"/>
        <v>0.14778531726798833</v>
      </c>
    </row>
    <row r="55" spans="1:21" x14ac:dyDescent="0.2">
      <c r="A55">
        <v>12</v>
      </c>
      <c r="B55">
        <v>1.552</v>
      </c>
      <c r="C55">
        <v>1.8340000000000001</v>
      </c>
      <c r="D55">
        <f t="shared" si="4"/>
        <v>1.6930000000000001</v>
      </c>
      <c r="E55">
        <f t="shared" si="5"/>
        <v>0.19940411229460642</v>
      </c>
    </row>
    <row r="56" spans="1:21" x14ac:dyDescent="0.2">
      <c r="A56">
        <v>13</v>
      </c>
      <c r="B56">
        <v>1.3260000000000001</v>
      </c>
      <c r="C56">
        <v>1.792</v>
      </c>
      <c r="D56">
        <f t="shared" si="4"/>
        <v>1.5590000000000002</v>
      </c>
      <c r="E56">
        <f t="shared" si="5"/>
        <v>0.32951176003293059</v>
      </c>
    </row>
    <row r="57" spans="1:21" x14ac:dyDescent="0.2">
      <c r="A57">
        <v>14</v>
      </c>
      <c r="B57">
        <v>1.5529999999999999</v>
      </c>
      <c r="C57">
        <v>1.5860000000000001</v>
      </c>
      <c r="D57">
        <f t="shared" si="4"/>
        <v>1.5695000000000001</v>
      </c>
      <c r="E57">
        <f t="shared" si="5"/>
        <v>2.3334523779156166E-2</v>
      </c>
    </row>
    <row r="58" spans="1:21" x14ac:dyDescent="0.2">
      <c r="A58">
        <v>15</v>
      </c>
      <c r="B58">
        <v>2.66</v>
      </c>
      <c r="C58">
        <v>2.13</v>
      </c>
      <c r="D58">
        <f t="shared" si="4"/>
        <v>2.395</v>
      </c>
      <c r="E58">
        <f t="shared" si="5"/>
        <v>0.37476659402887191</v>
      </c>
    </row>
    <row r="59" spans="1:21" x14ac:dyDescent="0.2">
      <c r="A59">
        <v>16</v>
      </c>
      <c r="B59">
        <v>1.2210000000000001</v>
      </c>
      <c r="C59">
        <v>2.4630000000000001</v>
      </c>
      <c r="D59">
        <f t="shared" si="4"/>
        <v>1.8420000000000001</v>
      </c>
      <c r="E59">
        <f t="shared" si="5"/>
        <v>0.87822662223369263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Nourhan Kahwaji</dc:creator>
  <cp:lastModifiedBy>Microsoft Office-Benutzer</cp:lastModifiedBy>
  <dcterms:created xsi:type="dcterms:W3CDTF">2015-06-05T18:19:34Z</dcterms:created>
  <dcterms:modified xsi:type="dcterms:W3CDTF">2019-12-10T19:56:09Z</dcterms:modified>
</cp:coreProperties>
</file>