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A6CB283-8FC7-408A-971C-B778F7C6C249}" xr6:coauthVersionLast="47" xr6:coauthVersionMax="47" xr10:uidLastSave="{00000000-0000-0000-0000-000000000000}"/>
  <bookViews>
    <workbookView xWindow="-108" yWindow="-108" windowWidth="23256" windowHeight="12576" firstSheet="9" activeTab="16" xr2:uid="{00000000-000D-0000-FFFF-FFFF00000000}"/>
  </bookViews>
  <sheets>
    <sheet name="pay_gap_Europe" sheetId="1" r:id="rId1"/>
    <sheet name="sampling" sheetId="2" r:id="rId2"/>
    <sheet name="Sampled data " sheetId="3" r:id="rId3"/>
    <sheet name="SLRM" sheetId="12" r:id="rId4"/>
    <sheet name="Global" sheetId="4" r:id="rId5"/>
    <sheet name="fitted_model" sheetId="5" r:id="rId6"/>
    <sheet name="b1,b2" sheetId="7" r:id="rId7"/>
    <sheet name="b3,b4" sheetId="8" r:id="rId8"/>
    <sheet name="b5,b6" sheetId="9" r:id="rId9"/>
    <sheet name="b7,b8" sheetId="10" r:id="rId10"/>
    <sheet name="b9,b10" sheetId="11" r:id="rId11"/>
    <sheet name="Extra-sum" sheetId="15" r:id="rId12"/>
    <sheet name="Lack of Fit" sheetId="18" r:id="rId13"/>
    <sheet name="Residual Analysis" sheetId="6" r:id="rId14"/>
    <sheet name="Residuals" sheetId="22" r:id="rId15"/>
    <sheet name="Graph_data" sheetId="14" r:id="rId16"/>
    <sheet name="Model_building" sheetId="21" r:id="rId17"/>
    <sheet name="Sheet1" sheetId="19" r:id="rId18"/>
  </sheets>
  <calcPr calcId="191029"/>
</workbook>
</file>

<file path=xl/calcChain.xml><?xml version="1.0" encoding="utf-8"?>
<calcChain xmlns="http://schemas.openxmlformats.org/spreadsheetml/2006/main">
  <c r="D33" i="6" l="1"/>
  <c r="E33" i="6" s="1"/>
  <c r="F33" i="6" s="1"/>
  <c r="D34" i="6"/>
  <c r="E34" i="6" s="1"/>
  <c r="F34" i="6" s="1"/>
  <c r="D35" i="6"/>
  <c r="E35" i="6" s="1"/>
  <c r="F35" i="6" s="1"/>
  <c r="D36" i="6"/>
  <c r="E36" i="6" s="1"/>
  <c r="F36" i="6" s="1"/>
  <c r="D37" i="6"/>
  <c r="E37" i="6" s="1"/>
  <c r="F37" i="6" s="1"/>
  <c r="D38" i="6"/>
  <c r="E38" i="6" s="1"/>
  <c r="F38" i="6" s="1"/>
  <c r="D39" i="6"/>
  <c r="E39" i="6" s="1"/>
  <c r="F39" i="6" s="1"/>
  <c r="D40" i="6"/>
  <c r="E40" i="6" s="1"/>
  <c r="F40" i="6" s="1"/>
  <c r="D41" i="6"/>
  <c r="E41" i="6" s="1"/>
  <c r="F41" i="6" s="1"/>
  <c r="D42" i="6"/>
  <c r="E42" i="6" s="1"/>
  <c r="F42" i="6" s="1"/>
  <c r="D43" i="6"/>
  <c r="E43" i="6" s="1"/>
  <c r="F43" i="6" s="1"/>
  <c r="D44" i="6"/>
  <c r="E44" i="6" s="1"/>
  <c r="F44" i="6" s="1"/>
  <c r="D45" i="6"/>
  <c r="E45" i="6" s="1"/>
  <c r="F45" i="6" s="1"/>
  <c r="D46" i="6"/>
  <c r="E46" i="6" s="1"/>
  <c r="F46" i="6" s="1"/>
  <c r="D47" i="6"/>
  <c r="E47" i="6" s="1"/>
  <c r="F47" i="6" s="1"/>
  <c r="D48" i="6"/>
  <c r="E48" i="6" s="1"/>
  <c r="F48" i="6" s="1"/>
  <c r="D49" i="6"/>
  <c r="E49" i="6" s="1"/>
  <c r="F49" i="6" s="1"/>
  <c r="D50" i="6"/>
  <c r="E50" i="6" s="1"/>
  <c r="F50" i="6" s="1"/>
  <c r="D51" i="6"/>
  <c r="E51" i="6" s="1"/>
  <c r="F51" i="6" s="1"/>
  <c r="D52" i="6"/>
  <c r="E52" i="6" s="1"/>
  <c r="F52" i="6" s="1"/>
  <c r="D53" i="6"/>
  <c r="E53" i="6" s="1"/>
  <c r="F53" i="6" s="1"/>
  <c r="D54" i="6"/>
  <c r="E54" i="6" s="1"/>
  <c r="F54" i="6" s="1"/>
  <c r="D55" i="6"/>
  <c r="E55" i="6" s="1"/>
  <c r="F55" i="6" s="1"/>
  <c r="D56" i="6"/>
  <c r="E56" i="6" s="1"/>
  <c r="F56" i="6" s="1"/>
  <c r="D57" i="6"/>
  <c r="E57" i="6" s="1"/>
  <c r="F57" i="6" s="1"/>
  <c r="D58" i="6"/>
  <c r="E58" i="6" s="1"/>
  <c r="F58" i="6" s="1"/>
  <c r="D59" i="6"/>
  <c r="E59" i="6" s="1"/>
  <c r="F59" i="6" s="1"/>
  <c r="D60" i="6"/>
  <c r="E60" i="6" s="1"/>
  <c r="F60" i="6" s="1"/>
  <c r="D61" i="6"/>
  <c r="E61" i="6" s="1"/>
  <c r="F61" i="6" s="1"/>
  <c r="D62" i="6"/>
  <c r="E62" i="6" s="1"/>
  <c r="F62" i="6" s="1"/>
  <c r="D63" i="6"/>
  <c r="E63" i="6" s="1"/>
  <c r="F63" i="6" s="1"/>
  <c r="D64" i="6"/>
  <c r="E64" i="6" s="1"/>
  <c r="F64" i="6" s="1"/>
  <c r="D65" i="6"/>
  <c r="E65" i="6" s="1"/>
  <c r="F65" i="6" s="1"/>
  <c r="D66" i="6"/>
  <c r="E66" i="6" s="1"/>
  <c r="F66" i="6" s="1"/>
  <c r="D67" i="6"/>
  <c r="E67" i="6" s="1"/>
  <c r="F67" i="6" s="1"/>
  <c r="D68" i="6"/>
  <c r="E68" i="6" s="1"/>
  <c r="F68" i="6" s="1"/>
  <c r="D69" i="6"/>
  <c r="E69" i="6" s="1"/>
  <c r="F69" i="6" s="1"/>
  <c r="D70" i="6"/>
  <c r="E70" i="6" s="1"/>
  <c r="F70" i="6" s="1"/>
  <c r="D71" i="6"/>
  <c r="E71" i="6" s="1"/>
  <c r="F71" i="6" s="1"/>
  <c r="D72" i="6"/>
  <c r="E72" i="6" s="1"/>
  <c r="F72" i="6" s="1"/>
  <c r="D73" i="6"/>
  <c r="E73" i="6" s="1"/>
  <c r="F73" i="6" s="1"/>
  <c r="D74" i="6"/>
  <c r="E74" i="6" s="1"/>
  <c r="F74" i="6" s="1"/>
  <c r="D75" i="6"/>
  <c r="E75" i="6" s="1"/>
  <c r="F75" i="6" s="1"/>
  <c r="D76" i="6"/>
  <c r="E76" i="6" s="1"/>
  <c r="F76" i="6" s="1"/>
  <c r="D77" i="6"/>
  <c r="E77" i="6" s="1"/>
  <c r="F77" i="6" s="1"/>
  <c r="D78" i="6"/>
  <c r="E78" i="6" s="1"/>
  <c r="F78" i="6" s="1"/>
  <c r="D79" i="6"/>
  <c r="E79" i="6" s="1"/>
  <c r="F79" i="6" s="1"/>
  <c r="D80" i="6"/>
  <c r="E80" i="6" s="1"/>
  <c r="F80" i="6" s="1"/>
  <c r="D81" i="6"/>
  <c r="E81" i="6" s="1"/>
  <c r="F81" i="6" s="1"/>
  <c r="D82" i="6"/>
  <c r="E82" i="6" s="1"/>
  <c r="F82" i="6" s="1"/>
  <c r="D83" i="6"/>
  <c r="E83" i="6" s="1"/>
  <c r="F83" i="6" s="1"/>
  <c r="D84" i="6"/>
  <c r="E84" i="6" s="1"/>
  <c r="F84" i="6" s="1"/>
  <c r="D85" i="6"/>
  <c r="E85" i="6" s="1"/>
  <c r="F85" i="6" s="1"/>
  <c r="D86" i="6"/>
  <c r="E86" i="6" s="1"/>
  <c r="F86" i="6" s="1"/>
  <c r="D87" i="6"/>
  <c r="E87" i="6" s="1"/>
  <c r="F87" i="6" s="1"/>
  <c r="D88" i="6"/>
  <c r="E88" i="6" s="1"/>
  <c r="F88" i="6" s="1"/>
  <c r="D89" i="6"/>
  <c r="E89" i="6" s="1"/>
  <c r="F89" i="6" s="1"/>
  <c r="D90" i="6"/>
  <c r="E90" i="6" s="1"/>
  <c r="F90" i="6" s="1"/>
  <c r="D91" i="6"/>
  <c r="E91" i="6" s="1"/>
  <c r="F91" i="6" s="1"/>
  <c r="D92" i="6"/>
  <c r="E92" i="6" s="1"/>
  <c r="F92" i="6" s="1"/>
  <c r="D93" i="6"/>
  <c r="E93" i="6" s="1"/>
  <c r="F93" i="6" s="1"/>
  <c r="D94" i="6"/>
  <c r="E94" i="6" s="1"/>
  <c r="F94" i="6" s="1"/>
  <c r="D95" i="6"/>
  <c r="E95" i="6" s="1"/>
  <c r="F95" i="6" s="1"/>
  <c r="D96" i="6"/>
  <c r="E96" i="6" s="1"/>
  <c r="F96" i="6" s="1"/>
  <c r="D97" i="6"/>
  <c r="E97" i="6" s="1"/>
  <c r="F97" i="6" s="1"/>
  <c r="D98" i="6"/>
  <c r="E98" i="6" s="1"/>
  <c r="F98" i="6" s="1"/>
  <c r="D99" i="6"/>
  <c r="E99" i="6" s="1"/>
  <c r="F99" i="6" s="1"/>
  <c r="D100" i="6"/>
  <c r="E100" i="6" s="1"/>
  <c r="F100" i="6" s="1"/>
  <c r="D101" i="6"/>
  <c r="E101" i="6" s="1"/>
  <c r="F101" i="6" s="1"/>
  <c r="D102" i="6"/>
  <c r="E102" i="6" s="1"/>
  <c r="F102" i="6" s="1"/>
  <c r="D103" i="6"/>
  <c r="E103" i="6" s="1"/>
  <c r="F103" i="6" s="1"/>
  <c r="D104" i="6"/>
  <c r="E104" i="6" s="1"/>
  <c r="F104" i="6" s="1"/>
  <c r="D105" i="6"/>
  <c r="E105" i="6" s="1"/>
  <c r="F105" i="6" s="1"/>
  <c r="D106" i="6"/>
  <c r="E106" i="6" s="1"/>
  <c r="F106" i="6" s="1"/>
  <c r="D107" i="6"/>
  <c r="E107" i="6" s="1"/>
  <c r="F107" i="6" s="1"/>
  <c r="D108" i="6"/>
  <c r="E108" i="6" s="1"/>
  <c r="F108" i="6" s="1"/>
  <c r="D109" i="6"/>
  <c r="E109" i="6" s="1"/>
  <c r="F109" i="6" s="1"/>
  <c r="D110" i="6"/>
  <c r="E110" i="6" s="1"/>
  <c r="F110" i="6" s="1"/>
  <c r="D111" i="6"/>
  <c r="E111" i="6" s="1"/>
  <c r="F111" i="6" s="1"/>
  <c r="D112" i="6"/>
  <c r="E112" i="6" s="1"/>
  <c r="F112" i="6" s="1"/>
  <c r="D113" i="6"/>
  <c r="E113" i="6" s="1"/>
  <c r="F113" i="6" s="1"/>
  <c r="D114" i="6"/>
  <c r="E114" i="6" s="1"/>
  <c r="F114" i="6" s="1"/>
  <c r="D115" i="6"/>
  <c r="E115" i="6" s="1"/>
  <c r="F115" i="6" s="1"/>
  <c r="D116" i="6"/>
  <c r="E116" i="6" s="1"/>
  <c r="F116" i="6" s="1"/>
  <c r="D117" i="6"/>
  <c r="E117" i="6" s="1"/>
  <c r="F117" i="6" s="1"/>
  <c r="D118" i="6"/>
  <c r="E118" i="6" s="1"/>
  <c r="F118" i="6" s="1"/>
  <c r="D119" i="6"/>
  <c r="E119" i="6" s="1"/>
  <c r="F119" i="6" s="1"/>
  <c r="D120" i="6"/>
  <c r="E120" i="6" s="1"/>
  <c r="F120" i="6" s="1"/>
  <c r="D121" i="6"/>
  <c r="E121" i="6" s="1"/>
  <c r="F121" i="6" s="1"/>
  <c r="D122" i="6"/>
  <c r="E122" i="6" s="1"/>
  <c r="F122" i="6" s="1"/>
  <c r="D123" i="6"/>
  <c r="E123" i="6" s="1"/>
  <c r="F123" i="6" s="1"/>
  <c r="D124" i="6"/>
  <c r="E124" i="6" s="1"/>
  <c r="F124" i="6" s="1"/>
  <c r="D125" i="6"/>
  <c r="E125" i="6" s="1"/>
  <c r="F125" i="6" s="1"/>
  <c r="D126" i="6"/>
  <c r="E126" i="6" s="1"/>
  <c r="F126" i="6" s="1"/>
  <c r="D127" i="6"/>
  <c r="E127" i="6" s="1"/>
  <c r="F127" i="6" s="1"/>
  <c r="D128" i="6"/>
  <c r="E128" i="6" s="1"/>
  <c r="F128" i="6" s="1"/>
  <c r="D129" i="6"/>
  <c r="E129" i="6" s="1"/>
  <c r="F129" i="6" s="1"/>
  <c r="D130" i="6"/>
  <c r="E130" i="6" s="1"/>
  <c r="F130" i="6" s="1"/>
  <c r="D131" i="6"/>
  <c r="E131" i="6" s="1"/>
  <c r="F131" i="6" s="1"/>
  <c r="D132" i="6"/>
  <c r="E132" i="6" s="1"/>
  <c r="F132" i="6" s="1"/>
  <c r="D133" i="6"/>
  <c r="E133" i="6" s="1"/>
  <c r="F133" i="6" s="1"/>
  <c r="D134" i="6"/>
  <c r="E134" i="6" s="1"/>
  <c r="F134" i="6" s="1"/>
  <c r="D135" i="6"/>
  <c r="E135" i="6" s="1"/>
  <c r="F135" i="6" s="1"/>
  <c r="D136" i="6"/>
  <c r="E136" i="6" s="1"/>
  <c r="F136" i="6" s="1"/>
  <c r="D137" i="6"/>
  <c r="E137" i="6" s="1"/>
  <c r="F137" i="6" s="1"/>
  <c r="D138" i="6"/>
  <c r="E138" i="6" s="1"/>
  <c r="F138" i="6" s="1"/>
  <c r="D139" i="6"/>
  <c r="E139" i="6" s="1"/>
  <c r="F139" i="6" s="1"/>
  <c r="D140" i="6"/>
  <c r="E140" i="6" s="1"/>
  <c r="F140" i="6" s="1"/>
  <c r="D141" i="6"/>
  <c r="E141" i="6" s="1"/>
  <c r="F141" i="6" s="1"/>
  <c r="D142" i="6"/>
  <c r="E142" i="6" s="1"/>
  <c r="F142" i="6" s="1"/>
  <c r="D143" i="6"/>
  <c r="E143" i="6" s="1"/>
  <c r="F143" i="6" s="1"/>
  <c r="D144" i="6"/>
  <c r="E144" i="6" s="1"/>
  <c r="F144" i="6" s="1"/>
  <c r="D145" i="6"/>
  <c r="E145" i="6" s="1"/>
  <c r="F145" i="6" s="1"/>
  <c r="D146" i="6"/>
  <c r="E146" i="6" s="1"/>
  <c r="F146" i="6" s="1"/>
  <c r="D147" i="6"/>
  <c r="E147" i="6" s="1"/>
  <c r="F147" i="6" s="1"/>
  <c r="D148" i="6"/>
  <c r="E148" i="6" s="1"/>
  <c r="F148" i="6" s="1"/>
  <c r="D149" i="6"/>
  <c r="E149" i="6" s="1"/>
  <c r="F149" i="6" s="1"/>
  <c r="D150" i="6"/>
  <c r="E150" i="6" s="1"/>
  <c r="F150" i="6" s="1"/>
  <c r="D151" i="6"/>
  <c r="E151" i="6" s="1"/>
  <c r="F151" i="6" s="1"/>
  <c r="D152" i="6"/>
  <c r="E152" i="6" s="1"/>
  <c r="F152" i="6" s="1"/>
  <c r="D153" i="6"/>
  <c r="E153" i="6" s="1"/>
  <c r="F153" i="6" s="1"/>
  <c r="D154" i="6"/>
  <c r="E154" i="6" s="1"/>
  <c r="F154" i="6" s="1"/>
  <c r="D155" i="6"/>
  <c r="E155" i="6" s="1"/>
  <c r="F155" i="6" s="1"/>
  <c r="D156" i="6"/>
  <c r="E156" i="6" s="1"/>
  <c r="F156" i="6" s="1"/>
  <c r="D157" i="6"/>
  <c r="E157" i="6" s="1"/>
  <c r="F157" i="6" s="1"/>
  <c r="D158" i="6"/>
  <c r="E158" i="6" s="1"/>
  <c r="F158" i="6" s="1"/>
  <c r="D159" i="6"/>
  <c r="E159" i="6" s="1"/>
  <c r="F159" i="6" s="1"/>
  <c r="D160" i="6"/>
  <c r="E160" i="6" s="1"/>
  <c r="F160" i="6" s="1"/>
  <c r="D161" i="6"/>
  <c r="E161" i="6" s="1"/>
  <c r="F161" i="6" s="1"/>
  <c r="D162" i="6"/>
  <c r="E162" i="6" s="1"/>
  <c r="F162" i="6" s="1"/>
  <c r="D163" i="6"/>
  <c r="E163" i="6" s="1"/>
  <c r="F163" i="6" s="1"/>
  <c r="D164" i="6"/>
  <c r="E164" i="6" s="1"/>
  <c r="F164" i="6" s="1"/>
  <c r="D165" i="6"/>
  <c r="E165" i="6" s="1"/>
  <c r="F165" i="6" s="1"/>
  <c r="D166" i="6"/>
  <c r="E166" i="6" s="1"/>
  <c r="F166" i="6" s="1"/>
  <c r="D167" i="6"/>
  <c r="E167" i="6" s="1"/>
  <c r="F167" i="6" s="1"/>
  <c r="D168" i="6"/>
  <c r="E168" i="6" s="1"/>
  <c r="F168" i="6" s="1"/>
  <c r="D169" i="6"/>
  <c r="E169" i="6" s="1"/>
  <c r="F169" i="6" s="1"/>
  <c r="D170" i="6"/>
  <c r="E170" i="6" s="1"/>
  <c r="F170" i="6" s="1"/>
  <c r="D171" i="6"/>
  <c r="E171" i="6" s="1"/>
  <c r="F171" i="6" s="1"/>
  <c r="D172" i="6"/>
  <c r="E172" i="6" s="1"/>
  <c r="F172" i="6" s="1"/>
  <c r="D173" i="6"/>
  <c r="E173" i="6" s="1"/>
  <c r="F173" i="6" s="1"/>
  <c r="D174" i="6"/>
  <c r="E174" i="6" s="1"/>
  <c r="F174" i="6" s="1"/>
  <c r="D175" i="6"/>
  <c r="E175" i="6" s="1"/>
  <c r="F175" i="6" s="1"/>
  <c r="D32" i="6"/>
  <c r="E32" i="6" s="1"/>
  <c r="F32" i="6" s="1"/>
  <c r="N9" i="15"/>
  <c r="N6" i="15"/>
  <c r="O8" i="15" s="1"/>
  <c r="N10" i="15" s="1"/>
  <c r="T9" i="10"/>
  <c r="D9" i="8"/>
  <c r="D9" i="10"/>
  <c r="D11" i="7"/>
  <c r="P10" i="9"/>
  <c r="T10" i="11"/>
  <c r="I10" i="11"/>
  <c r="D10" i="9"/>
  <c r="O11" i="7"/>
  <c r="T9" i="8"/>
  <c r="A237" i="1"/>
  <c r="A238" i="1"/>
  <c r="A239" i="1"/>
  <c r="A240" i="1"/>
  <c r="A241" i="1"/>
  <c r="A242" i="1"/>
  <c r="A243" i="1"/>
  <c r="A244" i="1"/>
  <c r="A245" i="1"/>
  <c r="A246" i="1"/>
  <c r="A247" i="1"/>
  <c r="A236" i="1"/>
  <c r="A216" i="1"/>
  <c r="A217" i="1"/>
  <c r="A218" i="1"/>
  <c r="A219" i="1"/>
  <c r="A220" i="1"/>
  <c r="A221" i="1"/>
  <c r="A222" i="1"/>
  <c r="A223" i="1"/>
  <c r="A224" i="1"/>
  <c r="A225" i="1"/>
  <c r="A226" i="1"/>
  <c r="A215" i="1"/>
  <c r="A195" i="1"/>
  <c r="A196" i="1"/>
  <c r="A197" i="1"/>
  <c r="A198" i="1"/>
  <c r="A199" i="1"/>
  <c r="A200" i="1"/>
  <c r="A201" i="1"/>
  <c r="A202" i="1"/>
  <c r="A203" i="1"/>
  <c r="A204" i="1"/>
  <c r="A205" i="1"/>
  <c r="A194" i="1"/>
  <c r="A174" i="1"/>
  <c r="A175" i="1"/>
  <c r="A176" i="1"/>
  <c r="A177" i="1"/>
  <c r="A178" i="1"/>
  <c r="A179" i="1"/>
  <c r="A180" i="1"/>
  <c r="A181" i="1"/>
  <c r="A182" i="1"/>
  <c r="A183" i="1"/>
  <c r="A184" i="1"/>
  <c r="A173" i="1"/>
  <c r="A153" i="1"/>
  <c r="A154" i="1"/>
  <c r="A155" i="1"/>
  <c r="A156" i="1"/>
  <c r="A157" i="1"/>
  <c r="A158" i="1"/>
  <c r="A159" i="1"/>
  <c r="A160" i="1"/>
  <c r="A161" i="1"/>
  <c r="A162" i="1"/>
  <c r="A163" i="1"/>
  <c r="A152" i="1"/>
  <c r="A132" i="1"/>
  <c r="A133" i="1"/>
  <c r="A134" i="1"/>
  <c r="A135" i="1"/>
  <c r="A136" i="1"/>
  <c r="A137" i="1"/>
  <c r="A138" i="1"/>
  <c r="A139" i="1"/>
  <c r="A140" i="1"/>
  <c r="A141" i="1"/>
  <c r="A142" i="1"/>
  <c r="A131" i="1"/>
  <c r="A111" i="1"/>
  <c r="A112" i="1"/>
  <c r="A113" i="1"/>
  <c r="A114" i="1"/>
  <c r="A115" i="1"/>
  <c r="A116" i="1"/>
  <c r="A117" i="1"/>
  <c r="A118" i="1"/>
  <c r="A119" i="1"/>
  <c r="A120" i="1"/>
  <c r="A121" i="1"/>
  <c r="A110" i="1"/>
  <c r="A90" i="1"/>
  <c r="A91" i="1"/>
  <c r="A92" i="1"/>
  <c r="A93" i="1"/>
  <c r="A94" i="1"/>
  <c r="A95" i="1"/>
  <c r="A96" i="1"/>
  <c r="A97" i="1"/>
  <c r="A98" i="1"/>
  <c r="A99" i="1"/>
  <c r="A100" i="1"/>
  <c r="A89" i="1"/>
  <c r="A69" i="1"/>
  <c r="A70" i="1"/>
  <c r="A71" i="1"/>
  <c r="A72" i="1"/>
  <c r="A73" i="1"/>
  <c r="A74" i="1"/>
  <c r="A75" i="1"/>
  <c r="A76" i="1"/>
  <c r="A77" i="1"/>
  <c r="A78" i="1"/>
  <c r="A79" i="1"/>
  <c r="A68" i="1"/>
  <c r="A48" i="1"/>
  <c r="A49" i="1"/>
  <c r="A50" i="1"/>
  <c r="A51" i="1"/>
  <c r="A52" i="1"/>
  <c r="A53" i="1"/>
  <c r="A54" i="1"/>
  <c r="A55" i="1"/>
  <c r="A56" i="1"/>
  <c r="A57" i="1"/>
  <c r="A58" i="1"/>
  <c r="A47" i="1"/>
  <c r="A27" i="1"/>
  <c r="A28" i="1"/>
  <c r="A29" i="1"/>
  <c r="A30" i="1"/>
  <c r="A31" i="1"/>
  <c r="A32" i="1"/>
  <c r="A33" i="1"/>
  <c r="A34" i="1"/>
  <c r="A35" i="1"/>
  <c r="A36" i="1"/>
  <c r="A37" i="1"/>
  <c r="A26" i="1"/>
  <c r="A6" i="1"/>
  <c r="A7" i="1"/>
  <c r="A8" i="1"/>
  <c r="A9" i="1"/>
  <c r="A10" i="1"/>
  <c r="A11" i="1"/>
  <c r="A12" i="1"/>
  <c r="A13" i="1"/>
  <c r="A14" i="1"/>
  <c r="A15" i="1"/>
  <c r="A16" i="1"/>
  <c r="A5" i="1"/>
</calcChain>
</file>

<file path=xl/sharedStrings.xml><?xml version="1.0" encoding="utf-8"?>
<sst xmlns="http://schemas.openxmlformats.org/spreadsheetml/2006/main" count="1519" uniqueCount="254">
  <si>
    <t xml:space="preserve"> REAL DATA</t>
  </si>
  <si>
    <t>GDP</t>
  </si>
  <si>
    <t>Country</t>
  </si>
  <si>
    <t>Year</t>
  </si>
  <si>
    <t>Urban_population</t>
  </si>
  <si>
    <t>Industry</t>
  </si>
  <si>
    <t>Business</t>
  </si>
  <si>
    <t>Mining</t>
  </si>
  <si>
    <t>Manufacturing</t>
  </si>
  <si>
    <t>Electricity_supply</t>
  </si>
  <si>
    <t>Water_supply</t>
  </si>
  <si>
    <t>Construction</t>
  </si>
  <si>
    <t>Retail trade</t>
  </si>
  <si>
    <t>Transportation</t>
  </si>
  <si>
    <t>Accommodation</t>
  </si>
  <si>
    <t>Information</t>
  </si>
  <si>
    <t>Financial</t>
  </si>
  <si>
    <t xml:space="preserve">Real estate </t>
  </si>
  <si>
    <t>Professional_scientific</t>
  </si>
  <si>
    <t>Administrative</t>
  </si>
  <si>
    <t>Education</t>
  </si>
  <si>
    <t>Human_health</t>
  </si>
  <si>
    <t>Arts</t>
  </si>
  <si>
    <t>Other</t>
  </si>
  <si>
    <t>Belgium</t>
  </si>
  <si>
    <t>Bulgaria</t>
  </si>
  <si>
    <t>Cyprus</t>
  </si>
  <si>
    <t>Czech Republic</t>
  </si>
  <si>
    <t>Denmark</t>
  </si>
  <si>
    <t>Estonia</t>
  </si>
  <si>
    <t>Finland</t>
  </si>
  <si>
    <t>France</t>
  </si>
  <si>
    <t>Germany</t>
  </si>
  <si>
    <t>Hungary</t>
  </si>
  <si>
    <t>Lithuania</t>
  </si>
  <si>
    <t>Netherlands</t>
  </si>
  <si>
    <t>Norway</t>
  </si>
  <si>
    <t>Poland</t>
  </si>
  <si>
    <t>Portugal</t>
  </si>
  <si>
    <t>Romania</t>
  </si>
  <si>
    <t>Slovakia</t>
  </si>
  <si>
    <t>Slovenia</t>
  </si>
  <si>
    <t>Spain</t>
  </si>
  <si>
    <t>Sweden</t>
  </si>
  <si>
    <t>Switzerland</t>
  </si>
  <si>
    <r>
      <t xml:space="preserve">i)  </t>
    </r>
    <r>
      <rPr>
        <sz val="12"/>
        <rFont val="Times New Roman"/>
        <family val="1"/>
      </rPr>
      <t xml:space="preserve">Perform necessary sampling to segregate the data in suitable strata mentioning the stratum size and classification criteria. </t>
    </r>
  </si>
  <si>
    <t xml:space="preserve">As there are 21 countries and its GDP from the year 2010-2021 , the necessary sampling must be done to the population for the analysis of the data. </t>
  </si>
  <si>
    <t>So here the stratification has been applied  i.e 252/21 in which data has been segregated into 12 stratas that contains 21 units each and then by using simple random sampling 12 of 21 units from each strata has been chosen for analysis</t>
  </si>
  <si>
    <t>c</t>
  </si>
  <si>
    <t>DATA AFTER SAMPLING</t>
  </si>
  <si>
    <t>SLRM</t>
  </si>
  <si>
    <t>H0: There is no significance due to regression; bi=0</t>
  </si>
  <si>
    <t>Boxes filled in this colour indicates the confidence intervals for the individual SLRMs.</t>
  </si>
  <si>
    <r>
      <t>H1: There is significance due to regression; bi</t>
    </r>
    <r>
      <rPr>
        <b/>
        <sz val="12"/>
        <color theme="9" tint="-0.249977111117893"/>
        <rFont val="Calibri"/>
        <family val="2"/>
      </rPr>
      <t>≠</t>
    </r>
    <r>
      <rPr>
        <b/>
        <sz val="12"/>
        <color theme="9" tint="-0.249977111117893"/>
        <rFont val="Times New Roman"/>
        <family val="1"/>
      </rPr>
      <t>0</t>
    </r>
  </si>
  <si>
    <t>Model here defined is</t>
  </si>
  <si>
    <r>
      <rPr>
        <sz val="11"/>
        <color rgb="FF000000"/>
        <rFont val="Calibri"/>
        <family val="2"/>
      </rPr>
      <t>yi=b0+bixi+</t>
    </r>
    <r>
      <rPr>
        <sz val="11"/>
        <color rgb="FF000000"/>
        <rFont val="Sabon Next LT"/>
      </rPr>
      <t>e</t>
    </r>
  </si>
  <si>
    <t>i=1,2....10</t>
  </si>
  <si>
    <t>SUMMARY OUTPUT</t>
  </si>
  <si>
    <t>Result</t>
  </si>
  <si>
    <r>
      <rPr>
        <b/>
        <sz val="11"/>
        <color rgb="FF000000"/>
        <rFont val="Calibri"/>
        <family val="2"/>
      </rPr>
      <t xml:space="preserve">Since p value of </t>
    </r>
    <r>
      <rPr>
        <b/>
        <i/>
        <sz val="11"/>
        <color rgb="FF000000"/>
        <rFont val="Calibri"/>
        <family val="2"/>
      </rPr>
      <t>financial</t>
    </r>
    <r>
      <rPr>
        <b/>
        <sz val="11"/>
        <color rgb="FF000000"/>
        <rFont val="Calibri"/>
        <family val="2"/>
      </rPr>
      <t xml:space="preserve"> regressor</t>
    </r>
  </si>
  <si>
    <t>Regression Statistics</t>
  </si>
  <si>
    <t>turns out to be 0.067662&gt;0.05,</t>
  </si>
  <si>
    <t>Multiple R</t>
  </si>
  <si>
    <t xml:space="preserve">hence there is no significance due to </t>
  </si>
  <si>
    <t>R Square</t>
  </si>
  <si>
    <t>regression.</t>
  </si>
  <si>
    <t>Adjusted R Square</t>
  </si>
  <si>
    <t>Standard Error</t>
  </si>
  <si>
    <t>All the factors excluding the Finance regressor, contributes significantly to the GDP per capita.</t>
  </si>
  <si>
    <t>Observations</t>
  </si>
  <si>
    <t>ANOVA</t>
  </si>
  <si>
    <t>df</t>
  </si>
  <si>
    <t>SS</t>
  </si>
  <si>
    <t>MS</t>
  </si>
  <si>
    <t>F</t>
  </si>
  <si>
    <t>Significance F</t>
  </si>
  <si>
    <t>Since the pvalue is more than 0.05, so the financial regressor fails to contribute significantly to the response variable(GDP)</t>
  </si>
  <si>
    <t>Regression</t>
  </si>
  <si>
    <t>Residual</t>
  </si>
  <si>
    <t>Total</t>
  </si>
  <si>
    <t>Here, we fail to reject the null hypothesis and hence the above conclusion is deduced.</t>
  </si>
  <si>
    <t>Coefficients</t>
  </si>
  <si>
    <t>t Stat</t>
  </si>
  <si>
    <t>P-value</t>
  </si>
  <si>
    <t>Lower 95%</t>
  </si>
  <si>
    <t>Upper 95%</t>
  </si>
  <si>
    <t>Lower 95.0%</t>
  </si>
  <si>
    <t>Upper 95.0%</t>
  </si>
  <si>
    <t>Intercept</t>
  </si>
  <si>
    <t xml:space="preserve">Since p - value is &lt; 0.05 , we reject the null hypothesis , so there is significance due to regression </t>
  </si>
  <si>
    <t xml:space="preserve">Since p - value is &lt; 0.05 , we reject the null hypothesis , so there is significance due to regression 					</t>
  </si>
  <si>
    <t xml:space="preserve">Since p - value is &gt; 0.05 , we fail to reject the null hypothesis , so there is no significance due to regression </t>
  </si>
  <si>
    <t>RESIDUAL OUTPUT</t>
  </si>
  <si>
    <t>Observation</t>
  </si>
  <si>
    <t>Predicted GDP</t>
  </si>
  <si>
    <t>Residuals</t>
  </si>
  <si>
    <t>ii) Fitting a multiple linear regression model using 10 factors influencing the response variable . </t>
  </si>
  <si>
    <t xml:space="preserve">As there are 20 factors that affect GDP of countries , we chose 10 factors that are influencing the response variable . </t>
  </si>
  <si>
    <t>Now the next step is to do multiple linear regression including these 10  factors in the model.</t>
  </si>
  <si>
    <t xml:space="preserve">By using data analysis tool , we have done the ,multiple linear regression with 10 factors. </t>
  </si>
  <si>
    <t>From the summary output , we are able to find that the p-value of factors i.e for transportation, administrative,education and human health are less than 0.05 ,indicating that these are significant factors influencing the response variable.</t>
  </si>
  <si>
    <t xml:space="preserve">ANALYSIS :  </t>
  </si>
  <si>
    <t>Ho:b1=b2=….=bi=0</t>
  </si>
  <si>
    <t>H1: Atleast one of the bi's is not zero</t>
  </si>
  <si>
    <t>DATA OF SIGNIFICANT FACTORS THAT ARE INFLUENCING RESPONSE VARIABLE</t>
  </si>
  <si>
    <t>Data analysis of model containing only significant factors that are influencing response variable .</t>
  </si>
  <si>
    <t>HO</t>
  </si>
  <si>
    <t>b1=0</t>
  </si>
  <si>
    <t>b2=0</t>
  </si>
  <si>
    <t>H1</t>
  </si>
  <si>
    <r>
      <t xml:space="preserve">b1 </t>
    </r>
    <r>
      <rPr>
        <sz val="11"/>
        <color theme="1"/>
        <rFont val="Calibri"/>
        <family val="2"/>
      </rPr>
      <t>≠0</t>
    </r>
  </si>
  <si>
    <r>
      <t xml:space="preserve">b2 </t>
    </r>
    <r>
      <rPr>
        <sz val="11"/>
        <color theme="1"/>
        <rFont val="Calibri"/>
        <family val="2"/>
      </rPr>
      <t>≠0</t>
    </r>
  </si>
  <si>
    <t>FULL MODEL</t>
  </si>
  <si>
    <t>y=b0+b1x1+b2x2+b3x3+b4x4+b5x5+b6x6+b7x7+b8x8+b9x9+b10x10+e</t>
  </si>
  <si>
    <t>REDUCED MODEL</t>
  </si>
  <si>
    <t>y=b0+b2x2+b3x3+b4x4+b5x5+b6x6+b7x7+b8x8+b9x9+b10x10+e</t>
  </si>
  <si>
    <t>y=b0+b1x1+b3x3+b4x4+b5x5+b6x6+b7x7+b8x8+b9x9+b10x10+e</t>
  </si>
  <si>
    <t>SSR(~b2|~b1)=SSR(b)-SSR(b1~)</t>
  </si>
  <si>
    <t>There is amount of variation due to addition of regressor b1</t>
  </si>
  <si>
    <t>There is amount of variation due to addition of regressor b2</t>
  </si>
  <si>
    <t>b3=0</t>
  </si>
  <si>
    <t>b4=0</t>
  </si>
  <si>
    <t>b3 ≠0</t>
  </si>
  <si>
    <t>b4 ≠0</t>
  </si>
  <si>
    <t>y=b0+b1x1+b2x2+b4x4+b5x5+b6x6+b7x7+b8x8+b9x9+b10x10+e</t>
  </si>
  <si>
    <t>y=b0+b1x1+b2x2+b5x5+b6x6+b7x7+b8x8+b9x9+b10x10+e</t>
  </si>
  <si>
    <t>There is amount of variation due to addition of regressor b3</t>
  </si>
  <si>
    <t>There is amount of variation due to addition of regressor b4</t>
  </si>
  <si>
    <t> </t>
  </si>
  <si>
    <t>b5=0</t>
  </si>
  <si>
    <t>b6=0</t>
  </si>
  <si>
    <r>
      <t xml:space="preserve">b5 </t>
    </r>
    <r>
      <rPr>
        <sz val="11"/>
        <color theme="1"/>
        <rFont val="Calibri"/>
        <family val="2"/>
      </rPr>
      <t>≠0</t>
    </r>
  </si>
  <si>
    <r>
      <t xml:space="preserve">b6 </t>
    </r>
    <r>
      <rPr>
        <sz val="11"/>
        <color theme="1"/>
        <rFont val="Calibri"/>
        <family val="2"/>
      </rPr>
      <t>≠0</t>
    </r>
  </si>
  <si>
    <t>y=b0+b1x1+b2x2+b3x3+b4x4+b6x6+b7x7+b8x8+b9x9+b10x10+e</t>
  </si>
  <si>
    <t>y=b0+b1x1+b2x2+b3x3+b4x4+b5x5+b7x7+b8x8+b9x9+b10x10+e</t>
  </si>
  <si>
    <t>There is amount of variation due to addition of regressor b5</t>
  </si>
  <si>
    <t>There is amount of variation due to addition of regressor b6</t>
  </si>
  <si>
    <t>b7=0</t>
  </si>
  <si>
    <t>b8=0</t>
  </si>
  <si>
    <t>b7 ≠0</t>
  </si>
  <si>
    <t>b8 ≠0</t>
  </si>
  <si>
    <t>y=b0+b1x1+b2x2+b3x3+b4x4+b5x5+b6x6+b8x8+b9x9+b10x10+e</t>
  </si>
  <si>
    <t>y=b0+b1x1+b2x2++b3x3+b4x4+b5x5+b6x6+b7x7+b9x9+b10x10+e</t>
  </si>
  <si>
    <t>There is amount of variation due to addition of regressor b7</t>
  </si>
  <si>
    <t>There is amount of variation due to addition of regressor b8</t>
  </si>
  <si>
    <t xml:space="preserve">Predicted Real estate </t>
  </si>
  <si>
    <t>Predicted Administrative</t>
  </si>
  <si>
    <t xml:space="preserve">ANALYSIS: </t>
  </si>
  <si>
    <t>By using data analysis tool and using sum of squares formula ,We find that there are amount of variation due to addition of all individual regressors .</t>
  </si>
  <si>
    <t>b9=0</t>
  </si>
  <si>
    <t>b10=0</t>
  </si>
  <si>
    <r>
      <t xml:space="preserve">b9 </t>
    </r>
    <r>
      <rPr>
        <sz val="11"/>
        <color theme="1"/>
        <rFont val="Calibri"/>
        <family val="2"/>
      </rPr>
      <t>≠0</t>
    </r>
  </si>
  <si>
    <r>
      <t xml:space="preserve">b10 </t>
    </r>
    <r>
      <rPr>
        <sz val="11"/>
        <color theme="1"/>
        <rFont val="Calibri"/>
        <family val="2"/>
      </rPr>
      <t>≠0</t>
    </r>
  </si>
  <si>
    <t>y=b0+b1x1+b2x2+b3x3+b4x4+b5x5+b6x6+b7x7+b8x8+b10x10+e</t>
  </si>
  <si>
    <t>y=b0+b1x1+b2x2+b3x3+b4x4+b5x5+b6x6+b7x7+b8x8+b9x9+e</t>
  </si>
  <si>
    <t>There is amount of variation due to addition of regressor b9</t>
  </si>
  <si>
    <t>There is amount of variation due to addition of regressor b10</t>
  </si>
  <si>
    <t>In all the cases, we reject the null hypothesis as well, claiming the fact that there is significance in all the individual factors</t>
  </si>
  <si>
    <t>b1</t>
  </si>
  <si>
    <t>b2</t>
  </si>
  <si>
    <t>Ho:</t>
  </si>
  <si>
    <t>b2(vec)=0</t>
  </si>
  <si>
    <t>H1:</t>
  </si>
  <si>
    <t>b2(vec)!=0</t>
  </si>
  <si>
    <t>SSR(b2|b1)</t>
  </si>
  <si>
    <t>Partial F statistic</t>
  </si>
  <si>
    <t>Fo</t>
  </si>
  <si>
    <t>(SSR(b2|b1)/r)/MSE</t>
  </si>
  <si>
    <t>Ftab</t>
  </si>
  <si>
    <t>p</t>
  </si>
  <si>
    <t>We reject the null hypothesis.</t>
  </si>
  <si>
    <t>Implies that the atleast one of the parameters in b2 is not zero.</t>
  </si>
  <si>
    <t>Consequently implying that atleast one of the regressors in b2(vec)  contribute significantly to the regression model.</t>
  </si>
  <si>
    <t>Ho:Model is an adequate one</t>
  </si>
  <si>
    <t>H1:Model is not an adequate one.</t>
  </si>
  <si>
    <t>Lack of fit test was performed for the model fitted(considering the significant regressors from the global test)</t>
  </si>
  <si>
    <t>Tests of Between-Subjects Effects</t>
  </si>
  <si>
    <t>Lack of Fit Tests</t>
  </si>
  <si>
    <t xml:space="preserve">Dependent Variable: </t>
  </si>
  <si>
    <t>Source</t>
  </si>
  <si>
    <t>Type III Sum of Squares</t>
  </si>
  <si>
    <t>Mean Square</t>
  </si>
  <si>
    <t>Sig.</t>
  </si>
  <si>
    <t>Sum of Squares</t>
  </si>
  <si>
    <t>Corrected Model</t>
  </si>
  <si>
    <r>
      <t>21787767245.051</t>
    </r>
    <r>
      <rPr>
        <vertAlign val="superscript"/>
        <sz val="9"/>
        <color indexed="60"/>
        <rFont val="Arial"/>
        <family val="2"/>
      </rPr>
      <t>a</t>
    </r>
  </si>
  <si>
    <t>Lack of Fit</t>
  </si>
  <si>
    <t>Pure Error</t>
  </si>
  <si>
    <t>Error</t>
  </si>
  <si>
    <t>Corrected Total</t>
  </si>
  <si>
    <t>a. R Squared = .517 (Adjusted R Squared = .504)</t>
  </si>
  <si>
    <t>Residual Analysis of model containing only significant factors that are influencing response variable .</t>
  </si>
  <si>
    <t>Rank</t>
  </si>
  <si>
    <t>Cumulative Frequency</t>
  </si>
  <si>
    <t>Normal Probability</t>
  </si>
  <si>
    <t>Unstandardized</t>
  </si>
  <si>
    <t>Deleted</t>
  </si>
  <si>
    <t>Standardized</t>
  </si>
  <si>
    <t>Studentized</t>
  </si>
  <si>
    <t>Stepwise Regression</t>
  </si>
  <si>
    <t xml:space="preserve">F IN =0.01   </t>
  </si>
  <si>
    <t>F IN = 0.05</t>
  </si>
  <si>
    <t>F OUT =0.001</t>
  </si>
  <si>
    <t>F OUT = 0.2</t>
  </si>
  <si>
    <t>Dependent Variable:GDP</t>
  </si>
  <si>
    <r>
      <t>23552894546.380</t>
    </r>
    <r>
      <rPr>
        <vertAlign val="superscript"/>
        <sz val="9"/>
        <color indexed="60"/>
        <rFont val="Arial"/>
        <family val="2"/>
      </rPr>
      <t>a</t>
    </r>
  </si>
  <si>
    <r>
      <t>2.349E10</t>
    </r>
    <r>
      <rPr>
        <vertAlign val="superscript"/>
        <sz val="9"/>
        <color indexed="8"/>
        <rFont val="Arial"/>
        <family val="2"/>
      </rPr>
      <t>a</t>
    </r>
  </si>
  <si>
    <t>Urban_popn</t>
  </si>
  <si>
    <t>Urban_pop</t>
  </si>
  <si>
    <r>
      <t>2.281E10</t>
    </r>
    <r>
      <rPr>
        <vertAlign val="superscript"/>
        <sz val="9"/>
        <color indexed="8"/>
        <rFont val="Arial"/>
        <family val="2"/>
      </rPr>
      <t>a</t>
    </r>
  </si>
  <si>
    <t>Real_estate</t>
  </si>
  <si>
    <t>Admin</t>
  </si>
  <si>
    <t>Human_Health</t>
  </si>
  <si>
    <t>a. R Squared = .542 (Adjusted R Squared = .525)</t>
  </si>
  <si>
    <t>a. R Squared = .558 (Adjusted R Squared = .532)</t>
  </si>
  <si>
    <t>a. R Squared = .559 (Adjusted R Squared = .526)</t>
  </si>
  <si>
    <t>A conclusion that can be drawn</t>
  </si>
  <si>
    <r>
      <rPr>
        <b/>
        <sz val="11"/>
        <color theme="1"/>
        <rFont val="Calibri"/>
        <family val="2"/>
        <scheme val="minor"/>
      </rPr>
      <t>&lt;==&gt;</t>
    </r>
    <r>
      <rPr>
        <sz val="11"/>
        <color theme="1"/>
        <rFont val="Calibri"/>
        <family val="2"/>
        <scheme val="minor"/>
      </rPr>
      <t xml:space="preserve"> Points lie along a straight line approximately in the later downward area of the curve.</t>
    </r>
  </si>
  <si>
    <t>Interpretation from the Normal Probability plot</t>
  </si>
  <si>
    <t>i) Normal Probability Plot</t>
  </si>
  <si>
    <t>ii) Plot of residuals against the regressors.</t>
  </si>
  <si>
    <t>Interpretation from the plot of residuals against the regressors</t>
  </si>
  <si>
    <t>Model Building: The problem of Variable Selection</t>
  </si>
  <si>
    <t>The Scaled Residuals</t>
  </si>
  <si>
    <r>
      <rPr>
        <b/>
        <sz val="11"/>
        <color theme="1"/>
        <rFont val="Calibri"/>
        <family val="2"/>
        <scheme val="minor"/>
      </rPr>
      <t>&lt;==&gt;</t>
    </r>
    <r>
      <rPr>
        <sz val="11"/>
        <color theme="1"/>
        <rFont val="Calibri"/>
        <family val="2"/>
        <scheme val="minor"/>
      </rPr>
      <t xml:space="preserve"> Non-constant variance.</t>
    </r>
  </si>
  <si>
    <r>
      <rPr>
        <b/>
        <sz val="11"/>
        <color theme="1"/>
        <rFont val="Calibri"/>
        <family val="2"/>
        <scheme val="minor"/>
      </rPr>
      <t>&lt;==&gt;</t>
    </r>
    <r>
      <rPr>
        <sz val="11"/>
        <color theme="1"/>
        <rFont val="Calibri"/>
        <family val="2"/>
        <scheme val="minor"/>
      </rPr>
      <t xml:space="preserve"> Residuals showing a systematic pattern indicate that the model might be misspecified and that there might be other variables missing from the model.</t>
    </r>
  </si>
  <si>
    <r>
      <rPr>
        <b/>
        <sz val="11"/>
        <color theme="1"/>
        <rFont val="Calibri"/>
        <family val="2"/>
        <scheme val="minor"/>
      </rPr>
      <t>&lt;==&gt;</t>
    </r>
    <r>
      <rPr>
        <sz val="11"/>
        <color theme="1"/>
        <rFont val="Calibri"/>
        <family val="2"/>
        <scheme val="minor"/>
      </rPr>
      <t xml:space="preserve">Sharp upwardness in the quadrant 1 indicates the upper tail to be too heavy for it to be considered normal.  </t>
    </r>
  </si>
  <si>
    <t>SSres = SSpe+SSlof</t>
  </si>
  <si>
    <r>
      <rPr>
        <b/>
        <sz val="11"/>
        <color theme="1"/>
        <rFont val="Calibri"/>
        <family val="2"/>
        <scheme val="minor"/>
      </rPr>
      <t>&lt;==&gt;</t>
    </r>
    <r>
      <rPr>
        <sz val="11"/>
        <color theme="1"/>
        <rFont val="Calibri"/>
        <family val="2"/>
        <scheme val="minor"/>
      </rPr>
      <t>Non-constant variance and non-linearity; transformation on the response required to stabilize the variance</t>
    </r>
  </si>
  <si>
    <t>Interpretation from the plot of residuals against the fitted values</t>
  </si>
  <si>
    <t>The plot of studentized residuals also identifies potential problems with the assumptions of a linear regression model by identifying the outliers or influential observations that may be having a large impact on the results.</t>
  </si>
  <si>
    <t xml:space="preserve"> A curved sort of pattern can be visualised/observed here and this could indicate that the relationship between the predictor variable(s) and the response variable is not linear, and a more complex model may be needed i.e., the straight line fit is not satisfactory.</t>
  </si>
  <si>
    <t>Urban</t>
  </si>
  <si>
    <t>a. R Squared = .559 (Adjusted R Squared = .530)</t>
  </si>
  <si>
    <r>
      <t>23549695317.203</t>
    </r>
    <r>
      <rPr>
        <vertAlign val="superscript"/>
        <sz val="9"/>
        <color indexed="60"/>
        <rFont val="Arial"/>
        <family val="2"/>
      </rPr>
      <t>a</t>
    </r>
  </si>
  <si>
    <t>F OUT = 0.005</t>
  </si>
  <si>
    <t>F IN = 0.2</t>
  </si>
  <si>
    <t>F IN =0.5</t>
  </si>
  <si>
    <t>F OUT = 0.22</t>
  </si>
  <si>
    <t>All 10 regressor variables</t>
  </si>
  <si>
    <t>9 out of 10 regressor variables</t>
  </si>
  <si>
    <t>8 out of 10 regressor variables</t>
  </si>
  <si>
    <t>5 out of 10 regressor variables</t>
  </si>
  <si>
    <r>
      <t xml:space="preserve">iii) </t>
    </r>
    <r>
      <rPr>
        <sz val="14"/>
        <color rgb="FFC00000"/>
        <rFont val="Times New Roman"/>
        <family val="1"/>
      </rPr>
      <t xml:space="preserve">Testing for the significance of individual regressors, </t>
    </r>
  </si>
  <si>
    <t>LACK OF FIT TEST</t>
  </si>
  <si>
    <t>We reject the null hypothesis, since the  p value is &lt;0.05 , implying that atleast one of the bi's is not zero.</t>
  </si>
  <si>
    <t>As p value is &gt; 0.05 ,We fail to reject Ho, thus arriving at a conclusion that model is an adequate one.</t>
  </si>
  <si>
    <t>Hence, we can say that this model which we deduced/fitted taking into consideration the significant factors under the null hypothesis (global test), is an adequate one.</t>
  </si>
  <si>
    <t>Hence, we can say that this model which we obtained by stepwise regression taking all 10 factors , is an adequate one.</t>
  </si>
  <si>
    <t>Hence, we can say that this model which we obtained by stepwise regression taking 9 factors , excluding financial, is an adequate one.</t>
  </si>
  <si>
    <t>Hence, we can say that this model which we obtained by stepwise regression taking in only 8 factors excluding construction and financial , is an adequate one.</t>
  </si>
  <si>
    <t>Hence, we can say that this model which we obtained by stepwise regression taking in only 5 factors i.e urban population, transportation , real estate ,admin and human health  , is an adequate one.</t>
  </si>
  <si>
    <t>As p value &gt; 0.05 ,we fail to reject Ho, thus arriving at a conclusion that model is an adequate one.</t>
  </si>
  <si>
    <t>As p value &gt; 0.05 ,we fail reject Ho, thus arriving at a conclusion that model is an adequate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</si>
</sst>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
    <numFmt numFmtId="166" formatCode="###0.000"/>
    <numFmt numFmtId="167" formatCode="####.000"/>
  </numFmts>
  <fonts count="6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font>
    <font>
      <sz val="11"/>
      <color rgb="FF000000"/>
      <name val="Calibri"/>
      <family val="2"/>
    </font>
    <font>
      <i/>
      <sz val="11"/>
      <color rgb="FF000000"/>
      <name val="Calibri"/>
      <family val="2"/>
    </font>
    <font>
      <b/>
      <sz val="12"/>
      <color rgb="FF7030A0"/>
      <name val="Times New Roman"/>
      <family val="1"/>
    </font>
    <font>
      <sz val="12"/>
      <color theme="4" tint="-0.249977111117893"/>
      <name val="Times New Roman"/>
      <family val="1"/>
    </font>
    <font>
      <sz val="11"/>
      <color theme="4" tint="-0.249977111117893"/>
      <name val="Calibri"/>
      <family val="2"/>
      <scheme val="minor"/>
    </font>
    <font>
      <b/>
      <sz val="14"/>
      <color rgb="FFC00000"/>
      <name val="Calibri"/>
      <family val="2"/>
      <scheme val="minor"/>
    </font>
    <font>
      <b/>
      <sz val="14"/>
      <color rgb="FFC00000"/>
      <name val="Times New Roman"/>
      <family val="1"/>
    </font>
    <font>
      <sz val="12"/>
      <color rgb="FF000000"/>
      <name val="Times New Roman"/>
      <family val="1"/>
    </font>
    <font>
      <sz val="12"/>
      <name val="Times New Roman"/>
      <family val="1"/>
    </font>
    <font>
      <b/>
      <sz val="13"/>
      <color rgb="FFC00000"/>
      <name val="Times New Roman"/>
      <family val="1"/>
    </font>
    <font>
      <sz val="12"/>
      <color theme="4" tint="-0.499984740745262"/>
      <name val="Times New Roman"/>
      <family val="1"/>
    </font>
    <font>
      <sz val="11"/>
      <color theme="4" tint="-0.499984740745262"/>
      <name val="Calibri"/>
      <family val="2"/>
      <scheme val="minor"/>
    </font>
    <font>
      <sz val="12"/>
      <color theme="1"/>
      <name val="Times New Roman"/>
      <family val="1"/>
    </font>
    <font>
      <b/>
      <sz val="12"/>
      <color rgb="FFC00000"/>
      <name val="Times New Roman"/>
      <family val="1"/>
    </font>
    <font>
      <b/>
      <sz val="11"/>
      <color theme="4" tint="-0.249977111117893"/>
      <name val="Calibri"/>
      <family val="2"/>
      <scheme val="minor"/>
    </font>
    <font>
      <b/>
      <sz val="14"/>
      <color rgb="FFFF0000"/>
      <name val="Calibri"/>
      <family val="2"/>
      <scheme val="minor"/>
    </font>
    <font>
      <b/>
      <sz val="12"/>
      <color theme="9" tint="-0.249977111117893"/>
      <name val="Times New Roman"/>
      <family val="1"/>
    </font>
    <font>
      <b/>
      <sz val="11"/>
      <color theme="9" tint="-0.249977111117893"/>
      <name val="Calibri"/>
      <family val="2"/>
      <scheme val="minor"/>
    </font>
    <font>
      <sz val="11"/>
      <color theme="9" tint="-0.249977111117893"/>
      <name val="Calibri"/>
      <family val="2"/>
      <scheme val="minor"/>
    </font>
    <font>
      <b/>
      <sz val="11"/>
      <color theme="8" tint="-0.249977111117893"/>
      <name val="Calibri"/>
      <family val="2"/>
      <scheme val="minor"/>
    </font>
    <font>
      <sz val="11"/>
      <color rgb="FF000000"/>
      <name val="Calibri"/>
      <family val="2"/>
    </font>
    <font>
      <sz val="11"/>
      <color rgb="FF000000"/>
      <name val="Sabon Next LT"/>
    </font>
    <font>
      <b/>
      <sz val="11"/>
      <color rgb="FF000000"/>
      <name val="Calibri"/>
      <family val="2"/>
    </font>
    <font>
      <b/>
      <i/>
      <sz val="11"/>
      <color rgb="FF000000"/>
      <name val="Calibri"/>
      <family val="2"/>
    </font>
    <font>
      <b/>
      <sz val="12"/>
      <color theme="4" tint="-0.249977111117893"/>
      <name val="Times New Roman"/>
      <family val="1"/>
    </font>
    <font>
      <b/>
      <sz val="12"/>
      <color theme="9" tint="-0.249977111117893"/>
      <name val="Calibri"/>
      <family val="2"/>
    </font>
    <font>
      <b/>
      <sz val="12"/>
      <color theme="9" tint="-0.249977111117893"/>
      <name val="Times New Roman"/>
      <family val="1"/>
    </font>
    <font>
      <sz val="10"/>
      <name val="Arial"/>
      <family val="2"/>
    </font>
    <font>
      <b/>
      <sz val="11"/>
      <color indexed="60"/>
      <name val="Arial Bold"/>
    </font>
    <font>
      <sz val="9"/>
      <color indexed="60"/>
      <name val="Arial"/>
      <family val="2"/>
    </font>
    <font>
      <sz val="9"/>
      <color indexed="62"/>
      <name val="Arial"/>
      <family val="2"/>
    </font>
    <font>
      <vertAlign val="superscript"/>
      <sz val="9"/>
      <color indexed="60"/>
      <name val="Arial"/>
      <family val="2"/>
    </font>
    <font>
      <sz val="10"/>
      <name val="Arial"/>
      <family val="2"/>
    </font>
    <font>
      <sz val="9"/>
      <color indexed="60"/>
      <name val="Arial"/>
      <family val="2"/>
    </font>
    <font>
      <sz val="9"/>
      <color indexed="62"/>
      <name val="Arial"/>
      <family val="2"/>
    </font>
    <font>
      <b/>
      <sz val="9"/>
      <color indexed="8"/>
      <name val="Arial Bold"/>
    </font>
    <font>
      <sz val="9"/>
      <color indexed="8"/>
      <name val="Arial"/>
      <family val="2"/>
    </font>
    <font>
      <vertAlign val="superscript"/>
      <sz val="9"/>
      <color indexed="8"/>
      <name val="Arial"/>
      <family val="2"/>
    </font>
    <font>
      <sz val="9"/>
      <color indexed="8"/>
      <name val="Arial"/>
      <family val="2"/>
    </font>
    <font>
      <b/>
      <sz val="11"/>
      <color theme="4"/>
      <name val="Calibri"/>
      <family val="2"/>
      <scheme val="minor"/>
    </font>
    <font>
      <b/>
      <sz val="12"/>
      <color theme="1"/>
      <name val="Calibri"/>
      <family val="2"/>
      <scheme val="minor"/>
    </font>
    <font>
      <b/>
      <sz val="14"/>
      <color theme="4"/>
      <name val="Calibri"/>
      <family val="2"/>
      <scheme val="minor"/>
    </font>
    <font>
      <b/>
      <sz val="12"/>
      <color rgb="FFC00000"/>
      <name val="Calibri"/>
      <family val="2"/>
      <scheme val="minor"/>
    </font>
    <font>
      <b/>
      <sz val="11"/>
      <color rgb="FFC00000"/>
      <name val="Calibri"/>
      <family val="2"/>
      <scheme val="minor"/>
    </font>
    <font>
      <sz val="14"/>
      <color rgb="FFC00000"/>
      <name val="Times New Roman"/>
      <family val="1"/>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indexed="9"/>
        <bgColor indexed="64"/>
      </patternFill>
    </fill>
    <fill>
      <patternFill patternType="solid">
        <fgColor indexed="31"/>
        <bgColor indexed="64"/>
      </patternFill>
    </fill>
  </fills>
  <borders count="8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64"/>
      </left>
      <right style="medium">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medium">
        <color indexed="8"/>
      </right>
      <top style="medium">
        <color indexed="8"/>
      </top>
      <bottom/>
      <diagonal/>
    </border>
    <border>
      <left style="thin">
        <color indexed="8"/>
      </left>
      <right style="medium">
        <color indexed="64"/>
      </right>
      <top style="medium">
        <color indexed="8"/>
      </top>
      <bottom/>
      <diagonal/>
    </border>
    <border>
      <left style="medium">
        <color indexed="64"/>
      </left>
      <right style="medium">
        <color indexed="8"/>
      </right>
      <top/>
      <bottom style="medium">
        <color indexed="8"/>
      </bottom>
      <diagonal/>
    </border>
    <border>
      <left style="thin">
        <color indexed="8"/>
      </left>
      <right style="medium">
        <color indexed="64"/>
      </right>
      <top/>
      <bottom style="medium">
        <color indexed="8"/>
      </bottom>
      <diagonal/>
    </border>
    <border>
      <left style="medium">
        <color indexed="64"/>
      </left>
      <right style="medium">
        <color indexed="8"/>
      </right>
      <top style="medium">
        <color indexed="8"/>
      </top>
      <bottom style="medium">
        <color indexed="64"/>
      </bottom>
      <diagonal/>
    </border>
    <border>
      <left style="medium">
        <color indexed="8"/>
      </left>
      <right style="thin">
        <color indexed="8"/>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medium">
        <color indexed="64"/>
      </right>
      <top style="medium">
        <color indexed="8"/>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3"/>
      </right>
      <top/>
      <bottom style="medium">
        <color indexed="64"/>
      </bottom>
      <diagonal/>
    </border>
    <border>
      <left style="thin">
        <color indexed="63"/>
      </left>
      <right style="thin">
        <color indexed="63"/>
      </right>
      <top/>
      <bottom style="medium">
        <color indexed="64"/>
      </bottom>
      <diagonal/>
    </border>
    <border>
      <left style="thin">
        <color indexed="63"/>
      </left>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9" fillId="0" borderId="0"/>
    <xf numFmtId="0" fontId="54" fillId="0" borderId="0"/>
    <xf numFmtId="0" fontId="49" fillId="0" borderId="0"/>
  </cellStyleXfs>
  <cellXfs count="360">
    <xf numFmtId="0" fontId="0" fillId="0" borderId="0" xfId="0"/>
    <xf numFmtId="0" fontId="0" fillId="0" borderId="10" xfId="0" applyBorder="1"/>
    <xf numFmtId="0" fontId="14" fillId="33" borderId="10" xfId="0" applyFont="1" applyFill="1" applyBorder="1"/>
    <xf numFmtId="0" fontId="16" fillId="0" borderId="10" xfId="0" applyFont="1" applyBorder="1"/>
    <xf numFmtId="0" fontId="18" fillId="0" borderId="10" xfId="0" applyFont="1" applyBorder="1"/>
    <xf numFmtId="0" fontId="19" fillId="0" borderId="10" xfId="0" applyFont="1" applyBorder="1"/>
    <xf numFmtId="0" fontId="18" fillId="39" borderId="10" xfId="0" applyFont="1" applyFill="1" applyBorder="1"/>
    <xf numFmtId="0" fontId="18" fillId="40" borderId="10" xfId="0" applyFont="1" applyFill="1" applyBorder="1"/>
    <xf numFmtId="0" fontId="18" fillId="34" borderId="10" xfId="0" applyFont="1" applyFill="1" applyBorder="1"/>
    <xf numFmtId="0" fontId="18" fillId="35" borderId="10" xfId="0" applyFont="1" applyFill="1" applyBorder="1"/>
    <xf numFmtId="0" fontId="18" fillId="41" borderId="10" xfId="0" applyFont="1" applyFill="1" applyBorder="1"/>
    <xf numFmtId="0" fontId="18" fillId="38" borderId="10" xfId="0" applyFont="1" applyFill="1" applyBorder="1"/>
    <xf numFmtId="0" fontId="18" fillId="42" borderId="10" xfId="0" applyFont="1" applyFill="1" applyBorder="1"/>
    <xf numFmtId="0" fontId="18" fillId="36" borderId="10" xfId="0" applyFont="1" applyFill="1" applyBorder="1"/>
    <xf numFmtId="0" fontId="18" fillId="43" borderId="10" xfId="0" applyFont="1" applyFill="1" applyBorder="1"/>
    <xf numFmtId="0" fontId="18" fillId="37" borderId="10" xfId="0" applyFont="1" applyFill="1" applyBorder="1"/>
    <xf numFmtId="0" fontId="0" fillId="44" borderId="10" xfId="0" applyFill="1" applyBorder="1"/>
    <xf numFmtId="0" fontId="18" fillId="44" borderId="10" xfId="0" applyFont="1" applyFill="1" applyBorder="1"/>
    <xf numFmtId="0" fontId="16" fillId="33" borderId="10" xfId="0" applyFont="1" applyFill="1" applyBorder="1"/>
    <xf numFmtId="0" fontId="16" fillId="40" borderId="10" xfId="0" applyFont="1" applyFill="1" applyBorder="1"/>
    <xf numFmtId="0" fontId="16" fillId="39" borderId="10" xfId="0" applyFont="1" applyFill="1" applyBorder="1"/>
    <xf numFmtId="0" fontId="16" fillId="35" borderId="10" xfId="0" applyFont="1" applyFill="1" applyBorder="1"/>
    <xf numFmtId="0" fontId="16" fillId="45" borderId="10" xfId="0" applyFont="1" applyFill="1" applyBorder="1"/>
    <xf numFmtId="0" fontId="16" fillId="34" borderId="10" xfId="0" applyFont="1" applyFill="1" applyBorder="1"/>
    <xf numFmtId="0" fontId="16" fillId="46" borderId="10" xfId="0" applyFont="1" applyFill="1" applyBorder="1"/>
    <xf numFmtId="0" fontId="16" fillId="47" borderId="10" xfId="0" applyFont="1" applyFill="1" applyBorder="1"/>
    <xf numFmtId="0" fontId="16" fillId="0" borderId="10" xfId="0" applyFont="1" applyBorder="1" applyAlignment="1">
      <alignment horizontal="center"/>
    </xf>
    <xf numFmtId="0" fontId="0" fillId="0" borderId="10" xfId="0" applyBorder="1" applyAlignment="1">
      <alignment horizontal="center"/>
    </xf>
    <xf numFmtId="0" fontId="0" fillId="0" borderId="14" xfId="0" applyBorder="1"/>
    <xf numFmtId="0" fontId="20" fillId="0" borderId="15" xfId="0" applyFont="1" applyBorder="1" applyAlignment="1">
      <alignment horizontal="center"/>
    </xf>
    <xf numFmtId="0" fontId="20" fillId="0" borderId="15" xfId="0" applyFont="1" applyBorder="1" applyAlignment="1">
      <alignment horizontal="centerContinuous"/>
    </xf>
    <xf numFmtId="0" fontId="0" fillId="33" borderId="0" xfId="0" applyFill="1"/>
    <xf numFmtId="0" fontId="0" fillId="33" borderId="14" xfId="0" applyFill="1" applyBorder="1"/>
    <xf numFmtId="0" fontId="0" fillId="0" borderId="0" xfId="0" applyAlignment="1">
      <alignment horizontal="center"/>
    </xf>
    <xf numFmtId="0" fontId="0" fillId="0" borderId="14" xfId="0" applyBorder="1" applyAlignment="1">
      <alignment horizontal="center"/>
    </xf>
    <xf numFmtId="0" fontId="0" fillId="33" borderId="0" xfId="0" applyFill="1" applyAlignment="1">
      <alignment horizontal="center"/>
    </xf>
    <xf numFmtId="0" fontId="0" fillId="40" borderId="0" xfId="0" applyFill="1"/>
    <xf numFmtId="0" fontId="0" fillId="39" borderId="0" xfId="0" applyFill="1"/>
    <xf numFmtId="0" fontId="22" fillId="0" borderId="0" xfId="0" applyFont="1"/>
    <xf numFmtId="0" fontId="23" fillId="0" borderId="15" xfId="0" applyFont="1" applyBorder="1"/>
    <xf numFmtId="0" fontId="23" fillId="0" borderId="0" xfId="0" applyFont="1"/>
    <xf numFmtId="0" fontId="22" fillId="0" borderId="14" xfId="0" applyFont="1" applyBorder="1"/>
    <xf numFmtId="11" fontId="22" fillId="0" borderId="0" xfId="0" applyNumberFormat="1" applyFont="1"/>
    <xf numFmtId="11" fontId="22" fillId="0" borderId="14" xfId="0" applyNumberFormat="1" applyFont="1" applyBorder="1"/>
    <xf numFmtId="11" fontId="22" fillId="40" borderId="0" xfId="0" applyNumberFormat="1" applyFont="1" applyFill="1"/>
    <xf numFmtId="0" fontId="16" fillId="0" borderId="0" xfId="0" applyFont="1" applyAlignment="1">
      <alignment horizontal="center"/>
    </xf>
    <xf numFmtId="11"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39" borderId="19" xfId="0" applyFill="1" applyBorder="1"/>
    <xf numFmtId="0" fontId="0" fillId="0" borderId="21" xfId="0" applyBorder="1"/>
    <xf numFmtId="0" fontId="0" fillId="0" borderId="22" xfId="0" applyBorder="1"/>
    <xf numFmtId="0" fontId="0" fillId="0" borderId="22" xfId="0" applyBorder="1" applyAlignment="1">
      <alignment horizontal="center"/>
    </xf>
    <xf numFmtId="0" fontId="0" fillId="0" borderId="23" xfId="0" applyBorder="1" applyAlignment="1">
      <alignment horizontal="center"/>
    </xf>
    <xf numFmtId="0" fontId="0" fillId="39" borderId="21" xfId="0" applyFill="1" applyBorder="1"/>
    <xf numFmtId="0" fontId="0" fillId="39" borderId="22" xfId="0" applyFill="1" applyBorder="1"/>
    <xf numFmtId="11" fontId="0" fillId="0" borderId="22" xfId="0" applyNumberFormat="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39" borderId="27" xfId="0" applyFill="1" applyBorder="1"/>
    <xf numFmtId="0" fontId="0" fillId="0" borderId="29" xfId="0" applyBorder="1"/>
    <xf numFmtId="0" fontId="0" fillId="0" borderId="30" xfId="0" applyBorder="1"/>
    <xf numFmtId="0" fontId="22" fillId="48" borderId="0" xfId="0" applyFont="1" applyFill="1"/>
    <xf numFmtId="0" fontId="16" fillId="0" borderId="31" xfId="0" applyFont="1" applyBorder="1" applyAlignment="1">
      <alignment horizontal="center"/>
    </xf>
    <xf numFmtId="0" fontId="0" fillId="0" borderId="31" xfId="0" applyBorder="1"/>
    <xf numFmtId="0" fontId="16" fillId="0" borderId="32" xfId="0" applyFont="1" applyBorder="1" applyAlignment="1">
      <alignment horizontal="center"/>
    </xf>
    <xf numFmtId="0" fontId="0" fillId="0" borderId="32" xfId="0" applyBorder="1" applyAlignment="1">
      <alignment horizontal="center"/>
    </xf>
    <xf numFmtId="0" fontId="0" fillId="0" borderId="32" xfId="0" applyBorder="1"/>
    <xf numFmtId="0" fontId="16" fillId="0" borderId="33" xfId="0" applyFont="1" applyBorder="1" applyAlignment="1">
      <alignment horizontal="center"/>
    </xf>
    <xf numFmtId="0" fontId="0" fillId="0" borderId="33" xfId="0" applyBorder="1"/>
    <xf numFmtId="0" fontId="24" fillId="0" borderId="10" xfId="0" applyFont="1" applyBorder="1"/>
    <xf numFmtId="0" fontId="27" fillId="0" borderId="10" xfId="0" applyFont="1" applyBorder="1"/>
    <xf numFmtId="0" fontId="28" fillId="0" borderId="10" xfId="0" applyFont="1" applyBorder="1"/>
    <xf numFmtId="0" fontId="29" fillId="0" borderId="0" xfId="0" applyFont="1"/>
    <xf numFmtId="0" fontId="25" fillId="0" borderId="0" xfId="0" applyFont="1"/>
    <xf numFmtId="0" fontId="26" fillId="0" borderId="0" xfId="0" applyFont="1"/>
    <xf numFmtId="0" fontId="31"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20" fillId="0" borderId="0" xfId="0" applyFont="1" applyAlignment="1">
      <alignment horizontal="center"/>
    </xf>
    <xf numFmtId="0" fontId="38" fillId="0" borderId="0" xfId="0" applyFont="1"/>
    <xf numFmtId="0" fontId="39" fillId="0" borderId="0" xfId="0" applyFont="1"/>
    <xf numFmtId="0" fontId="39" fillId="0" borderId="34" xfId="0" applyFont="1" applyBorder="1"/>
    <xf numFmtId="0" fontId="40" fillId="0" borderId="0" xfId="0" applyFont="1"/>
    <xf numFmtId="0" fontId="42" fillId="0" borderId="0" xfId="0" applyFont="1"/>
    <xf numFmtId="0" fontId="16" fillId="0" borderId="0" xfId="0" applyFont="1"/>
    <xf numFmtId="0" fontId="16" fillId="33" borderId="0" xfId="0" applyFont="1" applyFill="1"/>
    <xf numFmtId="0" fontId="44" fillId="0" borderId="0" xfId="0" applyFont="1"/>
    <xf numFmtId="0" fontId="46" fillId="0" borderId="10" xfId="0" applyFont="1" applyBorder="1"/>
    <xf numFmtId="0" fontId="36" fillId="0" borderId="10" xfId="0" applyFont="1" applyBorder="1"/>
    <xf numFmtId="0" fontId="36" fillId="0" borderId="10" xfId="0" applyFont="1" applyBorder="1" applyAlignment="1">
      <alignment horizontal="center"/>
    </xf>
    <xf numFmtId="0" fontId="46" fillId="0" borderId="0" xfId="0" applyFont="1"/>
    <xf numFmtId="0" fontId="41" fillId="0" borderId="0" xfId="0" applyFont="1"/>
    <xf numFmtId="2" fontId="0" fillId="0" borderId="22" xfId="0" applyNumberFormat="1" applyBorder="1"/>
    <xf numFmtId="164" fontId="0" fillId="0" borderId="22" xfId="0" applyNumberFormat="1" applyBorder="1"/>
    <xf numFmtId="0" fontId="25" fillId="0" borderId="27" xfId="0" applyFont="1" applyBorder="1"/>
    <xf numFmtId="0" fontId="48" fillId="0" borderId="0" xfId="0" applyFont="1"/>
    <xf numFmtId="0" fontId="0" fillId="40" borderId="14" xfId="0" applyFill="1" applyBorder="1"/>
    <xf numFmtId="0" fontId="0" fillId="40" borderId="0" xfId="0" applyFill="1" applyAlignment="1">
      <alignment horizontal="center"/>
    </xf>
    <xf numFmtId="0" fontId="0" fillId="0" borderId="11" xfId="0" applyBorder="1"/>
    <xf numFmtId="0" fontId="31" fillId="0" borderId="10" xfId="0" applyFont="1" applyBorder="1"/>
    <xf numFmtId="0" fontId="33" fillId="0" borderId="11" xfId="0" applyFont="1" applyBorder="1"/>
    <xf numFmtId="0" fontId="51" fillId="0" borderId="10" xfId="42" applyFont="1" applyBorder="1" applyAlignment="1">
      <alignment horizontal="right" vertical="top"/>
    </xf>
    <xf numFmtId="165" fontId="51" fillId="0" borderId="10" xfId="42" applyNumberFormat="1" applyFont="1" applyBorder="1" applyAlignment="1">
      <alignment horizontal="right" vertical="top"/>
    </xf>
    <xf numFmtId="166" fontId="51" fillId="0" borderId="10" xfId="42" applyNumberFormat="1" applyFont="1" applyBorder="1" applyAlignment="1">
      <alignment horizontal="right" vertical="top"/>
    </xf>
    <xf numFmtId="0" fontId="49" fillId="0" borderId="0" xfId="42"/>
    <xf numFmtId="0" fontId="50" fillId="0" borderId="10" xfId="42" applyFont="1" applyBorder="1" applyAlignment="1">
      <alignment vertical="center"/>
    </xf>
    <xf numFmtId="0" fontId="51" fillId="49" borderId="10" xfId="42" applyFont="1" applyFill="1" applyBorder="1"/>
    <xf numFmtId="0" fontId="49" fillId="0" borderId="10" xfId="42" applyBorder="1"/>
    <xf numFmtId="0" fontId="52" fillId="0" borderId="10" xfId="42" applyFont="1" applyBorder="1" applyAlignment="1">
      <alignment horizontal="left"/>
    </xf>
    <xf numFmtId="0" fontId="52" fillId="0" borderId="10" xfId="42" applyFont="1" applyBorder="1" applyAlignment="1">
      <alignment horizontal="center"/>
    </xf>
    <xf numFmtId="0" fontId="52" fillId="50" borderId="10" xfId="42" applyFont="1" applyFill="1" applyBorder="1" applyAlignment="1">
      <alignment horizontal="left" vertical="top"/>
    </xf>
    <xf numFmtId="0" fontId="51" fillId="0" borderId="10" xfId="42" applyFont="1" applyBorder="1" applyAlignment="1">
      <alignment horizontal="left" vertical="top"/>
    </xf>
    <xf numFmtId="0" fontId="0" fillId="0" borderId="0" xfId="0" applyAlignment="1">
      <alignment wrapText="1"/>
    </xf>
    <xf numFmtId="0" fontId="0" fillId="0" borderId="42" xfId="0" applyBorder="1" applyAlignment="1">
      <alignment wrapText="1"/>
    </xf>
    <xf numFmtId="0" fontId="0" fillId="45" borderId="0" xfId="0" applyFill="1"/>
    <xf numFmtId="0" fontId="54" fillId="0" borderId="10" xfId="43" applyBorder="1"/>
    <xf numFmtId="0" fontId="55" fillId="49" borderId="10" xfId="43" applyFont="1" applyFill="1" applyBorder="1"/>
    <xf numFmtId="0" fontId="56" fillId="0" borderId="10" xfId="43" applyFont="1" applyBorder="1" applyAlignment="1">
      <alignment horizontal="left" wrapText="1"/>
    </xf>
    <xf numFmtId="0" fontId="56" fillId="0" borderId="10" xfId="43" applyFont="1" applyBorder="1" applyAlignment="1">
      <alignment horizontal="center" wrapText="1"/>
    </xf>
    <xf numFmtId="0" fontId="56" fillId="50" borderId="10" xfId="43" applyFont="1" applyFill="1" applyBorder="1" applyAlignment="1">
      <alignment horizontal="left" vertical="top" wrapText="1"/>
    </xf>
    <xf numFmtId="0" fontId="55" fillId="0" borderId="10" xfId="43" applyFont="1" applyBorder="1" applyAlignment="1">
      <alignment horizontal="right" vertical="top"/>
    </xf>
    <xf numFmtId="165" fontId="55" fillId="0" borderId="10" xfId="43" applyNumberFormat="1" applyFont="1" applyBorder="1" applyAlignment="1">
      <alignment horizontal="right" vertical="top"/>
    </xf>
    <xf numFmtId="166" fontId="55" fillId="0" borderId="10" xfId="43" applyNumberFormat="1" applyFont="1" applyBorder="1" applyAlignment="1">
      <alignment horizontal="right" vertical="top"/>
    </xf>
    <xf numFmtId="0" fontId="55" fillId="0" borderId="10" xfId="43" applyFont="1" applyBorder="1" applyAlignment="1">
      <alignment horizontal="left" vertical="top" wrapText="1"/>
    </xf>
    <xf numFmtId="0" fontId="55" fillId="0" borderId="10" xfId="43" applyFont="1" applyBorder="1" applyAlignment="1">
      <alignment horizontal="left" vertical="top"/>
    </xf>
    <xf numFmtId="0" fontId="49" fillId="0" borderId="0" xfId="44" applyAlignment="1">
      <alignment horizontal="center" vertical="center"/>
    </xf>
    <xf numFmtId="0" fontId="58" fillId="0" borderId="43" xfId="44" applyFont="1" applyBorder="1" applyAlignment="1">
      <alignment horizontal="left" vertical="top" wrapText="1"/>
    </xf>
    <xf numFmtId="0" fontId="58" fillId="0" borderId="44" xfId="44" applyFont="1" applyBorder="1" applyAlignment="1">
      <alignment horizontal="right" vertical="center"/>
    </xf>
    <xf numFmtId="165" fontId="58" fillId="0" borderId="45" xfId="44" applyNumberFormat="1" applyFont="1" applyBorder="1" applyAlignment="1">
      <alignment horizontal="right" vertical="center"/>
    </xf>
    <xf numFmtId="167" fontId="58" fillId="0" borderId="45" xfId="44" applyNumberFormat="1" applyFont="1" applyBorder="1" applyAlignment="1">
      <alignment horizontal="right" vertical="center"/>
    </xf>
    <xf numFmtId="167" fontId="58" fillId="0" borderId="46" xfId="44" applyNumberFormat="1" applyFont="1" applyBorder="1" applyAlignment="1">
      <alignment horizontal="right" vertical="center"/>
    </xf>
    <xf numFmtId="0" fontId="58" fillId="0" borderId="47" xfId="44" applyFont="1" applyBorder="1" applyAlignment="1">
      <alignment horizontal="left" vertical="top" wrapText="1"/>
    </xf>
    <xf numFmtId="167" fontId="58" fillId="0" borderId="48" xfId="44" applyNumberFormat="1" applyFont="1" applyBorder="1" applyAlignment="1">
      <alignment horizontal="right" vertical="center"/>
    </xf>
    <xf numFmtId="165" fontId="58" fillId="0" borderId="49" xfId="44" applyNumberFormat="1" applyFont="1" applyBorder="1" applyAlignment="1">
      <alignment horizontal="right" vertical="center"/>
    </xf>
    <xf numFmtId="167" fontId="58" fillId="0" borderId="49" xfId="44" applyNumberFormat="1" applyFont="1" applyBorder="1" applyAlignment="1">
      <alignment horizontal="right" vertical="center"/>
    </xf>
    <xf numFmtId="167" fontId="58" fillId="0" borderId="50" xfId="44" applyNumberFormat="1" applyFont="1" applyBorder="1" applyAlignment="1">
      <alignment horizontal="right" vertical="center"/>
    </xf>
    <xf numFmtId="0" fontId="49" fillId="0" borderId="49" xfId="44" applyBorder="1" applyAlignment="1">
      <alignment horizontal="center" vertical="center"/>
    </xf>
    <xf numFmtId="0" fontId="49" fillId="0" borderId="50" xfId="44" applyBorder="1" applyAlignment="1">
      <alignment horizontal="center" vertical="center"/>
    </xf>
    <xf numFmtId="0" fontId="58" fillId="0" borderId="51" xfId="44" applyFont="1" applyBorder="1" applyAlignment="1">
      <alignment horizontal="left" vertical="top" wrapText="1"/>
    </xf>
    <xf numFmtId="167" fontId="58" fillId="0" borderId="52" xfId="44" applyNumberFormat="1" applyFont="1" applyBorder="1" applyAlignment="1">
      <alignment horizontal="right" vertical="center"/>
    </xf>
    <xf numFmtId="165" fontId="58" fillId="0" borderId="53" xfId="44" applyNumberFormat="1" applyFont="1" applyBorder="1" applyAlignment="1">
      <alignment horizontal="right" vertical="center"/>
    </xf>
    <xf numFmtId="0" fontId="49" fillId="0" borderId="53" xfId="44" applyBorder="1" applyAlignment="1">
      <alignment horizontal="center" vertical="center"/>
    </xf>
    <xf numFmtId="0" fontId="49" fillId="0" borderId="54" xfId="44" applyBorder="1" applyAlignment="1">
      <alignment horizontal="center" vertical="center"/>
    </xf>
    <xf numFmtId="0" fontId="58" fillId="0" borderId="0" xfId="44" applyFont="1" applyAlignment="1">
      <alignment horizontal="left" vertical="top"/>
    </xf>
    <xf numFmtId="0" fontId="49" fillId="0" borderId="10" xfId="44" applyBorder="1" applyAlignment="1">
      <alignment horizontal="center" vertical="center"/>
    </xf>
    <xf numFmtId="0" fontId="58" fillId="0" borderId="10" xfId="44" applyFont="1" applyBorder="1" applyAlignment="1">
      <alignment horizontal="left"/>
    </xf>
    <xf numFmtId="0" fontId="58" fillId="0" borderId="10" xfId="44" applyFont="1" applyBorder="1" applyAlignment="1">
      <alignment horizontal="center" wrapText="1"/>
    </xf>
    <xf numFmtId="167" fontId="58" fillId="0" borderId="10" xfId="44" applyNumberFormat="1" applyFont="1" applyBorder="1" applyAlignment="1">
      <alignment horizontal="right" vertical="center"/>
    </xf>
    <xf numFmtId="165" fontId="58" fillId="0" borderId="10" xfId="44" applyNumberFormat="1" applyFont="1" applyBorder="1" applyAlignment="1">
      <alignment horizontal="right" vertical="center"/>
    </xf>
    <xf numFmtId="0" fontId="58" fillId="0" borderId="51" xfId="44" applyFont="1" applyBorder="1" applyAlignment="1">
      <alignment horizontal="left" wrapText="1"/>
    </xf>
    <xf numFmtId="0" fontId="58" fillId="0" borderId="52" xfId="44" applyFont="1" applyBorder="1" applyAlignment="1">
      <alignment horizontal="center" wrapText="1"/>
    </xf>
    <xf numFmtId="0" fontId="58" fillId="0" borderId="53" xfId="44" applyFont="1" applyBorder="1" applyAlignment="1">
      <alignment horizontal="center" wrapText="1"/>
    </xf>
    <xf numFmtId="0" fontId="58" fillId="0" borderId="54" xfId="44" applyFont="1" applyBorder="1" applyAlignment="1">
      <alignment horizontal="center" wrapText="1"/>
    </xf>
    <xf numFmtId="0" fontId="54" fillId="0" borderId="0" xfId="43" applyAlignment="1">
      <alignment horizontal="center" vertical="center"/>
    </xf>
    <xf numFmtId="0" fontId="54" fillId="0" borderId="0" xfId="43"/>
    <xf numFmtId="0" fontId="60" fillId="0" borderId="55" xfId="43" applyFont="1" applyBorder="1" applyAlignment="1">
      <alignment horizontal="center" wrapText="1"/>
    </xf>
    <xf numFmtId="0" fontId="60" fillId="0" borderId="56" xfId="43" applyFont="1" applyBorder="1" applyAlignment="1">
      <alignment horizontal="center" wrapText="1"/>
    </xf>
    <xf numFmtId="165" fontId="60" fillId="0" borderId="45" xfId="43" applyNumberFormat="1" applyFont="1" applyBorder="1" applyAlignment="1">
      <alignment horizontal="right" vertical="center"/>
    </xf>
    <xf numFmtId="167" fontId="60" fillId="0" borderId="45" xfId="43" applyNumberFormat="1" applyFont="1" applyBorder="1" applyAlignment="1">
      <alignment horizontal="right" vertical="center"/>
    </xf>
    <xf numFmtId="167" fontId="60" fillId="0" borderId="52" xfId="43" applyNumberFormat="1" applyFont="1" applyBorder="1" applyAlignment="1">
      <alignment horizontal="right" vertical="center"/>
    </xf>
    <xf numFmtId="165" fontId="60" fillId="0" borderId="53" xfId="43" applyNumberFormat="1" applyFont="1" applyBorder="1" applyAlignment="1">
      <alignment horizontal="right" vertical="center"/>
    </xf>
    <xf numFmtId="0" fontId="54" fillId="0" borderId="53" xfId="43" applyBorder="1" applyAlignment="1">
      <alignment horizontal="center" vertical="center"/>
    </xf>
    <xf numFmtId="0" fontId="60" fillId="0" borderId="0" xfId="43" applyFont="1" applyAlignment="1">
      <alignment horizontal="left" vertical="top"/>
    </xf>
    <xf numFmtId="167" fontId="60" fillId="0" borderId="44" xfId="43" applyNumberFormat="1" applyFont="1" applyBorder="1" applyAlignment="1">
      <alignment horizontal="right" vertical="center"/>
    </xf>
    <xf numFmtId="167" fontId="60" fillId="0" borderId="53" xfId="43" applyNumberFormat="1" applyFont="1" applyBorder="1" applyAlignment="1">
      <alignment horizontal="right" vertical="center"/>
    </xf>
    <xf numFmtId="0" fontId="60" fillId="0" borderId="0" xfId="43" applyFont="1" applyAlignment="1">
      <alignment horizontal="left" vertical="top" wrapText="1"/>
    </xf>
    <xf numFmtId="167" fontId="60" fillId="0" borderId="0" xfId="43" applyNumberFormat="1" applyFont="1" applyAlignment="1">
      <alignment horizontal="right" vertical="center"/>
    </xf>
    <xf numFmtId="165" fontId="60" fillId="0" borderId="0" xfId="43" applyNumberFormat="1" applyFont="1" applyAlignment="1">
      <alignment horizontal="right" vertical="center"/>
    </xf>
    <xf numFmtId="0" fontId="60" fillId="0" borderId="27" xfId="43" applyFont="1" applyBorder="1" applyAlignment="1">
      <alignment horizontal="left"/>
    </xf>
    <xf numFmtId="0" fontId="54" fillId="0" borderId="28" xfId="43" applyBorder="1" applyAlignment="1">
      <alignment horizontal="center" vertical="center"/>
    </xf>
    <xf numFmtId="0" fontId="60" fillId="0" borderId="57" xfId="43" applyFont="1" applyBorder="1" applyAlignment="1">
      <alignment horizontal="left" wrapText="1"/>
    </xf>
    <xf numFmtId="0" fontId="60" fillId="0" borderId="58" xfId="43" applyFont="1" applyBorder="1" applyAlignment="1">
      <alignment horizontal="center" wrapText="1"/>
    </xf>
    <xf numFmtId="0" fontId="60" fillId="0" borderId="59" xfId="43" applyFont="1" applyBorder="1" applyAlignment="1">
      <alignment horizontal="left" vertical="top" wrapText="1"/>
    </xf>
    <xf numFmtId="167" fontId="60" fillId="0" borderId="60" xfId="43" applyNumberFormat="1" applyFont="1" applyBorder="1" applyAlignment="1">
      <alignment horizontal="right" vertical="center"/>
    </xf>
    <xf numFmtId="0" fontId="60" fillId="0" borderId="61" xfId="43" applyFont="1" applyBorder="1" applyAlignment="1">
      <alignment horizontal="left" vertical="top" wrapText="1"/>
    </xf>
    <xf numFmtId="0" fontId="54" fillId="0" borderId="62" xfId="43" applyBorder="1" applyAlignment="1">
      <alignment horizontal="center" vertical="center"/>
    </xf>
    <xf numFmtId="0" fontId="60" fillId="0" borderId="63" xfId="43" applyFont="1" applyBorder="1" applyAlignment="1">
      <alignment horizontal="left" vertical="top" wrapText="1"/>
    </xf>
    <xf numFmtId="167" fontId="60" fillId="0" borderId="64" xfId="43" applyNumberFormat="1" applyFont="1" applyBorder="1" applyAlignment="1">
      <alignment horizontal="right" vertical="center"/>
    </xf>
    <xf numFmtId="165" fontId="60" fillId="0" borderId="65" xfId="43" applyNumberFormat="1" applyFont="1" applyBorder="1" applyAlignment="1">
      <alignment horizontal="right" vertical="center"/>
    </xf>
    <xf numFmtId="167" fontId="60" fillId="0" borderId="65" xfId="43" applyNumberFormat="1" applyFont="1" applyBorder="1" applyAlignment="1">
      <alignment horizontal="right" vertical="center"/>
    </xf>
    <xf numFmtId="167" fontId="60" fillId="0" borderId="66" xfId="43" applyNumberFormat="1" applyFont="1" applyBorder="1" applyAlignment="1">
      <alignment horizontal="right" vertical="center"/>
    </xf>
    <xf numFmtId="0" fontId="58" fillId="0" borderId="70" xfId="44" applyFont="1" applyBorder="1" applyAlignment="1">
      <alignment horizontal="left"/>
    </xf>
    <xf numFmtId="0" fontId="49" fillId="0" borderId="71" xfId="44" applyBorder="1" applyAlignment="1">
      <alignment horizontal="center" vertical="center"/>
    </xf>
    <xf numFmtId="0" fontId="58" fillId="0" borderId="70" xfId="44" applyFont="1" applyBorder="1" applyAlignment="1">
      <alignment horizontal="left" wrapText="1"/>
    </xf>
    <xf numFmtId="0" fontId="58" fillId="0" borderId="71" xfId="44" applyFont="1" applyBorder="1" applyAlignment="1">
      <alignment horizontal="center" wrapText="1"/>
    </xf>
    <xf numFmtId="0" fontId="58" fillId="0" borderId="70" xfId="44" applyFont="1" applyBorder="1" applyAlignment="1">
      <alignment horizontal="left" vertical="top" wrapText="1"/>
    </xf>
    <xf numFmtId="167" fontId="58" fillId="0" borderId="71" xfId="44" applyNumberFormat="1" applyFont="1" applyBorder="1" applyAlignment="1">
      <alignment horizontal="right" vertical="center"/>
    </xf>
    <xf numFmtId="0" fontId="58" fillId="0" borderId="72" xfId="44" applyFont="1" applyBorder="1" applyAlignment="1">
      <alignment horizontal="left" vertical="top" wrapText="1"/>
    </xf>
    <xf numFmtId="167" fontId="58" fillId="0" borderId="73" xfId="44" applyNumberFormat="1" applyFont="1" applyBorder="1" applyAlignment="1">
      <alignment horizontal="right" vertical="center"/>
    </xf>
    <xf numFmtId="165" fontId="58" fillId="0" borderId="73" xfId="44" applyNumberFormat="1" applyFont="1" applyBorder="1" applyAlignment="1">
      <alignment horizontal="right" vertical="center"/>
    </xf>
    <xf numFmtId="0" fontId="49" fillId="0" borderId="73" xfId="44" applyBorder="1" applyAlignment="1">
      <alignment horizontal="center" vertical="center"/>
    </xf>
    <xf numFmtId="0" fontId="49" fillId="0" borderId="74" xfId="44" applyBorder="1" applyAlignment="1">
      <alignment horizontal="center" vertical="center"/>
    </xf>
    <xf numFmtId="0" fontId="54" fillId="0" borderId="69" xfId="43" applyBorder="1"/>
    <xf numFmtId="0" fontId="55" fillId="49" borderId="70" xfId="43" applyFont="1" applyFill="1" applyBorder="1"/>
    <xf numFmtId="0" fontId="54" fillId="0" borderId="71" xfId="43" applyBorder="1"/>
    <xf numFmtId="0" fontId="56" fillId="0" borderId="70" xfId="43" applyFont="1" applyBorder="1" applyAlignment="1">
      <alignment horizontal="left" wrapText="1"/>
    </xf>
    <xf numFmtId="0" fontId="56" fillId="50" borderId="70" xfId="43" applyFont="1" applyFill="1" applyBorder="1" applyAlignment="1">
      <alignment horizontal="left" vertical="top" wrapText="1"/>
    </xf>
    <xf numFmtId="0" fontId="56" fillId="50" borderId="72" xfId="43" applyFont="1" applyFill="1" applyBorder="1" applyAlignment="1">
      <alignment horizontal="left" vertical="top" wrapText="1"/>
    </xf>
    <xf numFmtId="166" fontId="55" fillId="0" borderId="73" xfId="43" applyNumberFormat="1" applyFont="1" applyBorder="1" applyAlignment="1">
      <alignment horizontal="right" vertical="top"/>
    </xf>
    <xf numFmtId="165" fontId="55" fillId="0" borderId="73" xfId="43" applyNumberFormat="1" applyFont="1" applyBorder="1" applyAlignment="1">
      <alignment horizontal="right" vertical="top"/>
    </xf>
    <xf numFmtId="0" fontId="55" fillId="0" borderId="73" xfId="43" applyFont="1" applyBorder="1" applyAlignment="1">
      <alignment horizontal="left" vertical="top" wrapText="1"/>
    </xf>
    <xf numFmtId="0" fontId="54" fillId="0" borderId="74" xfId="43" applyBorder="1"/>
    <xf numFmtId="0" fontId="58" fillId="0" borderId="0" xfId="44" applyFont="1" applyAlignment="1">
      <alignment horizontal="center" wrapText="1"/>
    </xf>
    <xf numFmtId="167" fontId="58" fillId="0" borderId="0" xfId="44" applyNumberFormat="1" applyFont="1" applyAlignment="1">
      <alignment horizontal="right" vertical="center"/>
    </xf>
    <xf numFmtId="0" fontId="0" fillId="0" borderId="0" xfId="0" applyAlignment="1">
      <alignment horizontal="left" wrapText="1"/>
    </xf>
    <xf numFmtId="0" fontId="52" fillId="50" borderId="0" xfId="42" applyFont="1" applyFill="1" applyAlignment="1">
      <alignment horizontal="left" vertical="top"/>
    </xf>
    <xf numFmtId="0" fontId="57" fillId="0" borderId="67" xfId="44" applyFont="1" applyBorder="1" applyAlignment="1">
      <alignment horizontal="center" vertical="center" wrapText="1"/>
    </xf>
    <xf numFmtId="0" fontId="49" fillId="0" borderId="68" xfId="44" applyBorder="1" applyAlignment="1">
      <alignment horizontal="center" vertical="center"/>
    </xf>
    <xf numFmtId="0" fontId="49" fillId="0" borderId="69" xfId="44" applyBorder="1" applyAlignment="1">
      <alignment horizontal="center" vertical="center"/>
    </xf>
    <xf numFmtId="0" fontId="57" fillId="0" borderId="24" xfId="43" applyFont="1" applyBorder="1" applyAlignment="1">
      <alignment horizontal="center" vertical="center" wrapText="1"/>
    </xf>
    <xf numFmtId="0" fontId="54" fillId="0" borderId="25" xfId="43" applyBorder="1" applyAlignment="1">
      <alignment horizontal="center" vertical="center"/>
    </xf>
    <xf numFmtId="0" fontId="54" fillId="0" borderId="26" xfId="43" applyBorder="1" applyAlignment="1">
      <alignment horizontal="center" vertical="center"/>
    </xf>
    <xf numFmtId="0" fontId="0" fillId="0" borderId="13" xfId="0" applyBorder="1"/>
    <xf numFmtId="0" fontId="0" fillId="0" borderId="29" xfId="0" applyBorder="1" applyAlignment="1">
      <alignment wrapText="1"/>
    </xf>
    <xf numFmtId="0" fontId="0" fillId="0" borderId="14" xfId="0" applyBorder="1" applyAlignment="1">
      <alignment wrapText="1"/>
    </xf>
    <xf numFmtId="0" fontId="0" fillId="0" borderId="30" xfId="0" applyBorder="1" applyAlignment="1">
      <alignment wrapText="1"/>
    </xf>
    <xf numFmtId="0" fontId="61" fillId="0" borderId="0" xfId="0" applyFont="1"/>
    <xf numFmtId="0" fontId="63" fillId="0" borderId="0" xfId="0" applyFont="1"/>
    <xf numFmtId="0" fontId="64" fillId="0" borderId="10" xfId="0" applyFont="1" applyBorder="1"/>
    <xf numFmtId="0" fontId="65" fillId="0" borderId="0" xfId="0" applyFont="1"/>
    <xf numFmtId="0" fontId="64" fillId="0" borderId="0" xfId="0" applyFont="1"/>
    <xf numFmtId="0" fontId="20" fillId="0" borderId="35" xfId="0" applyFont="1" applyBorder="1" applyAlignment="1">
      <alignment horizontal="center"/>
    </xf>
    <xf numFmtId="0" fontId="0" fillId="0" borderId="0" xfId="0" applyAlignment="1">
      <alignment horizontal="left"/>
    </xf>
    <xf numFmtId="0" fontId="49" fillId="0" borderId="26" xfId="44" applyBorder="1"/>
    <xf numFmtId="0" fontId="49" fillId="0" borderId="30" xfId="44" applyBorder="1"/>
    <xf numFmtId="0" fontId="51" fillId="0" borderId="29" xfId="44" applyFont="1" applyBorder="1" applyAlignment="1">
      <alignment horizontal="left" vertical="top"/>
    </xf>
    <xf numFmtId="0" fontId="51" fillId="0" borderId="14" xfId="44" applyFont="1" applyBorder="1" applyAlignment="1">
      <alignment horizontal="left" vertical="top" wrapText="1"/>
    </xf>
    <xf numFmtId="0" fontId="49" fillId="0" borderId="10" xfId="44" applyBorder="1"/>
    <xf numFmtId="0" fontId="51" fillId="49" borderId="10" xfId="44" applyFont="1" applyFill="1" applyBorder="1"/>
    <xf numFmtId="0" fontId="52" fillId="0" borderId="10" xfId="44" applyFont="1" applyBorder="1" applyAlignment="1">
      <alignment horizontal="left" wrapText="1"/>
    </xf>
    <xf numFmtId="0" fontId="52" fillId="0" borderId="10" xfId="44" applyFont="1" applyBorder="1" applyAlignment="1">
      <alignment horizontal="center" wrapText="1"/>
    </xf>
    <xf numFmtId="0" fontId="52" fillId="50" borderId="10" xfId="44" applyFont="1" applyFill="1" applyBorder="1" applyAlignment="1">
      <alignment horizontal="left" vertical="top" wrapText="1"/>
    </xf>
    <xf numFmtId="0" fontId="51" fillId="0" borderId="10" xfId="44" applyFont="1" applyBorder="1" applyAlignment="1">
      <alignment horizontal="right" vertical="top"/>
    </xf>
    <xf numFmtId="165" fontId="51" fillId="0" borderId="10" xfId="44" applyNumberFormat="1" applyFont="1" applyBorder="1" applyAlignment="1">
      <alignment horizontal="right" vertical="top"/>
    </xf>
    <xf numFmtId="166" fontId="51" fillId="0" borderId="10" xfId="44" applyNumberFormat="1" applyFont="1" applyBorder="1" applyAlignment="1">
      <alignment horizontal="right" vertical="top"/>
    </xf>
    <xf numFmtId="0" fontId="51" fillId="0" borderId="10" xfId="44" applyFont="1" applyBorder="1" applyAlignment="1">
      <alignment horizontal="left" vertical="top" wrapText="1"/>
    </xf>
    <xf numFmtId="0" fontId="52" fillId="50" borderId="29" xfId="44" applyFont="1" applyFill="1" applyBorder="1" applyAlignment="1">
      <alignment horizontal="left" vertical="top" wrapText="1"/>
    </xf>
    <xf numFmtId="166" fontId="51" fillId="0" borderId="78" xfId="44" applyNumberFormat="1" applyFont="1" applyBorder="1" applyAlignment="1">
      <alignment horizontal="right" vertical="top"/>
    </xf>
    <xf numFmtId="165" fontId="51" fillId="0" borderId="79" xfId="44" applyNumberFormat="1" applyFont="1" applyBorder="1" applyAlignment="1">
      <alignment horizontal="right" vertical="top"/>
    </xf>
    <xf numFmtId="166" fontId="51" fillId="0" borderId="79" xfId="44" applyNumberFormat="1" applyFont="1" applyBorder="1" applyAlignment="1">
      <alignment horizontal="right" vertical="top"/>
    </xf>
    <xf numFmtId="0" fontId="51" fillId="0" borderId="79" xfId="44" applyFont="1" applyBorder="1" applyAlignment="1">
      <alignment horizontal="left" vertical="top" wrapText="1"/>
    </xf>
    <xf numFmtId="0" fontId="51" fillId="0" borderId="80" xfId="44" applyFont="1" applyBorder="1" applyAlignment="1">
      <alignment horizontal="left" vertical="top" wrapText="1"/>
    </xf>
    <xf numFmtId="0" fontId="51" fillId="49" borderId="70" xfId="44" applyFont="1" applyFill="1" applyBorder="1"/>
    <xf numFmtId="0" fontId="52" fillId="0" borderId="70" xfId="44" applyFont="1" applyBorder="1" applyAlignment="1">
      <alignment horizontal="left" wrapText="1"/>
    </xf>
    <xf numFmtId="0" fontId="49" fillId="0" borderId="71" xfId="44" applyBorder="1"/>
    <xf numFmtId="0" fontId="52" fillId="50" borderId="70" xfId="44" applyFont="1" applyFill="1" applyBorder="1" applyAlignment="1">
      <alignment horizontal="left" vertical="top" wrapText="1"/>
    </xf>
    <xf numFmtId="0" fontId="49" fillId="0" borderId="0" xfId="44"/>
    <xf numFmtId="0" fontId="60" fillId="0" borderId="10" xfId="43" applyFont="1" applyBorder="1" applyAlignment="1">
      <alignment horizontal="left"/>
    </xf>
    <xf numFmtId="0" fontId="54" fillId="0" borderId="10" xfId="43" applyBorder="1" applyAlignment="1">
      <alignment horizontal="center" vertical="center"/>
    </xf>
    <xf numFmtId="0" fontId="60" fillId="0" borderId="10" xfId="43" applyFont="1" applyBorder="1" applyAlignment="1">
      <alignment horizontal="left" wrapText="1"/>
    </xf>
    <xf numFmtId="0" fontId="60" fillId="0" borderId="10" xfId="43" applyFont="1" applyBorder="1" applyAlignment="1">
      <alignment horizontal="center" wrapText="1"/>
    </xf>
    <xf numFmtId="0" fontId="60" fillId="0" borderId="10" xfId="43" applyFont="1" applyBorder="1" applyAlignment="1">
      <alignment horizontal="left" vertical="top" wrapText="1"/>
    </xf>
    <xf numFmtId="0" fontId="60" fillId="0" borderId="10" xfId="43" applyFont="1" applyBorder="1" applyAlignment="1">
      <alignment horizontal="right" vertical="center"/>
    </xf>
    <xf numFmtId="165" fontId="60" fillId="0" borderId="10" xfId="43" applyNumberFormat="1" applyFont="1" applyBorder="1" applyAlignment="1">
      <alignment horizontal="right" vertical="center"/>
    </xf>
    <xf numFmtId="167" fontId="60" fillId="0" borderId="10" xfId="43" applyNumberFormat="1" applyFont="1" applyBorder="1" applyAlignment="1">
      <alignment horizontal="right" vertical="center"/>
    </xf>
    <xf numFmtId="0" fontId="65" fillId="0" borderId="10" xfId="0" applyFont="1" applyBorder="1" applyAlignment="1">
      <alignment horizontal="center"/>
    </xf>
    <xf numFmtId="0" fontId="61" fillId="0" borderId="10" xfId="0" applyFont="1" applyBorder="1"/>
    <xf numFmtId="0" fontId="61" fillId="0" borderId="11" xfId="0" applyFont="1" applyBorder="1"/>
    <xf numFmtId="0" fontId="27" fillId="0" borderId="0" xfId="0" applyFont="1"/>
    <xf numFmtId="0" fontId="16" fillId="47" borderId="11" xfId="0" applyFont="1" applyFill="1" applyBorder="1" applyAlignment="1">
      <alignment vertical="center"/>
    </xf>
    <xf numFmtId="0" fontId="16" fillId="47" borderId="12" xfId="0" applyFont="1" applyFill="1" applyBorder="1" applyAlignment="1">
      <alignment vertical="center"/>
    </xf>
    <xf numFmtId="0" fontId="16" fillId="47" borderId="13" xfId="0" applyFont="1" applyFill="1"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6"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36" fillId="0" borderId="0" xfId="0" applyFont="1" applyAlignment="1">
      <alignment horizontal="center" wrapText="1"/>
    </xf>
    <xf numFmtId="0" fontId="41" fillId="0" borderId="0" xfId="0" applyFont="1" applyAlignment="1">
      <alignment horizontal="center" wrapText="1"/>
    </xf>
    <xf numFmtId="0" fontId="32" fillId="0" borderId="39" xfId="0" applyFont="1" applyBorder="1" applyAlignment="1">
      <alignment horizontal="center"/>
    </xf>
    <xf numFmtId="0" fontId="32" fillId="0" borderId="35" xfId="0" applyFont="1" applyBorder="1" applyAlignment="1">
      <alignment horizontal="center"/>
    </xf>
    <xf numFmtId="0" fontId="32" fillId="0" borderId="40" xfId="0" applyFont="1" applyBorder="1" applyAlignment="1">
      <alignment horizontal="center"/>
    </xf>
    <xf numFmtId="0" fontId="32" fillId="0" borderId="37" xfId="0" applyFont="1" applyBorder="1" applyAlignment="1">
      <alignment horizontal="center"/>
    </xf>
    <xf numFmtId="0" fontId="32" fillId="0" borderId="36" xfId="0" applyFont="1" applyBorder="1" applyAlignment="1">
      <alignment horizontal="center"/>
    </xf>
    <xf numFmtId="0" fontId="32" fillId="0" borderId="38" xfId="0" applyFont="1" applyBorder="1" applyAlignment="1">
      <alignment horizontal="center"/>
    </xf>
    <xf numFmtId="0" fontId="32" fillId="0" borderId="32" xfId="0" applyFont="1" applyBorder="1" applyAlignment="1">
      <alignment horizontal="center"/>
    </xf>
    <xf numFmtId="0" fontId="32" fillId="0" borderId="41" xfId="0" applyFont="1" applyBorder="1" applyAlignment="1">
      <alignment horizontal="center"/>
    </xf>
    <xf numFmtId="0" fontId="32" fillId="0" borderId="33" xfId="0" applyFont="1" applyBorder="1" applyAlignment="1">
      <alignment horizontal="center"/>
    </xf>
    <xf numFmtId="0" fontId="0" fillId="0" borderId="10" xfId="0" applyBorder="1" applyAlignment="1">
      <alignment horizontal="left" wrapText="1"/>
    </xf>
    <xf numFmtId="0" fontId="32" fillId="0" borderId="10" xfId="0" applyFont="1" applyBorder="1" applyAlignment="1">
      <alignment horizontal="left" wrapText="1"/>
    </xf>
    <xf numFmtId="0" fontId="25" fillId="0" borderId="10" xfId="0" applyFont="1"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left"/>
    </xf>
    <xf numFmtId="0" fontId="0" fillId="0" borderId="31" xfId="0" applyBorder="1" applyAlignment="1">
      <alignment horizontal="left"/>
    </xf>
    <xf numFmtId="0" fontId="0" fillId="0" borderId="31" xfId="0" applyBorder="1" applyAlignment="1">
      <alignment horizontal="left" wrapText="1"/>
    </xf>
    <xf numFmtId="0" fontId="0" fillId="0" borderId="13" xfId="0" applyBorder="1" applyAlignment="1">
      <alignment horizontal="left" wrapText="1"/>
    </xf>
    <xf numFmtId="0" fontId="0" fillId="0" borderId="10" xfId="0" applyBorder="1" applyAlignment="1">
      <alignment horizontal="left"/>
    </xf>
    <xf numFmtId="0" fontId="50" fillId="0" borderId="10" xfId="42" applyFont="1" applyBorder="1" applyAlignment="1">
      <alignment horizontal="center" vertical="center"/>
    </xf>
    <xf numFmtId="0" fontId="51" fillId="49" borderId="10" xfId="42" applyFont="1" applyFill="1" applyBorder="1"/>
    <xf numFmtId="0" fontId="49" fillId="0" borderId="10" xfId="42" applyBorder="1"/>
    <xf numFmtId="0" fontId="0" fillId="0" borderId="75" xfId="0" applyBorder="1" applyAlignment="1">
      <alignment horizontal="left"/>
    </xf>
    <xf numFmtId="0" fontId="0" fillId="0" borderId="76" xfId="0" applyBorder="1" applyAlignment="1">
      <alignment horizontal="left"/>
    </xf>
    <xf numFmtId="0" fontId="0" fillId="0" borderId="77" xfId="0" applyBorder="1" applyAlignment="1">
      <alignment horizontal="left"/>
    </xf>
    <xf numFmtId="0" fontId="62" fillId="0" borderId="75" xfId="0" applyFont="1" applyBorder="1" applyAlignment="1">
      <alignment horizontal="left"/>
    </xf>
    <xf numFmtId="0" fontId="62" fillId="0" borderId="76" xfId="0" applyFont="1" applyBorder="1" applyAlignment="1">
      <alignment horizontal="left"/>
    </xf>
    <xf numFmtId="0" fontId="62" fillId="0" borderId="77" xfId="0" applyFont="1" applyBorder="1" applyAlignment="1">
      <alignment horizontal="left"/>
    </xf>
    <xf numFmtId="0" fontId="0" fillId="0" borderId="24"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29" xfId="0" applyBorder="1" applyAlignment="1">
      <alignment horizontal="left" wrapText="1"/>
    </xf>
    <xf numFmtId="0" fontId="0" fillId="0" borderId="14" xfId="0" applyBorder="1" applyAlignment="1">
      <alignment horizontal="left" wrapText="1"/>
    </xf>
    <xf numFmtId="0" fontId="0" fillId="0" borderId="30" xfId="0" applyBorder="1" applyAlignment="1">
      <alignment horizontal="left" wrapText="1"/>
    </xf>
    <xf numFmtId="0" fontId="62" fillId="0" borderId="24" xfId="0" applyFont="1" applyBorder="1" applyAlignment="1">
      <alignment horizontal="left"/>
    </xf>
    <xf numFmtId="0" fontId="62" fillId="0" borderId="25" xfId="0" applyFont="1" applyBorder="1" applyAlignment="1">
      <alignment horizontal="left"/>
    </xf>
    <xf numFmtId="0" fontId="62" fillId="0" borderId="75" xfId="0" applyFont="1" applyBorder="1" applyAlignment="1">
      <alignment horizontal="center"/>
    </xf>
    <xf numFmtId="0" fontId="62" fillId="0" borderId="76" xfId="0" applyFont="1" applyBorder="1" applyAlignment="1">
      <alignment horizontal="center"/>
    </xf>
    <xf numFmtId="0" fontId="62" fillId="0" borderId="77" xfId="0" applyFont="1" applyBorder="1" applyAlignment="1">
      <alignment horizontal="center"/>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14" xfId="0" applyBorder="1" applyAlignment="1">
      <alignment horizontal="center" wrapText="1"/>
    </xf>
    <xf numFmtId="0" fontId="0" fillId="0" borderId="30" xfId="0" applyBorder="1" applyAlignment="1">
      <alignment horizontal="center" wrapText="1"/>
    </xf>
    <xf numFmtId="0" fontId="16" fillId="0" borderId="75" xfId="0" applyFont="1" applyBorder="1" applyAlignment="1">
      <alignment horizontal="center" wrapText="1"/>
    </xf>
    <xf numFmtId="0" fontId="16" fillId="0" borderId="76" xfId="0" applyFont="1" applyBorder="1" applyAlignment="1">
      <alignment horizontal="center" wrapText="1"/>
    </xf>
    <xf numFmtId="0" fontId="16" fillId="0" borderId="77" xfId="0" applyFont="1" applyBorder="1" applyAlignment="1">
      <alignment horizontal="center" wrapText="1"/>
    </xf>
    <xf numFmtId="0" fontId="0" fillId="0" borderId="27" xfId="0" applyBorder="1" applyAlignment="1">
      <alignment horizontal="left" wrapText="1"/>
    </xf>
    <xf numFmtId="0" fontId="0" fillId="0" borderId="0" xfId="0" applyAlignment="1">
      <alignment horizontal="left" wrapText="1"/>
    </xf>
    <xf numFmtId="0" fontId="0" fillId="0" borderId="28" xfId="0" applyBorder="1" applyAlignment="1">
      <alignment horizontal="left" wrapText="1"/>
    </xf>
    <xf numFmtId="0" fontId="0" fillId="0" borderId="37" xfId="0" applyBorder="1" applyAlignment="1">
      <alignment horizontal="center" wrapText="1"/>
    </xf>
    <xf numFmtId="0" fontId="0" fillId="0" borderId="36" xfId="0" applyBorder="1" applyAlignment="1">
      <alignment horizontal="center" wrapText="1"/>
    </xf>
    <xf numFmtId="0" fontId="0" fillId="0" borderId="38" xfId="0" applyBorder="1" applyAlignment="1">
      <alignment horizontal="center" wrapText="1"/>
    </xf>
    <xf numFmtId="0" fontId="0" fillId="0" borderId="42" xfId="0" applyBorder="1" applyAlignment="1">
      <alignment horizontal="center" wrapText="1"/>
    </xf>
    <xf numFmtId="0" fontId="0" fillId="0" borderId="34" xfId="0" applyBorder="1" applyAlignment="1">
      <alignment horizontal="center" wrapText="1"/>
    </xf>
    <xf numFmtId="0" fontId="0" fillId="0" borderId="39" xfId="0" applyBorder="1" applyAlignment="1">
      <alignment horizontal="center" wrapText="1"/>
    </xf>
    <xf numFmtId="0" fontId="0" fillId="0" borderId="35" xfId="0" applyBorder="1" applyAlignment="1">
      <alignment horizontal="center" wrapText="1"/>
    </xf>
    <xf numFmtId="0" fontId="0" fillId="0" borderId="40" xfId="0" applyBorder="1" applyAlignment="1">
      <alignment horizontal="center" wrapText="1"/>
    </xf>
    <xf numFmtId="0" fontId="51" fillId="49" borderId="10" xfId="44" applyFont="1" applyFill="1" applyBorder="1"/>
    <xf numFmtId="0" fontId="49" fillId="0" borderId="10" xfId="44" applyBorder="1"/>
    <xf numFmtId="0" fontId="49" fillId="0" borderId="71" xfId="44" applyBorder="1"/>
    <xf numFmtId="0" fontId="55" fillId="49" borderId="10" xfId="43" applyFont="1" applyFill="1" applyBorder="1"/>
    <xf numFmtId="0" fontId="54" fillId="0" borderId="10" xfId="43" applyBorder="1"/>
    <xf numFmtId="0" fontId="54" fillId="0" borderId="71" xfId="43" applyBorder="1"/>
    <xf numFmtId="0" fontId="0" fillId="0" borderId="32" xfId="0" applyBorder="1" applyAlignment="1">
      <alignment horizontal="center"/>
    </xf>
    <xf numFmtId="0" fontId="0" fillId="0" borderId="41" xfId="0" applyBorder="1" applyAlignment="1">
      <alignment horizontal="center"/>
    </xf>
    <xf numFmtId="0" fontId="0" fillId="0" borderId="33" xfId="0" applyBorder="1" applyAlignment="1">
      <alignment horizontal="center"/>
    </xf>
    <xf numFmtId="0" fontId="0" fillId="0" borderId="10" xfId="0" applyBorder="1" applyAlignment="1">
      <alignment horizontal="center" wrapText="1"/>
    </xf>
    <xf numFmtId="0" fontId="50" fillId="0" borderId="10" xfId="43" applyFont="1" applyBorder="1" applyAlignment="1">
      <alignment horizontal="center" vertical="center" wrapText="1"/>
    </xf>
    <xf numFmtId="0" fontId="50" fillId="0" borderId="67" xfId="43" applyFont="1" applyBorder="1" applyAlignment="1">
      <alignment horizontal="center" vertical="center" wrapText="1"/>
    </xf>
    <xf numFmtId="0" fontId="50" fillId="0" borderId="68" xfId="43" applyFont="1" applyBorder="1" applyAlignment="1">
      <alignment horizontal="center" vertical="center" wrapText="1"/>
    </xf>
    <xf numFmtId="0" fontId="57" fillId="0" borderId="10" xfId="43" applyFont="1" applyBorder="1" applyAlignment="1">
      <alignment horizontal="center" vertical="center"/>
    </xf>
    <xf numFmtId="0" fontId="57" fillId="0" borderId="10" xfId="44" applyFont="1" applyBorder="1" applyAlignment="1">
      <alignment horizontal="center" vertical="center" wrapText="1"/>
    </xf>
    <xf numFmtId="0" fontId="49" fillId="0" borderId="10" xfId="44" applyBorder="1" applyAlignment="1">
      <alignment horizontal="center" vertical="center"/>
    </xf>
    <xf numFmtId="0" fontId="50" fillId="0" borderId="10" xfId="44" applyFont="1" applyBorder="1" applyAlignment="1">
      <alignment horizontal="center" vertical="center" wrapText="1"/>
    </xf>
    <xf numFmtId="0" fontId="50" fillId="0" borderId="24" xfId="44" applyFont="1" applyBorder="1" applyAlignment="1">
      <alignment horizontal="center" vertical="center" wrapText="1"/>
    </xf>
    <xf numFmtId="0" fontId="50" fillId="0" borderId="25" xfId="44" applyFont="1"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Lack of Fit" xfId="42" xr:uid="{29DBA25C-4559-45E2-BD28-C67D688D36E1}"/>
    <cellStyle name="Normal_Model_building" xfId="43" xr:uid="{FC6C759C-7D31-4ACD-989C-A373EC4AA5C4}"/>
    <cellStyle name="Normal_Model_building_1" xfId="44" xr:uid="{2975347E-DB58-4E4E-921A-48CCAD295B2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Graph_data!$B$1</c:f>
              <c:strCache>
                <c:ptCount val="1"/>
                <c:pt idx="0">
                  <c:v>Urban_population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Graph_data!$B$2:$B$145</c:f>
              <c:numCache>
                <c:formatCode>General</c:formatCode>
                <c:ptCount val="144"/>
                <c:pt idx="0">
                  <c:v>52.66</c:v>
                </c:pt>
                <c:pt idx="1">
                  <c:v>83.77</c:v>
                </c:pt>
                <c:pt idx="2">
                  <c:v>73.260000000000005</c:v>
                </c:pt>
                <c:pt idx="3">
                  <c:v>72.3</c:v>
                </c:pt>
                <c:pt idx="4">
                  <c:v>60.89</c:v>
                </c:pt>
                <c:pt idx="5">
                  <c:v>79.099999999999994</c:v>
                </c:pt>
                <c:pt idx="6">
                  <c:v>68.91</c:v>
                </c:pt>
                <c:pt idx="7">
                  <c:v>76.97</c:v>
                </c:pt>
                <c:pt idx="8">
                  <c:v>73.61</c:v>
                </c:pt>
                <c:pt idx="9">
                  <c:v>78.37</c:v>
                </c:pt>
                <c:pt idx="10">
                  <c:v>53.83</c:v>
                </c:pt>
                <c:pt idx="11">
                  <c:v>86.8</c:v>
                </c:pt>
                <c:pt idx="12">
                  <c:v>77.16</c:v>
                </c:pt>
                <c:pt idx="13">
                  <c:v>97.7</c:v>
                </c:pt>
                <c:pt idx="14">
                  <c:v>53.96</c:v>
                </c:pt>
                <c:pt idx="15">
                  <c:v>54.42</c:v>
                </c:pt>
                <c:pt idx="16">
                  <c:v>60.78</c:v>
                </c:pt>
                <c:pt idx="17">
                  <c:v>73.63</c:v>
                </c:pt>
                <c:pt idx="18">
                  <c:v>72.64</c:v>
                </c:pt>
                <c:pt idx="19">
                  <c:v>78.62</c:v>
                </c:pt>
                <c:pt idx="20">
                  <c:v>84.31</c:v>
                </c:pt>
                <c:pt idx="21">
                  <c:v>79.459999999999994</c:v>
                </c:pt>
                <c:pt idx="22">
                  <c:v>87.88</c:v>
                </c:pt>
                <c:pt idx="23">
                  <c:v>78.67</c:v>
                </c:pt>
                <c:pt idx="24">
                  <c:v>54.28</c:v>
                </c:pt>
                <c:pt idx="25">
                  <c:v>79.87</c:v>
                </c:pt>
                <c:pt idx="26">
                  <c:v>78.900000000000006</c:v>
                </c:pt>
                <c:pt idx="27">
                  <c:v>88.59</c:v>
                </c:pt>
                <c:pt idx="28">
                  <c:v>87.14</c:v>
                </c:pt>
                <c:pt idx="29">
                  <c:v>77.17</c:v>
                </c:pt>
                <c:pt idx="30">
                  <c:v>53.11</c:v>
                </c:pt>
                <c:pt idx="31">
                  <c:v>97.74</c:v>
                </c:pt>
                <c:pt idx="32">
                  <c:v>73.2</c:v>
                </c:pt>
                <c:pt idx="33">
                  <c:v>73.2</c:v>
                </c:pt>
                <c:pt idx="34">
                  <c:v>69.680000000000007</c:v>
                </c:pt>
                <c:pt idx="35">
                  <c:v>85.62</c:v>
                </c:pt>
                <c:pt idx="36">
                  <c:v>67.14</c:v>
                </c:pt>
                <c:pt idx="37">
                  <c:v>73.290000000000006</c:v>
                </c:pt>
                <c:pt idx="38">
                  <c:v>89.19</c:v>
                </c:pt>
                <c:pt idx="39">
                  <c:v>62.35</c:v>
                </c:pt>
                <c:pt idx="40">
                  <c:v>69.95</c:v>
                </c:pt>
                <c:pt idx="41">
                  <c:v>54.14</c:v>
                </c:pt>
                <c:pt idx="42">
                  <c:v>77.180000000000007</c:v>
                </c:pt>
                <c:pt idx="43">
                  <c:v>73.31</c:v>
                </c:pt>
                <c:pt idx="44">
                  <c:v>73.67</c:v>
                </c:pt>
                <c:pt idx="45">
                  <c:v>53.56</c:v>
                </c:pt>
                <c:pt idx="46">
                  <c:v>97.79</c:v>
                </c:pt>
                <c:pt idx="47">
                  <c:v>66.989999999999995</c:v>
                </c:pt>
                <c:pt idx="48">
                  <c:v>53.9</c:v>
                </c:pt>
                <c:pt idx="49">
                  <c:v>87.41</c:v>
                </c:pt>
                <c:pt idx="50">
                  <c:v>80.69</c:v>
                </c:pt>
                <c:pt idx="51">
                  <c:v>54</c:v>
                </c:pt>
                <c:pt idx="52">
                  <c:v>67.03</c:v>
                </c:pt>
                <c:pt idx="53">
                  <c:v>62.94</c:v>
                </c:pt>
                <c:pt idx="54">
                  <c:v>85.18</c:v>
                </c:pt>
                <c:pt idx="55">
                  <c:v>97.83</c:v>
                </c:pt>
                <c:pt idx="56">
                  <c:v>89.69</c:v>
                </c:pt>
                <c:pt idx="57">
                  <c:v>79.37</c:v>
                </c:pt>
                <c:pt idx="58">
                  <c:v>68.27</c:v>
                </c:pt>
                <c:pt idx="59">
                  <c:v>73.7</c:v>
                </c:pt>
                <c:pt idx="60">
                  <c:v>85.62</c:v>
                </c:pt>
                <c:pt idx="61">
                  <c:v>87.53</c:v>
                </c:pt>
                <c:pt idx="62">
                  <c:v>87.53</c:v>
                </c:pt>
                <c:pt idx="63">
                  <c:v>85.23</c:v>
                </c:pt>
                <c:pt idx="64">
                  <c:v>90.17</c:v>
                </c:pt>
                <c:pt idx="65">
                  <c:v>86.55</c:v>
                </c:pt>
                <c:pt idx="66">
                  <c:v>60.28</c:v>
                </c:pt>
                <c:pt idx="67">
                  <c:v>67.23</c:v>
                </c:pt>
                <c:pt idx="68">
                  <c:v>79.599999999999994</c:v>
                </c:pt>
                <c:pt idx="69">
                  <c:v>77.2</c:v>
                </c:pt>
                <c:pt idx="70">
                  <c:v>97.88</c:v>
                </c:pt>
                <c:pt idx="71">
                  <c:v>81.09</c:v>
                </c:pt>
                <c:pt idx="72">
                  <c:v>54.02</c:v>
                </c:pt>
                <c:pt idx="73">
                  <c:v>73.739999999999995</c:v>
                </c:pt>
                <c:pt idx="74">
                  <c:v>53.81</c:v>
                </c:pt>
                <c:pt idx="75">
                  <c:v>87.64</c:v>
                </c:pt>
                <c:pt idx="76">
                  <c:v>87.64</c:v>
                </c:pt>
                <c:pt idx="77">
                  <c:v>64.09</c:v>
                </c:pt>
                <c:pt idx="78">
                  <c:v>73.739999999999995</c:v>
                </c:pt>
                <c:pt idx="79">
                  <c:v>86.85</c:v>
                </c:pt>
                <c:pt idx="80">
                  <c:v>73.569999999999993</c:v>
                </c:pt>
                <c:pt idx="81">
                  <c:v>74.33</c:v>
                </c:pt>
                <c:pt idx="82">
                  <c:v>70.78</c:v>
                </c:pt>
                <c:pt idx="83">
                  <c:v>79.84</c:v>
                </c:pt>
                <c:pt idx="84">
                  <c:v>66.84</c:v>
                </c:pt>
                <c:pt idx="85">
                  <c:v>80.08</c:v>
                </c:pt>
                <c:pt idx="86">
                  <c:v>67.52</c:v>
                </c:pt>
                <c:pt idx="87">
                  <c:v>53.94</c:v>
                </c:pt>
                <c:pt idx="88">
                  <c:v>64.650000000000006</c:v>
                </c:pt>
                <c:pt idx="89">
                  <c:v>73.760000000000005</c:v>
                </c:pt>
                <c:pt idx="90">
                  <c:v>74.67</c:v>
                </c:pt>
                <c:pt idx="91">
                  <c:v>87.76</c:v>
                </c:pt>
                <c:pt idx="92">
                  <c:v>54.27</c:v>
                </c:pt>
                <c:pt idx="93">
                  <c:v>73.680000000000007</c:v>
                </c:pt>
                <c:pt idx="94">
                  <c:v>68.72</c:v>
                </c:pt>
                <c:pt idx="95">
                  <c:v>97.96</c:v>
                </c:pt>
                <c:pt idx="96">
                  <c:v>60.06</c:v>
                </c:pt>
                <c:pt idx="97">
                  <c:v>73.790000000000006</c:v>
                </c:pt>
                <c:pt idx="98">
                  <c:v>67.680000000000007</c:v>
                </c:pt>
                <c:pt idx="99">
                  <c:v>98</c:v>
                </c:pt>
                <c:pt idx="100">
                  <c:v>65.209999999999994</c:v>
                </c:pt>
                <c:pt idx="101">
                  <c:v>68.88</c:v>
                </c:pt>
                <c:pt idx="102">
                  <c:v>54.54</c:v>
                </c:pt>
                <c:pt idx="103">
                  <c:v>85.38</c:v>
                </c:pt>
                <c:pt idx="104">
                  <c:v>91.49</c:v>
                </c:pt>
                <c:pt idx="105">
                  <c:v>77.31</c:v>
                </c:pt>
                <c:pt idx="106">
                  <c:v>73.8</c:v>
                </c:pt>
                <c:pt idx="107">
                  <c:v>54</c:v>
                </c:pt>
                <c:pt idx="108">
                  <c:v>66.81</c:v>
                </c:pt>
                <c:pt idx="109">
                  <c:v>87.71</c:v>
                </c:pt>
                <c:pt idx="110">
                  <c:v>80.569999999999993</c:v>
                </c:pt>
                <c:pt idx="111">
                  <c:v>80.709999999999994</c:v>
                </c:pt>
                <c:pt idx="112">
                  <c:v>71.64</c:v>
                </c:pt>
                <c:pt idx="113">
                  <c:v>73.92</c:v>
                </c:pt>
                <c:pt idx="114">
                  <c:v>53.73</c:v>
                </c:pt>
                <c:pt idx="115">
                  <c:v>65.760000000000005</c:v>
                </c:pt>
                <c:pt idx="116">
                  <c:v>54.82</c:v>
                </c:pt>
                <c:pt idx="117">
                  <c:v>67.86</c:v>
                </c:pt>
                <c:pt idx="118">
                  <c:v>85.45</c:v>
                </c:pt>
                <c:pt idx="119">
                  <c:v>98.04</c:v>
                </c:pt>
                <c:pt idx="120">
                  <c:v>92.24</c:v>
                </c:pt>
                <c:pt idx="121">
                  <c:v>82.97</c:v>
                </c:pt>
                <c:pt idx="122">
                  <c:v>73.92</c:v>
                </c:pt>
                <c:pt idx="123">
                  <c:v>60.04</c:v>
                </c:pt>
                <c:pt idx="124">
                  <c:v>80.81</c:v>
                </c:pt>
                <c:pt idx="125">
                  <c:v>87.98</c:v>
                </c:pt>
                <c:pt idx="126">
                  <c:v>77.45</c:v>
                </c:pt>
                <c:pt idx="127">
                  <c:v>54.19</c:v>
                </c:pt>
                <c:pt idx="128">
                  <c:v>75.69</c:v>
                </c:pt>
                <c:pt idx="129">
                  <c:v>85.52</c:v>
                </c:pt>
                <c:pt idx="130">
                  <c:v>98.08</c:v>
                </c:pt>
                <c:pt idx="131">
                  <c:v>88.12</c:v>
                </c:pt>
                <c:pt idx="132">
                  <c:v>77.540000000000006</c:v>
                </c:pt>
                <c:pt idx="133">
                  <c:v>81.06</c:v>
                </c:pt>
                <c:pt idx="134">
                  <c:v>74</c:v>
                </c:pt>
                <c:pt idx="135">
                  <c:v>66.86</c:v>
                </c:pt>
                <c:pt idx="136">
                  <c:v>85.6</c:v>
                </c:pt>
                <c:pt idx="137">
                  <c:v>98.12</c:v>
                </c:pt>
                <c:pt idx="138">
                  <c:v>72.25</c:v>
                </c:pt>
                <c:pt idx="139">
                  <c:v>69.42</c:v>
                </c:pt>
                <c:pt idx="140">
                  <c:v>60.08</c:v>
                </c:pt>
                <c:pt idx="141">
                  <c:v>55.43</c:v>
                </c:pt>
                <c:pt idx="142">
                  <c:v>88.24</c:v>
                </c:pt>
                <c:pt idx="143">
                  <c:v>92.57</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72B2-4A13-90F8-F3A00B5C17F5}"/>
            </c:ext>
          </c:extLst>
        </c:ser>
        <c:ser>
          <c:idx val="1"/>
          <c:order val="1"/>
          <c:tx>
            <c:strRef>
              <c:f>SLRM!$E$24</c:f>
              <c:strCache>
                <c:ptCount val="1"/>
                <c:pt idx="0">
                  <c:v>Urban_population</c:v>
                </c:pt>
              </c:strCache>
            </c:strRef>
          </c:tx>
          <c:spPr>
            <a:ln w="25400" cap="rnd">
              <a:noFill/>
              <a:round/>
            </a:ln>
            <a:effectLst/>
          </c:spPr>
          <c:marker>
            <c:symbol val="circle"/>
            <c:size val="5"/>
            <c:spPr>
              <a:solidFill>
                <a:schemeClr val="accent2"/>
              </a:solidFill>
              <a:ln w="9525">
                <a:solidFill>
                  <a:schemeClr val="accent2"/>
                </a:solidFill>
              </a:ln>
              <a:effectLst/>
            </c:spPr>
          </c:marker>
          <c:xVal>
            <c:numRef>
              <c:f>Graph_data!$B$2:$B$145</c:f>
              <c:numCache>
                <c:formatCode>General</c:formatCode>
                <c:ptCount val="144"/>
                <c:pt idx="0">
                  <c:v>52.66</c:v>
                </c:pt>
                <c:pt idx="1">
                  <c:v>83.77</c:v>
                </c:pt>
                <c:pt idx="2">
                  <c:v>73.260000000000005</c:v>
                </c:pt>
                <c:pt idx="3">
                  <c:v>72.3</c:v>
                </c:pt>
                <c:pt idx="4">
                  <c:v>60.89</c:v>
                </c:pt>
                <c:pt idx="5">
                  <c:v>79.099999999999994</c:v>
                </c:pt>
                <c:pt idx="6">
                  <c:v>68.91</c:v>
                </c:pt>
                <c:pt idx="7">
                  <c:v>76.97</c:v>
                </c:pt>
                <c:pt idx="8">
                  <c:v>73.61</c:v>
                </c:pt>
                <c:pt idx="9">
                  <c:v>78.37</c:v>
                </c:pt>
                <c:pt idx="10">
                  <c:v>53.83</c:v>
                </c:pt>
                <c:pt idx="11">
                  <c:v>86.8</c:v>
                </c:pt>
                <c:pt idx="12">
                  <c:v>77.16</c:v>
                </c:pt>
                <c:pt idx="13">
                  <c:v>97.7</c:v>
                </c:pt>
                <c:pt idx="14">
                  <c:v>53.96</c:v>
                </c:pt>
                <c:pt idx="15">
                  <c:v>54.42</c:v>
                </c:pt>
                <c:pt idx="16">
                  <c:v>60.78</c:v>
                </c:pt>
                <c:pt idx="17">
                  <c:v>73.63</c:v>
                </c:pt>
                <c:pt idx="18">
                  <c:v>72.64</c:v>
                </c:pt>
                <c:pt idx="19">
                  <c:v>78.62</c:v>
                </c:pt>
                <c:pt idx="20">
                  <c:v>84.31</c:v>
                </c:pt>
                <c:pt idx="21">
                  <c:v>79.459999999999994</c:v>
                </c:pt>
                <c:pt idx="22">
                  <c:v>87.88</c:v>
                </c:pt>
                <c:pt idx="23">
                  <c:v>78.67</c:v>
                </c:pt>
                <c:pt idx="24">
                  <c:v>54.28</c:v>
                </c:pt>
                <c:pt idx="25">
                  <c:v>79.87</c:v>
                </c:pt>
                <c:pt idx="26">
                  <c:v>78.900000000000006</c:v>
                </c:pt>
                <c:pt idx="27">
                  <c:v>88.59</c:v>
                </c:pt>
                <c:pt idx="28">
                  <c:v>87.14</c:v>
                </c:pt>
                <c:pt idx="29">
                  <c:v>77.17</c:v>
                </c:pt>
                <c:pt idx="30">
                  <c:v>53.11</c:v>
                </c:pt>
                <c:pt idx="31">
                  <c:v>97.74</c:v>
                </c:pt>
                <c:pt idx="32">
                  <c:v>73.2</c:v>
                </c:pt>
                <c:pt idx="33">
                  <c:v>73.2</c:v>
                </c:pt>
                <c:pt idx="34">
                  <c:v>69.680000000000007</c:v>
                </c:pt>
                <c:pt idx="35">
                  <c:v>85.62</c:v>
                </c:pt>
                <c:pt idx="36">
                  <c:v>67.14</c:v>
                </c:pt>
                <c:pt idx="37">
                  <c:v>73.290000000000006</c:v>
                </c:pt>
                <c:pt idx="38">
                  <c:v>89.19</c:v>
                </c:pt>
                <c:pt idx="39">
                  <c:v>62.35</c:v>
                </c:pt>
                <c:pt idx="40">
                  <c:v>69.95</c:v>
                </c:pt>
                <c:pt idx="41">
                  <c:v>54.14</c:v>
                </c:pt>
                <c:pt idx="42">
                  <c:v>77.180000000000007</c:v>
                </c:pt>
                <c:pt idx="43">
                  <c:v>73.31</c:v>
                </c:pt>
                <c:pt idx="44">
                  <c:v>73.67</c:v>
                </c:pt>
                <c:pt idx="45">
                  <c:v>53.56</c:v>
                </c:pt>
                <c:pt idx="46">
                  <c:v>97.79</c:v>
                </c:pt>
                <c:pt idx="47">
                  <c:v>66.989999999999995</c:v>
                </c:pt>
                <c:pt idx="48">
                  <c:v>53.9</c:v>
                </c:pt>
                <c:pt idx="49">
                  <c:v>87.41</c:v>
                </c:pt>
                <c:pt idx="50">
                  <c:v>80.69</c:v>
                </c:pt>
                <c:pt idx="51">
                  <c:v>54</c:v>
                </c:pt>
                <c:pt idx="52">
                  <c:v>67.03</c:v>
                </c:pt>
                <c:pt idx="53">
                  <c:v>62.94</c:v>
                </c:pt>
                <c:pt idx="54">
                  <c:v>85.18</c:v>
                </c:pt>
                <c:pt idx="55">
                  <c:v>97.83</c:v>
                </c:pt>
                <c:pt idx="56">
                  <c:v>89.69</c:v>
                </c:pt>
                <c:pt idx="57">
                  <c:v>79.37</c:v>
                </c:pt>
                <c:pt idx="58">
                  <c:v>68.27</c:v>
                </c:pt>
                <c:pt idx="59">
                  <c:v>73.7</c:v>
                </c:pt>
                <c:pt idx="60">
                  <c:v>85.62</c:v>
                </c:pt>
                <c:pt idx="61">
                  <c:v>87.53</c:v>
                </c:pt>
                <c:pt idx="62">
                  <c:v>87.53</c:v>
                </c:pt>
                <c:pt idx="63">
                  <c:v>85.23</c:v>
                </c:pt>
                <c:pt idx="64">
                  <c:v>90.17</c:v>
                </c:pt>
                <c:pt idx="65">
                  <c:v>86.55</c:v>
                </c:pt>
                <c:pt idx="66">
                  <c:v>60.28</c:v>
                </c:pt>
                <c:pt idx="67">
                  <c:v>67.23</c:v>
                </c:pt>
                <c:pt idx="68">
                  <c:v>79.599999999999994</c:v>
                </c:pt>
                <c:pt idx="69">
                  <c:v>77.2</c:v>
                </c:pt>
                <c:pt idx="70">
                  <c:v>97.88</c:v>
                </c:pt>
                <c:pt idx="71">
                  <c:v>81.09</c:v>
                </c:pt>
                <c:pt idx="72">
                  <c:v>54.02</c:v>
                </c:pt>
                <c:pt idx="73">
                  <c:v>73.739999999999995</c:v>
                </c:pt>
                <c:pt idx="74">
                  <c:v>53.81</c:v>
                </c:pt>
                <c:pt idx="75">
                  <c:v>87.64</c:v>
                </c:pt>
                <c:pt idx="76">
                  <c:v>87.64</c:v>
                </c:pt>
                <c:pt idx="77">
                  <c:v>64.09</c:v>
                </c:pt>
                <c:pt idx="78">
                  <c:v>73.739999999999995</c:v>
                </c:pt>
                <c:pt idx="79">
                  <c:v>86.85</c:v>
                </c:pt>
                <c:pt idx="80">
                  <c:v>73.569999999999993</c:v>
                </c:pt>
                <c:pt idx="81">
                  <c:v>74.33</c:v>
                </c:pt>
                <c:pt idx="82">
                  <c:v>70.78</c:v>
                </c:pt>
                <c:pt idx="83">
                  <c:v>79.84</c:v>
                </c:pt>
                <c:pt idx="84">
                  <c:v>66.84</c:v>
                </c:pt>
                <c:pt idx="85">
                  <c:v>80.08</c:v>
                </c:pt>
                <c:pt idx="86">
                  <c:v>67.52</c:v>
                </c:pt>
                <c:pt idx="87">
                  <c:v>53.94</c:v>
                </c:pt>
                <c:pt idx="88">
                  <c:v>64.650000000000006</c:v>
                </c:pt>
                <c:pt idx="89">
                  <c:v>73.760000000000005</c:v>
                </c:pt>
                <c:pt idx="90">
                  <c:v>74.67</c:v>
                </c:pt>
                <c:pt idx="91">
                  <c:v>87.76</c:v>
                </c:pt>
                <c:pt idx="92">
                  <c:v>54.27</c:v>
                </c:pt>
                <c:pt idx="93">
                  <c:v>73.680000000000007</c:v>
                </c:pt>
                <c:pt idx="94">
                  <c:v>68.72</c:v>
                </c:pt>
                <c:pt idx="95">
                  <c:v>97.96</c:v>
                </c:pt>
                <c:pt idx="96">
                  <c:v>60.06</c:v>
                </c:pt>
                <c:pt idx="97">
                  <c:v>73.790000000000006</c:v>
                </c:pt>
                <c:pt idx="98">
                  <c:v>67.680000000000007</c:v>
                </c:pt>
                <c:pt idx="99">
                  <c:v>98</c:v>
                </c:pt>
                <c:pt idx="100">
                  <c:v>65.209999999999994</c:v>
                </c:pt>
                <c:pt idx="101">
                  <c:v>68.88</c:v>
                </c:pt>
                <c:pt idx="102">
                  <c:v>54.54</c:v>
                </c:pt>
                <c:pt idx="103">
                  <c:v>85.38</c:v>
                </c:pt>
                <c:pt idx="104">
                  <c:v>91.49</c:v>
                </c:pt>
                <c:pt idx="105">
                  <c:v>77.31</c:v>
                </c:pt>
                <c:pt idx="106">
                  <c:v>73.8</c:v>
                </c:pt>
                <c:pt idx="107">
                  <c:v>54</c:v>
                </c:pt>
                <c:pt idx="108">
                  <c:v>66.81</c:v>
                </c:pt>
                <c:pt idx="109">
                  <c:v>87.71</c:v>
                </c:pt>
                <c:pt idx="110">
                  <c:v>80.569999999999993</c:v>
                </c:pt>
                <c:pt idx="111">
                  <c:v>80.709999999999994</c:v>
                </c:pt>
                <c:pt idx="112">
                  <c:v>71.64</c:v>
                </c:pt>
                <c:pt idx="113">
                  <c:v>73.92</c:v>
                </c:pt>
                <c:pt idx="114">
                  <c:v>53.73</c:v>
                </c:pt>
                <c:pt idx="115">
                  <c:v>65.760000000000005</c:v>
                </c:pt>
                <c:pt idx="116">
                  <c:v>54.82</c:v>
                </c:pt>
                <c:pt idx="117">
                  <c:v>67.86</c:v>
                </c:pt>
                <c:pt idx="118">
                  <c:v>85.45</c:v>
                </c:pt>
                <c:pt idx="119">
                  <c:v>98.04</c:v>
                </c:pt>
                <c:pt idx="120">
                  <c:v>92.24</c:v>
                </c:pt>
                <c:pt idx="121">
                  <c:v>82.97</c:v>
                </c:pt>
                <c:pt idx="122">
                  <c:v>73.92</c:v>
                </c:pt>
                <c:pt idx="123">
                  <c:v>60.04</c:v>
                </c:pt>
                <c:pt idx="124">
                  <c:v>80.81</c:v>
                </c:pt>
                <c:pt idx="125">
                  <c:v>87.98</c:v>
                </c:pt>
                <c:pt idx="126">
                  <c:v>77.45</c:v>
                </c:pt>
                <c:pt idx="127">
                  <c:v>54.19</c:v>
                </c:pt>
                <c:pt idx="128">
                  <c:v>75.69</c:v>
                </c:pt>
                <c:pt idx="129">
                  <c:v>85.52</c:v>
                </c:pt>
                <c:pt idx="130">
                  <c:v>98.08</c:v>
                </c:pt>
                <c:pt idx="131">
                  <c:v>88.12</c:v>
                </c:pt>
                <c:pt idx="132">
                  <c:v>77.540000000000006</c:v>
                </c:pt>
                <c:pt idx="133">
                  <c:v>81.06</c:v>
                </c:pt>
                <c:pt idx="134">
                  <c:v>74</c:v>
                </c:pt>
                <c:pt idx="135">
                  <c:v>66.86</c:v>
                </c:pt>
                <c:pt idx="136">
                  <c:v>85.6</c:v>
                </c:pt>
                <c:pt idx="137">
                  <c:v>98.12</c:v>
                </c:pt>
                <c:pt idx="138">
                  <c:v>72.25</c:v>
                </c:pt>
                <c:pt idx="139">
                  <c:v>69.42</c:v>
                </c:pt>
                <c:pt idx="140">
                  <c:v>60.08</c:v>
                </c:pt>
                <c:pt idx="141">
                  <c:v>55.43</c:v>
                </c:pt>
                <c:pt idx="142">
                  <c:v>88.24</c:v>
                </c:pt>
                <c:pt idx="143">
                  <c:v>92.57</c:v>
                </c:pt>
              </c:numCache>
            </c:numRef>
          </c:xVal>
          <c:yVal>
            <c:numRef>
              <c:f>SLRM!$F$31:$F$174</c:f>
              <c:numCache>
                <c:formatCode>General</c:formatCode>
                <c:ptCount val="144"/>
                <c:pt idx="0">
                  <c:v>11660.948398403718</c:v>
                </c:pt>
                <c:pt idx="1">
                  <c:v>35587.483381657192</c:v>
                </c:pt>
                <c:pt idx="2">
                  <c:v>27504.298467674747</c:v>
                </c:pt>
                <c:pt idx="3">
                  <c:v>26765.967590660166</c:v>
                </c:pt>
                <c:pt idx="4">
                  <c:v>17990.597479476561</c:v>
                </c:pt>
                <c:pt idx="5">
                  <c:v>31995.811302846716</c:v>
                </c:pt>
                <c:pt idx="6">
                  <c:v>24158.736681202459</c:v>
                </c:pt>
                <c:pt idx="7">
                  <c:v>30357.639669470638</c:v>
                </c:pt>
                <c:pt idx="8">
                  <c:v>27773.48159991964</c:v>
                </c:pt>
                <c:pt idx="9">
                  <c:v>31434.37219845023</c:v>
                </c:pt>
                <c:pt idx="10">
                  <c:v>12560.789154765229</c:v>
                </c:pt>
                <c:pt idx="11">
                  <c:v>37917.840212234441</c:v>
                </c:pt>
                <c:pt idx="12">
                  <c:v>30503.767655546439</c:v>
                </c:pt>
                <c:pt idx="13">
                  <c:v>46300.972045004062</c:v>
                </c:pt>
                <c:pt idx="14">
                  <c:v>12660.77146102762</c:v>
                </c:pt>
                <c:pt idx="15">
                  <c:v>13014.555006263767</c:v>
                </c:pt>
                <c:pt idx="16">
                  <c:v>17905.997066485306</c:v>
                </c:pt>
                <c:pt idx="17">
                  <c:v>27788.863493190769</c:v>
                </c:pt>
                <c:pt idx="18">
                  <c:v>27027.459776269494</c:v>
                </c:pt>
                <c:pt idx="19">
                  <c:v>31626.64586433944</c:v>
                </c:pt>
                <c:pt idx="20">
                  <c:v>36002.794499977885</c:v>
                </c:pt>
                <c:pt idx="21">
                  <c:v>32272.68538172718</c:v>
                </c:pt>
                <c:pt idx="22">
                  <c:v>38748.462448875827</c:v>
                </c:pt>
                <c:pt idx="23">
                  <c:v>31665.100597517277</c:v>
                </c:pt>
                <c:pt idx="24">
                  <c:v>12906.881753365811</c:v>
                </c:pt>
                <c:pt idx="25">
                  <c:v>32588.014193785497</c:v>
                </c:pt>
                <c:pt idx="26">
                  <c:v>31841.992370135358</c:v>
                </c:pt>
                <c:pt idx="27">
                  <c:v>39294.519660001199</c:v>
                </c:pt>
                <c:pt idx="28">
                  <c:v>38179.332397843769</c:v>
                </c:pt>
                <c:pt idx="29">
                  <c:v>30511.458602182011</c:v>
                </c:pt>
                <c:pt idx="30">
                  <c:v>12007.0409970043</c:v>
                </c:pt>
                <c:pt idx="31">
                  <c:v>46331.735831546321</c:v>
                </c:pt>
                <c:pt idx="32">
                  <c:v>27458.152787861331</c:v>
                </c:pt>
                <c:pt idx="33">
                  <c:v>27458.152787861331</c:v>
                </c:pt>
                <c:pt idx="34">
                  <c:v>24750.93957214124</c:v>
                </c:pt>
                <c:pt idx="35">
                  <c:v>37010.308509237366</c:v>
                </c:pt>
                <c:pt idx="36">
                  <c:v>22797.439126706846</c:v>
                </c:pt>
                <c:pt idx="37">
                  <c:v>27527.371307581448</c:v>
                </c:pt>
                <c:pt idx="38">
                  <c:v>39755.976458135294</c:v>
                </c:pt>
                <c:pt idx="39">
                  <c:v>19113.475688269555</c:v>
                </c:pt>
                <c:pt idx="40">
                  <c:v>24958.595131301587</c:v>
                </c:pt>
                <c:pt idx="41">
                  <c:v>12799.208500467848</c:v>
                </c:pt>
                <c:pt idx="42">
                  <c:v>30519.149548817582</c:v>
                </c:pt>
                <c:pt idx="43">
                  <c:v>27542.753200852585</c:v>
                </c:pt>
                <c:pt idx="44">
                  <c:v>27819.627279733049</c:v>
                </c:pt>
                <c:pt idx="45">
                  <c:v>12353.133595604882</c:v>
                </c:pt>
                <c:pt idx="46">
                  <c:v>46370.19056472418</c:v>
                </c:pt>
                <c:pt idx="47">
                  <c:v>22682.074927173311</c:v>
                </c:pt>
                <c:pt idx="48">
                  <c:v>12614.625781214203</c:v>
                </c:pt>
                <c:pt idx="49">
                  <c:v>38386.987957004108</c:v>
                </c:pt>
                <c:pt idx="50">
                  <c:v>33218.671817902097</c:v>
                </c:pt>
                <c:pt idx="51">
                  <c:v>12691.535247569893</c:v>
                </c:pt>
                <c:pt idx="52">
                  <c:v>22712.838713715591</c:v>
                </c:pt>
                <c:pt idx="53">
                  <c:v>19567.241539768092</c:v>
                </c:pt>
                <c:pt idx="54">
                  <c:v>36671.906857272348</c:v>
                </c:pt>
                <c:pt idx="55">
                  <c:v>46400.954351266439</c:v>
                </c:pt>
                <c:pt idx="56">
                  <c:v>40140.523789913714</c:v>
                </c:pt>
                <c:pt idx="57">
                  <c:v>32203.46686200707</c:v>
                </c:pt>
                <c:pt idx="58">
                  <c:v>23666.516096526077</c:v>
                </c:pt>
                <c:pt idx="59">
                  <c:v>27842.700119639758</c:v>
                </c:pt>
                <c:pt idx="60">
                  <c:v>37010.308509237366</c:v>
                </c:pt>
                <c:pt idx="61">
                  <c:v>38479.279316630942</c:v>
                </c:pt>
                <c:pt idx="62">
                  <c:v>38479.279316630942</c:v>
                </c:pt>
                <c:pt idx="63">
                  <c:v>36710.361590450193</c:v>
                </c:pt>
                <c:pt idx="64">
                  <c:v>40509.689228421004</c:v>
                </c:pt>
                <c:pt idx="65">
                  <c:v>37725.566546345217</c:v>
                </c:pt>
                <c:pt idx="66">
                  <c:v>17521.449734706886</c:v>
                </c:pt>
                <c:pt idx="67">
                  <c:v>22866.657646426964</c:v>
                </c:pt>
                <c:pt idx="68">
                  <c:v>32380.358634625143</c:v>
                </c:pt>
                <c:pt idx="69">
                  <c:v>30534.531442088719</c:v>
                </c:pt>
                <c:pt idx="70">
                  <c:v>46439.409084444284</c:v>
                </c:pt>
                <c:pt idx="71">
                  <c:v>33526.309683324842</c:v>
                </c:pt>
                <c:pt idx="72">
                  <c:v>12706.917140841029</c:v>
                </c:pt>
                <c:pt idx="73">
                  <c:v>27873.463906182023</c:v>
                </c:pt>
                <c:pt idx="74">
                  <c:v>12545.407261494092</c:v>
                </c:pt>
                <c:pt idx="75">
                  <c:v>38563.879729622189</c:v>
                </c:pt>
                <c:pt idx="76">
                  <c:v>38563.879729622189</c:v>
                </c:pt>
                <c:pt idx="77">
                  <c:v>20451.700402858467</c:v>
                </c:pt>
                <c:pt idx="78">
                  <c:v>27873.463906182023</c:v>
                </c:pt>
                <c:pt idx="79">
                  <c:v>37956.294945412272</c:v>
                </c:pt>
                <c:pt idx="80">
                  <c:v>27742.71781337736</c:v>
                </c:pt>
                <c:pt idx="81">
                  <c:v>28327.229757680569</c:v>
                </c:pt>
                <c:pt idx="82">
                  <c:v>25596.943702053763</c:v>
                </c:pt>
                <c:pt idx="83">
                  <c:v>32564.941353878789</c:v>
                </c:pt>
                <c:pt idx="84">
                  <c:v>22566.710727639791</c:v>
                </c:pt>
                <c:pt idx="85">
                  <c:v>32749.524073132427</c:v>
                </c:pt>
                <c:pt idx="86">
                  <c:v>23089.695098858447</c:v>
                </c:pt>
                <c:pt idx="87">
                  <c:v>12645.389567756476</c:v>
                </c:pt>
                <c:pt idx="88">
                  <c:v>20882.393414450304</c:v>
                </c:pt>
                <c:pt idx="89">
                  <c:v>27888.845799453167</c:v>
                </c:pt>
                <c:pt idx="90">
                  <c:v>28588.721943289896</c:v>
                </c:pt>
                <c:pt idx="91">
                  <c:v>38656.171089249008</c:v>
                </c:pt>
                <c:pt idx="92">
                  <c:v>12899.190806730239</c:v>
                </c:pt>
                <c:pt idx="93">
                  <c:v>27827.318226368621</c:v>
                </c:pt>
                <c:pt idx="94">
                  <c:v>24012.608695126659</c:v>
                </c:pt>
                <c:pt idx="95">
                  <c:v>46500.93665752883</c:v>
                </c:pt>
                <c:pt idx="96">
                  <c:v>17352.248908724378</c:v>
                </c:pt>
                <c:pt idx="97">
                  <c:v>27911.918639359876</c:v>
                </c:pt>
                <c:pt idx="98">
                  <c:v>23212.750245027546</c:v>
                </c:pt>
                <c:pt idx="99">
                  <c:v>46531.700444071117</c:v>
                </c:pt>
                <c:pt idx="100">
                  <c:v>21313.086426042126</c:v>
                </c:pt>
                <c:pt idx="101">
                  <c:v>24135.663841295751</c:v>
                </c:pt>
                <c:pt idx="102">
                  <c:v>13106.846365890586</c:v>
                </c:pt>
                <c:pt idx="103">
                  <c:v>36825.725789983713</c:v>
                </c:pt>
                <c:pt idx="104">
                  <c:v>41524.894184316043</c:v>
                </c:pt>
                <c:pt idx="105">
                  <c:v>30619.131855079966</c:v>
                </c:pt>
                <c:pt idx="106">
                  <c:v>27919.609585995433</c:v>
                </c:pt>
                <c:pt idx="107">
                  <c:v>12691.535247569893</c:v>
                </c:pt>
                <c:pt idx="108">
                  <c:v>22543.63788773309</c:v>
                </c:pt>
                <c:pt idx="109">
                  <c:v>38617.716356071163</c:v>
                </c:pt>
                <c:pt idx="110">
                  <c:v>33126.380458275278</c:v>
                </c:pt>
                <c:pt idx="111">
                  <c:v>33234.053711173241</c:v>
                </c:pt>
                <c:pt idx="112">
                  <c:v>26258.365112712654</c:v>
                </c:pt>
                <c:pt idx="113">
                  <c:v>28011.900945622259</c:v>
                </c:pt>
                <c:pt idx="114">
                  <c:v>12483.879688409539</c:v>
                </c:pt>
                <c:pt idx="115">
                  <c:v>21736.088490998405</c:v>
                </c:pt>
                <c:pt idx="116">
                  <c:v>13322.192871686504</c:v>
                </c:pt>
                <c:pt idx="117">
                  <c:v>23351.187284467775</c:v>
                </c:pt>
                <c:pt idx="118">
                  <c:v>36879.562416432702</c:v>
                </c:pt>
                <c:pt idx="119">
                  <c:v>46562.46423061339</c:v>
                </c:pt>
                <c:pt idx="120">
                  <c:v>42101.715181983673</c:v>
                </c:pt>
                <c:pt idx="121">
                  <c:v>34972.207650811717</c:v>
                </c:pt>
                <c:pt idx="122">
                  <c:v>28011.900945622259</c:v>
                </c:pt>
                <c:pt idx="123">
                  <c:v>17336.867015453241</c:v>
                </c:pt>
                <c:pt idx="124">
                  <c:v>33310.963177528931</c:v>
                </c:pt>
                <c:pt idx="125">
                  <c:v>38825.371915231517</c:v>
                </c:pt>
                <c:pt idx="126">
                  <c:v>30726.805107977929</c:v>
                </c:pt>
                <c:pt idx="127">
                  <c:v>12837.663233645693</c:v>
                </c:pt>
                <c:pt idx="128">
                  <c:v>29373.198500117873</c:v>
                </c:pt>
                <c:pt idx="129">
                  <c:v>36933.399042881676</c:v>
                </c:pt>
                <c:pt idx="130">
                  <c:v>46593.228017155663</c:v>
                </c:pt>
                <c:pt idx="131">
                  <c:v>38933.04516812948</c:v>
                </c:pt>
                <c:pt idx="132">
                  <c:v>30796.023627698047</c:v>
                </c:pt>
                <c:pt idx="133">
                  <c:v>33503.236843418141</c:v>
                </c:pt>
                <c:pt idx="134">
                  <c:v>28073.428518706805</c:v>
                </c:pt>
                <c:pt idx="135">
                  <c:v>22582.092620910928</c:v>
                </c:pt>
                <c:pt idx="136">
                  <c:v>36994.926615966222</c:v>
                </c:pt>
                <c:pt idx="137">
                  <c:v>46623.991803697936</c:v>
                </c:pt>
                <c:pt idx="138">
                  <c:v>26727.512857482328</c:v>
                </c:pt>
                <c:pt idx="139">
                  <c:v>24550.974959616458</c:v>
                </c:pt>
                <c:pt idx="140">
                  <c:v>17367.630801995514</c:v>
                </c:pt>
                <c:pt idx="141">
                  <c:v>13791.340616456178</c:v>
                </c:pt>
                <c:pt idx="142">
                  <c:v>39025.336527756299</c:v>
                </c:pt>
                <c:pt idx="143">
                  <c:v>42355.516420957429</c:v>
                </c:pt>
              </c:numCache>
            </c:numRef>
          </c:yVal>
          <c:smooth val="0"/>
          <c:extLst>
            <c:ext xmlns:c16="http://schemas.microsoft.com/office/drawing/2014/chart" uri="{C3380CC4-5D6E-409C-BE32-E72D297353CC}">
              <c16:uniqueId val="{00000001-BC02-4FA5-99DD-2AF7D4B5BE90}"/>
            </c:ext>
          </c:extLst>
        </c:ser>
        <c:dLbls>
          <c:showLegendKey val="0"/>
          <c:showVal val="0"/>
          <c:showCatName val="0"/>
          <c:showSerName val="0"/>
          <c:showPercent val="0"/>
          <c:showBubbleSize val="0"/>
        </c:dLbls>
        <c:axId val="1839830287"/>
        <c:axId val="1839821167"/>
      </c:scatterChart>
      <c:valAx>
        <c:axId val="183983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21167"/>
        <c:crosses val="autoZero"/>
        <c:crossBetween val="midCat"/>
      </c:valAx>
      <c:valAx>
        <c:axId val="183982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30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Graph_data!$K$1</c:f>
              <c:strCache>
                <c:ptCount val="1"/>
                <c:pt idx="0">
                  <c:v>Human_health</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Graph_data!$K$2:$K$145</c:f>
              <c:numCache>
                <c:formatCode>General</c:formatCode>
                <c:ptCount val="144"/>
                <c:pt idx="0">
                  <c:v>19</c:v>
                </c:pt>
                <c:pt idx="1">
                  <c:v>29.6</c:v>
                </c:pt>
                <c:pt idx="2">
                  <c:v>25.6</c:v>
                </c:pt>
                <c:pt idx="3">
                  <c:v>27.2</c:v>
                </c:pt>
                <c:pt idx="4">
                  <c:v>17.8</c:v>
                </c:pt>
                <c:pt idx="5">
                  <c:v>12.7</c:v>
                </c:pt>
                <c:pt idx="6">
                  <c:v>16.100000000000001</c:v>
                </c:pt>
                <c:pt idx="7">
                  <c:v>24.6</c:v>
                </c:pt>
                <c:pt idx="8">
                  <c:v>19.100000000000001</c:v>
                </c:pt>
                <c:pt idx="9">
                  <c:v>18.2</c:v>
                </c:pt>
                <c:pt idx="10">
                  <c:v>8.6</c:v>
                </c:pt>
                <c:pt idx="11">
                  <c:v>13</c:v>
                </c:pt>
                <c:pt idx="12">
                  <c:v>24.4</c:v>
                </c:pt>
                <c:pt idx="13">
                  <c:v>6.8</c:v>
                </c:pt>
                <c:pt idx="14">
                  <c:v>9.1</c:v>
                </c:pt>
                <c:pt idx="15">
                  <c:v>24.2</c:v>
                </c:pt>
                <c:pt idx="16">
                  <c:v>19.2</c:v>
                </c:pt>
                <c:pt idx="17">
                  <c:v>18.2</c:v>
                </c:pt>
                <c:pt idx="18">
                  <c:v>25.3</c:v>
                </c:pt>
                <c:pt idx="19">
                  <c:v>16.100000000000001</c:v>
                </c:pt>
                <c:pt idx="20">
                  <c:v>28.7</c:v>
                </c:pt>
                <c:pt idx="21">
                  <c:v>12.5</c:v>
                </c:pt>
                <c:pt idx="22">
                  <c:v>24.3</c:v>
                </c:pt>
                <c:pt idx="23">
                  <c:v>23.5</c:v>
                </c:pt>
                <c:pt idx="24">
                  <c:v>24.2</c:v>
                </c:pt>
                <c:pt idx="25">
                  <c:v>11.7</c:v>
                </c:pt>
                <c:pt idx="26">
                  <c:v>25.9</c:v>
                </c:pt>
                <c:pt idx="27">
                  <c:v>23.3</c:v>
                </c:pt>
                <c:pt idx="28">
                  <c:v>10.7</c:v>
                </c:pt>
                <c:pt idx="29">
                  <c:v>24.2</c:v>
                </c:pt>
                <c:pt idx="30">
                  <c:v>19.7</c:v>
                </c:pt>
                <c:pt idx="31">
                  <c:v>4.5</c:v>
                </c:pt>
                <c:pt idx="32">
                  <c:v>29.8</c:v>
                </c:pt>
                <c:pt idx="33">
                  <c:v>29.8</c:v>
                </c:pt>
                <c:pt idx="34">
                  <c:v>16.100000000000001</c:v>
                </c:pt>
                <c:pt idx="35">
                  <c:v>13.7</c:v>
                </c:pt>
                <c:pt idx="36">
                  <c:v>20.100000000000001</c:v>
                </c:pt>
                <c:pt idx="37">
                  <c:v>29.9</c:v>
                </c:pt>
                <c:pt idx="38">
                  <c:v>22.1</c:v>
                </c:pt>
                <c:pt idx="39">
                  <c:v>27.7</c:v>
                </c:pt>
                <c:pt idx="40">
                  <c:v>16.2</c:v>
                </c:pt>
                <c:pt idx="41">
                  <c:v>22.8</c:v>
                </c:pt>
                <c:pt idx="42">
                  <c:v>23.9</c:v>
                </c:pt>
                <c:pt idx="43">
                  <c:v>28.5</c:v>
                </c:pt>
                <c:pt idx="44">
                  <c:v>18.399999999999999</c:v>
                </c:pt>
                <c:pt idx="45">
                  <c:v>21.8</c:v>
                </c:pt>
                <c:pt idx="46">
                  <c:v>1.9</c:v>
                </c:pt>
                <c:pt idx="47">
                  <c:v>28.3</c:v>
                </c:pt>
                <c:pt idx="48">
                  <c:v>8.9</c:v>
                </c:pt>
                <c:pt idx="49">
                  <c:v>10.1</c:v>
                </c:pt>
                <c:pt idx="50">
                  <c:v>10.7</c:v>
                </c:pt>
                <c:pt idx="51">
                  <c:v>24.6</c:v>
                </c:pt>
                <c:pt idx="52">
                  <c:v>14</c:v>
                </c:pt>
                <c:pt idx="53">
                  <c:v>26.2</c:v>
                </c:pt>
                <c:pt idx="54">
                  <c:v>25.8</c:v>
                </c:pt>
                <c:pt idx="55">
                  <c:v>-0.5</c:v>
                </c:pt>
                <c:pt idx="56">
                  <c:v>21</c:v>
                </c:pt>
                <c:pt idx="57">
                  <c:v>22</c:v>
                </c:pt>
                <c:pt idx="58">
                  <c:v>32.6</c:v>
                </c:pt>
                <c:pt idx="59">
                  <c:v>18.7</c:v>
                </c:pt>
                <c:pt idx="60">
                  <c:v>13.7</c:v>
                </c:pt>
                <c:pt idx="61">
                  <c:v>9.1999999999999993</c:v>
                </c:pt>
                <c:pt idx="62">
                  <c:v>9.1999999999999993</c:v>
                </c:pt>
                <c:pt idx="63">
                  <c:v>25.5</c:v>
                </c:pt>
                <c:pt idx="64">
                  <c:v>21.5</c:v>
                </c:pt>
                <c:pt idx="65">
                  <c:v>11.8</c:v>
                </c:pt>
                <c:pt idx="66">
                  <c:v>15.6</c:v>
                </c:pt>
                <c:pt idx="67">
                  <c:v>33.9</c:v>
                </c:pt>
                <c:pt idx="68">
                  <c:v>22.7</c:v>
                </c:pt>
                <c:pt idx="69">
                  <c:v>22.7</c:v>
                </c:pt>
                <c:pt idx="70">
                  <c:v>0.3</c:v>
                </c:pt>
                <c:pt idx="71">
                  <c:v>9.9</c:v>
                </c:pt>
                <c:pt idx="72">
                  <c:v>18.899999999999999</c:v>
                </c:pt>
                <c:pt idx="73">
                  <c:v>17.399999999999999</c:v>
                </c:pt>
                <c:pt idx="74">
                  <c:v>23.8</c:v>
                </c:pt>
                <c:pt idx="75">
                  <c:v>9.1</c:v>
                </c:pt>
                <c:pt idx="76">
                  <c:v>9.1</c:v>
                </c:pt>
                <c:pt idx="77">
                  <c:v>27</c:v>
                </c:pt>
                <c:pt idx="78">
                  <c:v>17.399999999999999</c:v>
                </c:pt>
                <c:pt idx="79">
                  <c:v>9.1</c:v>
                </c:pt>
                <c:pt idx="80">
                  <c:v>26.8</c:v>
                </c:pt>
                <c:pt idx="81">
                  <c:v>31.6</c:v>
                </c:pt>
                <c:pt idx="82">
                  <c:v>16.5</c:v>
                </c:pt>
                <c:pt idx="83">
                  <c:v>24.6</c:v>
                </c:pt>
                <c:pt idx="84">
                  <c:v>16</c:v>
                </c:pt>
                <c:pt idx="85">
                  <c:v>23.5</c:v>
                </c:pt>
                <c:pt idx="86">
                  <c:v>26.7</c:v>
                </c:pt>
                <c:pt idx="87">
                  <c:v>12.7</c:v>
                </c:pt>
                <c:pt idx="88">
                  <c:v>26.5</c:v>
                </c:pt>
                <c:pt idx="89">
                  <c:v>17.100000000000001</c:v>
                </c:pt>
                <c:pt idx="90">
                  <c:v>30.1</c:v>
                </c:pt>
                <c:pt idx="91">
                  <c:v>10.1</c:v>
                </c:pt>
                <c:pt idx="92">
                  <c:v>17.8</c:v>
                </c:pt>
                <c:pt idx="93">
                  <c:v>25.7</c:v>
                </c:pt>
                <c:pt idx="94">
                  <c:v>28.9</c:v>
                </c:pt>
                <c:pt idx="95">
                  <c:v>1.7</c:v>
                </c:pt>
                <c:pt idx="96">
                  <c:v>12.7</c:v>
                </c:pt>
                <c:pt idx="97">
                  <c:v>25.6</c:v>
                </c:pt>
                <c:pt idx="98">
                  <c:v>25.2</c:v>
                </c:pt>
                <c:pt idx="99">
                  <c:v>2.6</c:v>
                </c:pt>
                <c:pt idx="100">
                  <c:v>25.7</c:v>
                </c:pt>
                <c:pt idx="101">
                  <c:v>29.5</c:v>
                </c:pt>
                <c:pt idx="102">
                  <c:v>17.2</c:v>
                </c:pt>
                <c:pt idx="103">
                  <c:v>20.8</c:v>
                </c:pt>
                <c:pt idx="104">
                  <c:v>18.600000000000001</c:v>
                </c:pt>
                <c:pt idx="105">
                  <c:v>24</c:v>
                </c:pt>
                <c:pt idx="106">
                  <c:v>18.100000000000001</c:v>
                </c:pt>
                <c:pt idx="107">
                  <c:v>12.6</c:v>
                </c:pt>
                <c:pt idx="108">
                  <c:v>18.2</c:v>
                </c:pt>
                <c:pt idx="109">
                  <c:v>8.1</c:v>
                </c:pt>
                <c:pt idx="110">
                  <c:v>21.4</c:v>
                </c:pt>
                <c:pt idx="111">
                  <c:v>19</c:v>
                </c:pt>
                <c:pt idx="112">
                  <c:v>-4.8</c:v>
                </c:pt>
                <c:pt idx="113">
                  <c:v>20.9</c:v>
                </c:pt>
                <c:pt idx="114">
                  <c:v>26.1</c:v>
                </c:pt>
                <c:pt idx="115">
                  <c:v>28.6</c:v>
                </c:pt>
                <c:pt idx="116">
                  <c:v>16.600000000000001</c:v>
                </c:pt>
                <c:pt idx="117">
                  <c:v>26.8</c:v>
                </c:pt>
                <c:pt idx="118">
                  <c:v>20.2</c:v>
                </c:pt>
                <c:pt idx="119">
                  <c:v>2.2999999999999998</c:v>
                </c:pt>
                <c:pt idx="120">
                  <c:v>19.399999999999999</c:v>
                </c:pt>
                <c:pt idx="121">
                  <c:v>8.3000000000000007</c:v>
                </c:pt>
                <c:pt idx="122">
                  <c:v>18.8</c:v>
                </c:pt>
                <c:pt idx="123">
                  <c:v>14.4</c:v>
                </c:pt>
                <c:pt idx="124">
                  <c:v>23.1</c:v>
                </c:pt>
                <c:pt idx="125">
                  <c:v>7.4</c:v>
                </c:pt>
                <c:pt idx="126">
                  <c:v>23.8</c:v>
                </c:pt>
                <c:pt idx="127">
                  <c:v>9.9</c:v>
                </c:pt>
                <c:pt idx="128">
                  <c:v>27.1</c:v>
                </c:pt>
                <c:pt idx="129">
                  <c:v>19.7</c:v>
                </c:pt>
                <c:pt idx="130">
                  <c:v>2.2999999999999998</c:v>
                </c:pt>
                <c:pt idx="131">
                  <c:v>8.6</c:v>
                </c:pt>
                <c:pt idx="132">
                  <c:v>23.2</c:v>
                </c:pt>
                <c:pt idx="133">
                  <c:v>23.1</c:v>
                </c:pt>
                <c:pt idx="134">
                  <c:v>17.399999999999999</c:v>
                </c:pt>
                <c:pt idx="135">
                  <c:v>19.5</c:v>
                </c:pt>
                <c:pt idx="136">
                  <c:v>19.600000000000001</c:v>
                </c:pt>
                <c:pt idx="137">
                  <c:v>2.1</c:v>
                </c:pt>
                <c:pt idx="138">
                  <c:v>10.199999999999999</c:v>
                </c:pt>
                <c:pt idx="139">
                  <c:v>25.1</c:v>
                </c:pt>
                <c:pt idx="140">
                  <c:v>14.4</c:v>
                </c:pt>
                <c:pt idx="141">
                  <c:v>15.2</c:v>
                </c:pt>
                <c:pt idx="142">
                  <c:v>8</c:v>
                </c:pt>
                <c:pt idx="143">
                  <c:v>18.899999999999999</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651B-48E6-92D4-F8797794E547}"/>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Graph_data!$K$2:$K$145</c:f>
              <c:numCache>
                <c:formatCode>General</c:formatCode>
                <c:ptCount val="144"/>
                <c:pt idx="0">
                  <c:v>19</c:v>
                </c:pt>
                <c:pt idx="1">
                  <c:v>29.6</c:v>
                </c:pt>
                <c:pt idx="2">
                  <c:v>25.6</c:v>
                </c:pt>
                <c:pt idx="3">
                  <c:v>27.2</c:v>
                </c:pt>
                <c:pt idx="4">
                  <c:v>17.8</c:v>
                </c:pt>
                <c:pt idx="5">
                  <c:v>12.7</c:v>
                </c:pt>
                <c:pt idx="6">
                  <c:v>16.100000000000001</c:v>
                </c:pt>
                <c:pt idx="7">
                  <c:v>24.6</c:v>
                </c:pt>
                <c:pt idx="8">
                  <c:v>19.100000000000001</c:v>
                </c:pt>
                <c:pt idx="9">
                  <c:v>18.2</c:v>
                </c:pt>
                <c:pt idx="10">
                  <c:v>8.6</c:v>
                </c:pt>
                <c:pt idx="11">
                  <c:v>13</c:v>
                </c:pt>
                <c:pt idx="12">
                  <c:v>24.4</c:v>
                </c:pt>
                <c:pt idx="13">
                  <c:v>6.8</c:v>
                </c:pt>
                <c:pt idx="14">
                  <c:v>9.1</c:v>
                </c:pt>
                <c:pt idx="15">
                  <c:v>24.2</c:v>
                </c:pt>
                <c:pt idx="16">
                  <c:v>19.2</c:v>
                </c:pt>
                <c:pt idx="17">
                  <c:v>18.2</c:v>
                </c:pt>
                <c:pt idx="18">
                  <c:v>25.3</c:v>
                </c:pt>
                <c:pt idx="19">
                  <c:v>16.100000000000001</c:v>
                </c:pt>
                <c:pt idx="20">
                  <c:v>28.7</c:v>
                </c:pt>
                <c:pt idx="21">
                  <c:v>12.5</c:v>
                </c:pt>
                <c:pt idx="22">
                  <c:v>24.3</c:v>
                </c:pt>
                <c:pt idx="23">
                  <c:v>23.5</c:v>
                </c:pt>
                <c:pt idx="24">
                  <c:v>24.2</c:v>
                </c:pt>
                <c:pt idx="25">
                  <c:v>11.7</c:v>
                </c:pt>
                <c:pt idx="26">
                  <c:v>25.9</c:v>
                </c:pt>
                <c:pt idx="27">
                  <c:v>23.3</c:v>
                </c:pt>
                <c:pt idx="28">
                  <c:v>10.7</c:v>
                </c:pt>
                <c:pt idx="29">
                  <c:v>24.2</c:v>
                </c:pt>
                <c:pt idx="30">
                  <c:v>19.7</c:v>
                </c:pt>
                <c:pt idx="31">
                  <c:v>4.5</c:v>
                </c:pt>
                <c:pt idx="32">
                  <c:v>29.8</c:v>
                </c:pt>
                <c:pt idx="33">
                  <c:v>29.8</c:v>
                </c:pt>
                <c:pt idx="34">
                  <c:v>16.100000000000001</c:v>
                </c:pt>
                <c:pt idx="35">
                  <c:v>13.7</c:v>
                </c:pt>
                <c:pt idx="36">
                  <c:v>20.100000000000001</c:v>
                </c:pt>
                <c:pt idx="37">
                  <c:v>29.9</c:v>
                </c:pt>
                <c:pt idx="38">
                  <c:v>22.1</c:v>
                </c:pt>
                <c:pt idx="39">
                  <c:v>27.7</c:v>
                </c:pt>
                <c:pt idx="40">
                  <c:v>16.2</c:v>
                </c:pt>
                <c:pt idx="41">
                  <c:v>22.8</c:v>
                </c:pt>
                <c:pt idx="42">
                  <c:v>23.9</c:v>
                </c:pt>
                <c:pt idx="43">
                  <c:v>28.5</c:v>
                </c:pt>
                <c:pt idx="44">
                  <c:v>18.399999999999999</c:v>
                </c:pt>
                <c:pt idx="45">
                  <c:v>21.8</c:v>
                </c:pt>
                <c:pt idx="46">
                  <c:v>1.9</c:v>
                </c:pt>
                <c:pt idx="47">
                  <c:v>28.3</c:v>
                </c:pt>
                <c:pt idx="48">
                  <c:v>8.9</c:v>
                </c:pt>
                <c:pt idx="49">
                  <c:v>10.1</c:v>
                </c:pt>
                <c:pt idx="50">
                  <c:v>10.7</c:v>
                </c:pt>
                <c:pt idx="51">
                  <c:v>24.6</c:v>
                </c:pt>
                <c:pt idx="52">
                  <c:v>14</c:v>
                </c:pt>
                <c:pt idx="53">
                  <c:v>26.2</c:v>
                </c:pt>
                <c:pt idx="54">
                  <c:v>25.8</c:v>
                </c:pt>
                <c:pt idx="55">
                  <c:v>-0.5</c:v>
                </c:pt>
                <c:pt idx="56">
                  <c:v>21</c:v>
                </c:pt>
                <c:pt idx="57">
                  <c:v>22</c:v>
                </c:pt>
                <c:pt idx="58">
                  <c:v>32.6</c:v>
                </c:pt>
                <c:pt idx="59">
                  <c:v>18.7</c:v>
                </c:pt>
                <c:pt idx="60">
                  <c:v>13.7</c:v>
                </c:pt>
                <c:pt idx="61">
                  <c:v>9.1999999999999993</c:v>
                </c:pt>
                <c:pt idx="62">
                  <c:v>9.1999999999999993</c:v>
                </c:pt>
                <c:pt idx="63">
                  <c:v>25.5</c:v>
                </c:pt>
                <c:pt idx="64">
                  <c:v>21.5</c:v>
                </c:pt>
                <c:pt idx="65">
                  <c:v>11.8</c:v>
                </c:pt>
                <c:pt idx="66">
                  <c:v>15.6</c:v>
                </c:pt>
                <c:pt idx="67">
                  <c:v>33.9</c:v>
                </c:pt>
                <c:pt idx="68">
                  <c:v>22.7</c:v>
                </c:pt>
                <c:pt idx="69">
                  <c:v>22.7</c:v>
                </c:pt>
                <c:pt idx="70">
                  <c:v>0.3</c:v>
                </c:pt>
                <c:pt idx="71">
                  <c:v>9.9</c:v>
                </c:pt>
                <c:pt idx="72">
                  <c:v>18.899999999999999</c:v>
                </c:pt>
                <c:pt idx="73">
                  <c:v>17.399999999999999</c:v>
                </c:pt>
                <c:pt idx="74">
                  <c:v>23.8</c:v>
                </c:pt>
                <c:pt idx="75">
                  <c:v>9.1</c:v>
                </c:pt>
                <c:pt idx="76">
                  <c:v>9.1</c:v>
                </c:pt>
                <c:pt idx="77">
                  <c:v>27</c:v>
                </c:pt>
                <c:pt idx="78">
                  <c:v>17.399999999999999</c:v>
                </c:pt>
                <c:pt idx="79">
                  <c:v>9.1</c:v>
                </c:pt>
                <c:pt idx="80">
                  <c:v>26.8</c:v>
                </c:pt>
                <c:pt idx="81">
                  <c:v>31.6</c:v>
                </c:pt>
                <c:pt idx="82">
                  <c:v>16.5</c:v>
                </c:pt>
                <c:pt idx="83">
                  <c:v>24.6</c:v>
                </c:pt>
                <c:pt idx="84">
                  <c:v>16</c:v>
                </c:pt>
                <c:pt idx="85">
                  <c:v>23.5</c:v>
                </c:pt>
                <c:pt idx="86">
                  <c:v>26.7</c:v>
                </c:pt>
                <c:pt idx="87">
                  <c:v>12.7</c:v>
                </c:pt>
                <c:pt idx="88">
                  <c:v>26.5</c:v>
                </c:pt>
                <c:pt idx="89">
                  <c:v>17.100000000000001</c:v>
                </c:pt>
                <c:pt idx="90">
                  <c:v>30.1</c:v>
                </c:pt>
                <c:pt idx="91">
                  <c:v>10.1</c:v>
                </c:pt>
                <c:pt idx="92">
                  <c:v>17.8</c:v>
                </c:pt>
                <c:pt idx="93">
                  <c:v>25.7</c:v>
                </c:pt>
                <c:pt idx="94">
                  <c:v>28.9</c:v>
                </c:pt>
                <c:pt idx="95">
                  <c:v>1.7</c:v>
                </c:pt>
                <c:pt idx="96">
                  <c:v>12.7</c:v>
                </c:pt>
                <c:pt idx="97">
                  <c:v>25.6</c:v>
                </c:pt>
                <c:pt idx="98">
                  <c:v>25.2</c:v>
                </c:pt>
                <c:pt idx="99">
                  <c:v>2.6</c:v>
                </c:pt>
                <c:pt idx="100">
                  <c:v>25.7</c:v>
                </c:pt>
                <c:pt idx="101">
                  <c:v>29.5</c:v>
                </c:pt>
                <c:pt idx="102">
                  <c:v>17.2</c:v>
                </c:pt>
                <c:pt idx="103">
                  <c:v>20.8</c:v>
                </c:pt>
                <c:pt idx="104">
                  <c:v>18.600000000000001</c:v>
                </c:pt>
                <c:pt idx="105">
                  <c:v>24</c:v>
                </c:pt>
                <c:pt idx="106">
                  <c:v>18.100000000000001</c:v>
                </c:pt>
                <c:pt idx="107">
                  <c:v>12.6</c:v>
                </c:pt>
                <c:pt idx="108">
                  <c:v>18.2</c:v>
                </c:pt>
                <c:pt idx="109">
                  <c:v>8.1</c:v>
                </c:pt>
                <c:pt idx="110">
                  <c:v>21.4</c:v>
                </c:pt>
                <c:pt idx="111">
                  <c:v>19</c:v>
                </c:pt>
                <c:pt idx="112">
                  <c:v>-4.8</c:v>
                </c:pt>
                <c:pt idx="113">
                  <c:v>20.9</c:v>
                </c:pt>
                <c:pt idx="114">
                  <c:v>26.1</c:v>
                </c:pt>
                <c:pt idx="115">
                  <c:v>28.6</c:v>
                </c:pt>
                <c:pt idx="116">
                  <c:v>16.600000000000001</c:v>
                </c:pt>
                <c:pt idx="117">
                  <c:v>26.8</c:v>
                </c:pt>
                <c:pt idx="118">
                  <c:v>20.2</c:v>
                </c:pt>
                <c:pt idx="119">
                  <c:v>2.2999999999999998</c:v>
                </c:pt>
                <c:pt idx="120">
                  <c:v>19.399999999999999</c:v>
                </c:pt>
                <c:pt idx="121">
                  <c:v>8.3000000000000007</c:v>
                </c:pt>
                <c:pt idx="122">
                  <c:v>18.8</c:v>
                </c:pt>
                <c:pt idx="123">
                  <c:v>14.4</c:v>
                </c:pt>
                <c:pt idx="124">
                  <c:v>23.1</c:v>
                </c:pt>
                <c:pt idx="125">
                  <c:v>7.4</c:v>
                </c:pt>
                <c:pt idx="126">
                  <c:v>23.8</c:v>
                </c:pt>
                <c:pt idx="127">
                  <c:v>9.9</c:v>
                </c:pt>
                <c:pt idx="128">
                  <c:v>27.1</c:v>
                </c:pt>
                <c:pt idx="129">
                  <c:v>19.7</c:v>
                </c:pt>
                <c:pt idx="130">
                  <c:v>2.2999999999999998</c:v>
                </c:pt>
                <c:pt idx="131">
                  <c:v>8.6</c:v>
                </c:pt>
                <c:pt idx="132">
                  <c:v>23.2</c:v>
                </c:pt>
                <c:pt idx="133">
                  <c:v>23.1</c:v>
                </c:pt>
                <c:pt idx="134">
                  <c:v>17.399999999999999</c:v>
                </c:pt>
                <c:pt idx="135">
                  <c:v>19.5</c:v>
                </c:pt>
                <c:pt idx="136">
                  <c:v>19.600000000000001</c:v>
                </c:pt>
                <c:pt idx="137">
                  <c:v>2.1</c:v>
                </c:pt>
                <c:pt idx="138">
                  <c:v>10.199999999999999</c:v>
                </c:pt>
                <c:pt idx="139">
                  <c:v>25.1</c:v>
                </c:pt>
                <c:pt idx="140">
                  <c:v>14.4</c:v>
                </c:pt>
                <c:pt idx="141">
                  <c:v>15.2</c:v>
                </c:pt>
                <c:pt idx="142">
                  <c:v>8</c:v>
                </c:pt>
                <c:pt idx="143">
                  <c:v>18.899999999999999</c:v>
                </c:pt>
              </c:numCache>
            </c:numRef>
          </c:xVal>
          <c:yVal>
            <c:numRef>
              <c:f>SLRM!$CS$31:$CS$174</c:f>
              <c:numCache>
                <c:formatCode>General</c:formatCode>
                <c:ptCount val="144"/>
                <c:pt idx="0">
                  <c:v>28398.954888499247</c:v>
                </c:pt>
                <c:pt idx="1">
                  <c:v>20083.045426377419</c:v>
                </c:pt>
                <c:pt idx="2">
                  <c:v>23221.124468687543</c:v>
                </c:pt>
                <c:pt idx="3">
                  <c:v>21965.892851763496</c:v>
                </c:pt>
                <c:pt idx="4">
                  <c:v>29340.378601192286</c:v>
                </c:pt>
                <c:pt idx="5">
                  <c:v>33341.429380137692</c:v>
                </c:pt>
                <c:pt idx="6">
                  <c:v>30674.062194174083</c:v>
                </c:pt>
                <c:pt idx="7">
                  <c:v>24005.644229265072</c:v>
                </c:pt>
                <c:pt idx="8">
                  <c:v>28320.502912441494</c:v>
                </c:pt>
                <c:pt idx="9">
                  <c:v>29026.570696961273</c:v>
                </c:pt>
                <c:pt idx="10">
                  <c:v>36557.960398505566</c:v>
                </c:pt>
                <c:pt idx="11">
                  <c:v>33106.073451964432</c:v>
                </c:pt>
                <c:pt idx="12">
                  <c:v>24162.548181380582</c:v>
                </c:pt>
                <c:pt idx="13">
                  <c:v>37970.095967545123</c:v>
                </c:pt>
                <c:pt idx="14">
                  <c:v>36165.700518216807</c:v>
                </c:pt>
                <c:pt idx="15">
                  <c:v>24319.452133496088</c:v>
                </c:pt>
                <c:pt idx="16">
                  <c:v>28242.050936383741</c:v>
                </c:pt>
                <c:pt idx="17">
                  <c:v>29026.570696961273</c:v>
                </c:pt>
                <c:pt idx="18">
                  <c:v>23456.480396860803</c:v>
                </c:pt>
                <c:pt idx="19">
                  <c:v>30674.062194174083</c:v>
                </c:pt>
                <c:pt idx="20">
                  <c:v>20789.113210897198</c:v>
                </c:pt>
                <c:pt idx="21">
                  <c:v>33498.333332253198</c:v>
                </c:pt>
                <c:pt idx="22">
                  <c:v>24241.000157438331</c:v>
                </c:pt>
                <c:pt idx="23">
                  <c:v>24868.615965900357</c:v>
                </c:pt>
                <c:pt idx="24">
                  <c:v>24319.452133496088</c:v>
                </c:pt>
                <c:pt idx="25">
                  <c:v>34125.949140715224</c:v>
                </c:pt>
                <c:pt idx="26">
                  <c:v>22985.768540514284</c:v>
                </c:pt>
                <c:pt idx="27">
                  <c:v>25025.519918015863</c:v>
                </c:pt>
                <c:pt idx="28">
                  <c:v>34910.468901292756</c:v>
                </c:pt>
                <c:pt idx="29">
                  <c:v>24319.452133496088</c:v>
                </c:pt>
                <c:pt idx="30">
                  <c:v>27849.791056094975</c:v>
                </c:pt>
                <c:pt idx="31">
                  <c:v>39774.491416873447</c:v>
                </c:pt>
                <c:pt idx="32">
                  <c:v>19926.141474261913</c:v>
                </c:pt>
                <c:pt idx="33">
                  <c:v>19926.141474261913</c:v>
                </c:pt>
                <c:pt idx="34">
                  <c:v>30674.062194174083</c:v>
                </c:pt>
                <c:pt idx="35">
                  <c:v>32556.90961956016</c:v>
                </c:pt>
                <c:pt idx="36">
                  <c:v>27535.983151863962</c:v>
                </c:pt>
                <c:pt idx="37">
                  <c:v>19847.689498204163</c:v>
                </c:pt>
                <c:pt idx="38">
                  <c:v>25966.943630708902</c:v>
                </c:pt>
                <c:pt idx="39">
                  <c:v>21573.63297147473</c:v>
                </c:pt>
                <c:pt idx="40">
                  <c:v>30595.610218116333</c:v>
                </c:pt>
                <c:pt idx="41">
                  <c:v>25417.779798304629</c:v>
                </c:pt>
                <c:pt idx="42">
                  <c:v>24554.808061669348</c:v>
                </c:pt>
                <c:pt idx="43">
                  <c:v>20946.017163012704</c:v>
                </c:pt>
                <c:pt idx="44">
                  <c:v>28869.666744845767</c:v>
                </c:pt>
                <c:pt idx="45">
                  <c:v>26202.299558882161</c:v>
                </c:pt>
                <c:pt idx="46">
                  <c:v>41814.242794375023</c:v>
                </c:pt>
                <c:pt idx="47">
                  <c:v>21102.921115128211</c:v>
                </c:pt>
                <c:pt idx="48">
                  <c:v>36322.604470332306</c:v>
                </c:pt>
                <c:pt idx="49">
                  <c:v>35381.180757639275</c:v>
                </c:pt>
                <c:pt idx="50">
                  <c:v>34910.468901292756</c:v>
                </c:pt>
                <c:pt idx="51">
                  <c:v>24005.644229265072</c:v>
                </c:pt>
                <c:pt idx="52">
                  <c:v>32321.5536913869</c:v>
                </c:pt>
                <c:pt idx="53">
                  <c:v>22750.412612341024</c:v>
                </c:pt>
                <c:pt idx="54">
                  <c:v>23064.220516572037</c:v>
                </c:pt>
                <c:pt idx="55">
                  <c:v>43697.090219761099</c:v>
                </c:pt>
                <c:pt idx="56">
                  <c:v>26829.915367344187</c:v>
                </c:pt>
                <c:pt idx="57">
                  <c:v>26045.395606766655</c:v>
                </c:pt>
                <c:pt idx="58">
                  <c:v>17729.486144644827</c:v>
                </c:pt>
                <c:pt idx="59">
                  <c:v>28634.310816672507</c:v>
                </c:pt>
                <c:pt idx="60">
                  <c:v>32556.90961956016</c:v>
                </c:pt>
                <c:pt idx="61">
                  <c:v>36087.248542159054</c:v>
                </c:pt>
                <c:pt idx="62">
                  <c:v>36087.248542159054</c:v>
                </c:pt>
                <c:pt idx="63">
                  <c:v>23299.576444745297</c:v>
                </c:pt>
                <c:pt idx="64">
                  <c:v>26437.655487055421</c:v>
                </c:pt>
                <c:pt idx="65">
                  <c:v>34047.49716465747</c:v>
                </c:pt>
                <c:pt idx="66">
                  <c:v>31066.322074462852</c:v>
                </c:pt>
                <c:pt idx="67">
                  <c:v>16709.610455894039</c:v>
                </c:pt>
                <c:pt idx="68">
                  <c:v>25496.231774362383</c:v>
                </c:pt>
                <c:pt idx="69">
                  <c:v>25496.231774362383</c:v>
                </c:pt>
                <c:pt idx="70">
                  <c:v>43069.474411299074</c:v>
                </c:pt>
                <c:pt idx="71">
                  <c:v>35538.084709754781</c:v>
                </c:pt>
                <c:pt idx="72">
                  <c:v>28477.406864557001</c:v>
                </c:pt>
                <c:pt idx="73">
                  <c:v>29654.186505423299</c:v>
                </c:pt>
                <c:pt idx="74">
                  <c:v>24633.260037727097</c:v>
                </c:pt>
                <c:pt idx="75">
                  <c:v>36165.700518216807</c:v>
                </c:pt>
                <c:pt idx="76">
                  <c:v>36165.700518216807</c:v>
                </c:pt>
                <c:pt idx="77">
                  <c:v>22122.796803878999</c:v>
                </c:pt>
                <c:pt idx="78">
                  <c:v>29654.186505423299</c:v>
                </c:pt>
                <c:pt idx="79">
                  <c:v>36165.700518216807</c:v>
                </c:pt>
                <c:pt idx="80">
                  <c:v>22279.700755994505</c:v>
                </c:pt>
                <c:pt idx="81">
                  <c:v>18514.005905222359</c:v>
                </c:pt>
                <c:pt idx="82">
                  <c:v>30360.254289943074</c:v>
                </c:pt>
                <c:pt idx="83">
                  <c:v>24005.644229265072</c:v>
                </c:pt>
                <c:pt idx="84">
                  <c:v>30752.51417023184</c:v>
                </c:pt>
                <c:pt idx="85">
                  <c:v>24868.615965900357</c:v>
                </c:pt>
                <c:pt idx="86">
                  <c:v>22358.152732052258</c:v>
                </c:pt>
                <c:pt idx="87">
                  <c:v>33341.429380137692</c:v>
                </c:pt>
                <c:pt idx="88">
                  <c:v>22515.056684167765</c:v>
                </c:pt>
                <c:pt idx="89">
                  <c:v>29889.542433596554</c:v>
                </c:pt>
                <c:pt idx="90">
                  <c:v>19690.785546088653</c:v>
                </c:pt>
                <c:pt idx="91">
                  <c:v>35381.180757639275</c:v>
                </c:pt>
                <c:pt idx="92">
                  <c:v>29340.378601192286</c:v>
                </c:pt>
                <c:pt idx="93">
                  <c:v>23142.67249262979</c:v>
                </c:pt>
                <c:pt idx="94">
                  <c:v>20632.209258781691</c:v>
                </c:pt>
                <c:pt idx="95">
                  <c:v>41971.146746490529</c:v>
                </c:pt>
                <c:pt idx="96">
                  <c:v>33341.429380137692</c:v>
                </c:pt>
                <c:pt idx="97">
                  <c:v>23221.124468687543</c:v>
                </c:pt>
                <c:pt idx="98">
                  <c:v>23534.932372918556</c:v>
                </c:pt>
                <c:pt idx="99">
                  <c:v>41265.07896197075</c:v>
                </c:pt>
                <c:pt idx="100">
                  <c:v>23142.67249262979</c:v>
                </c:pt>
                <c:pt idx="101">
                  <c:v>20161.497402435172</c:v>
                </c:pt>
                <c:pt idx="102">
                  <c:v>29811.090457538805</c:v>
                </c:pt>
                <c:pt idx="103">
                  <c:v>26986.81931945969</c:v>
                </c:pt>
                <c:pt idx="104">
                  <c:v>28712.76279273026</c:v>
                </c:pt>
                <c:pt idx="105">
                  <c:v>24476.356085611595</c:v>
                </c:pt>
                <c:pt idx="106">
                  <c:v>29105.022673019026</c:v>
                </c:pt>
                <c:pt idx="107">
                  <c:v>33419.881356195445</c:v>
                </c:pt>
                <c:pt idx="108">
                  <c:v>29026.570696961273</c:v>
                </c:pt>
                <c:pt idx="109">
                  <c:v>36950.220278794332</c:v>
                </c:pt>
                <c:pt idx="110">
                  <c:v>26516.107463113174</c:v>
                </c:pt>
                <c:pt idx="111">
                  <c:v>28398.954888499247</c:v>
                </c:pt>
                <c:pt idx="112">
                  <c:v>47070.52519024448</c:v>
                </c:pt>
                <c:pt idx="113">
                  <c:v>26908.36734340194</c:v>
                </c:pt>
                <c:pt idx="114">
                  <c:v>22828.864588398777</c:v>
                </c:pt>
                <c:pt idx="115">
                  <c:v>20867.565186954951</c:v>
                </c:pt>
                <c:pt idx="116">
                  <c:v>30281.80231388532</c:v>
                </c:pt>
                <c:pt idx="117">
                  <c:v>22279.700755994505</c:v>
                </c:pt>
                <c:pt idx="118">
                  <c:v>27457.531175806209</c:v>
                </c:pt>
                <c:pt idx="119">
                  <c:v>41500.43489014401</c:v>
                </c:pt>
                <c:pt idx="120">
                  <c:v>28085.146984268235</c:v>
                </c:pt>
                <c:pt idx="121">
                  <c:v>36793.316326678825</c:v>
                </c:pt>
                <c:pt idx="122">
                  <c:v>28555.858840614754</c:v>
                </c:pt>
                <c:pt idx="123">
                  <c:v>32007.745787155887</c:v>
                </c:pt>
                <c:pt idx="124">
                  <c:v>25182.42387013137</c:v>
                </c:pt>
                <c:pt idx="125">
                  <c:v>37499.384111198604</c:v>
                </c:pt>
                <c:pt idx="126">
                  <c:v>24633.260037727097</c:v>
                </c:pt>
                <c:pt idx="127">
                  <c:v>35538.084709754781</c:v>
                </c:pt>
                <c:pt idx="128">
                  <c:v>22044.344827821245</c:v>
                </c:pt>
                <c:pt idx="129">
                  <c:v>27849.791056094975</c:v>
                </c:pt>
                <c:pt idx="130">
                  <c:v>41500.43489014401</c:v>
                </c:pt>
                <c:pt idx="131">
                  <c:v>36557.960398505566</c:v>
                </c:pt>
                <c:pt idx="132">
                  <c:v>25103.971894073617</c:v>
                </c:pt>
                <c:pt idx="133">
                  <c:v>25182.42387013137</c:v>
                </c:pt>
                <c:pt idx="134">
                  <c:v>29654.186505423299</c:v>
                </c:pt>
                <c:pt idx="135">
                  <c:v>28006.695008210481</c:v>
                </c:pt>
                <c:pt idx="136">
                  <c:v>27928.243032152728</c:v>
                </c:pt>
                <c:pt idx="137">
                  <c:v>41657.338842259516</c:v>
                </c:pt>
                <c:pt idx="138">
                  <c:v>35302.728781581522</c:v>
                </c:pt>
                <c:pt idx="139">
                  <c:v>23613.384348976309</c:v>
                </c:pt>
                <c:pt idx="140">
                  <c:v>32007.745787155887</c:v>
                </c:pt>
                <c:pt idx="141">
                  <c:v>31380.129978693865</c:v>
                </c:pt>
                <c:pt idx="142">
                  <c:v>37028.672254852085</c:v>
                </c:pt>
                <c:pt idx="143">
                  <c:v>28477.406864557001</c:v>
                </c:pt>
              </c:numCache>
            </c:numRef>
          </c:yVal>
          <c:smooth val="0"/>
          <c:extLst>
            <c:ext xmlns:c16="http://schemas.microsoft.com/office/drawing/2014/chart" uri="{C3380CC4-5D6E-409C-BE32-E72D297353CC}">
              <c16:uniqueId val="{00000001-4D52-491C-A3DD-6907F008E883}"/>
            </c:ext>
          </c:extLst>
        </c:ser>
        <c:dLbls>
          <c:showLegendKey val="0"/>
          <c:showVal val="0"/>
          <c:showCatName val="0"/>
          <c:showSerName val="0"/>
          <c:showPercent val="0"/>
          <c:showBubbleSize val="0"/>
        </c:dLbls>
        <c:axId val="2129493887"/>
        <c:axId val="2129517407"/>
      </c:scatterChart>
      <c:valAx>
        <c:axId val="212949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7407"/>
        <c:crosses val="autoZero"/>
        <c:crossBetween val="midCat"/>
      </c:valAx>
      <c:valAx>
        <c:axId val="21295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93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Normal Probability Curve</a:t>
            </a:r>
          </a:p>
          <a:p>
            <a:pPr>
              <a:defRPr/>
            </a:pPr>
            <a:r>
              <a:rPr lang="en-IN"/>
              <a:t>Ranked Residual vs Expected Normal</a:t>
            </a:r>
            <a:r>
              <a:rPr lang="en-IN" baseline="0"/>
              <a:t> values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xVal>
          <c:yVal>
            <c:numRef>
              <c:f>'Residual Analysis'!$F$32:$F$175</c:f>
              <c:numCache>
                <c:formatCode>General</c:formatCode>
                <c:ptCount val="144"/>
                <c:pt idx="0">
                  <c:v>-0.16612884370094366</c:v>
                </c:pt>
                <c:pt idx="1">
                  <c:v>9.5886003290789557E-2</c:v>
                </c:pt>
                <c:pt idx="2">
                  <c:v>-0.32780969621866229</c:v>
                </c:pt>
                <c:pt idx="3">
                  <c:v>-1.2025082629254475</c:v>
                </c:pt>
                <c:pt idx="4">
                  <c:v>-1.1336427229877797</c:v>
                </c:pt>
                <c:pt idx="5">
                  <c:v>1.7720341481691499</c:v>
                </c:pt>
                <c:pt idx="6">
                  <c:v>-1.6939342499250725</c:v>
                </c:pt>
                <c:pt idx="7">
                  <c:v>0.25514499730247026</c:v>
                </c:pt>
                <c:pt idx="8">
                  <c:v>1.0394164191417656</c:v>
                </c:pt>
                <c:pt idx="9">
                  <c:v>4.3531596811680173E-2</c:v>
                </c:pt>
                <c:pt idx="10">
                  <c:v>-0.51841798843925346</c:v>
                </c:pt>
                <c:pt idx="11">
                  <c:v>0.64206137527650131</c:v>
                </c:pt>
                <c:pt idx="12">
                  <c:v>0.3647771304512098</c:v>
                </c:pt>
                <c:pt idx="13">
                  <c:v>-1.3606917871371949</c:v>
                </c:pt>
                <c:pt idx="14">
                  <c:v>-0.36477713045120974</c:v>
                </c:pt>
                <c:pt idx="15">
                  <c:v>-0.55866717002187216</c:v>
                </c:pt>
                <c:pt idx="16">
                  <c:v>-0.95361654498867221</c:v>
                </c:pt>
                <c:pt idx="17">
                  <c:v>1.2025082629254478</c:v>
                </c:pt>
                <c:pt idx="18">
                  <c:v>-0.57913216225555586</c:v>
                </c:pt>
                <c:pt idx="19">
                  <c:v>2.6113678815527657E-2</c:v>
                </c:pt>
                <c:pt idx="20">
                  <c:v>0.7301839075399964</c:v>
                </c:pt>
                <c:pt idx="21">
                  <c:v>1.8627318674216511</c:v>
                </c:pt>
                <c:pt idx="22">
                  <c:v>0.53843353776110714</c:v>
                </c:pt>
                <c:pt idx="23">
                  <c:v>-1.1673834402927261</c:v>
                </c:pt>
                <c:pt idx="24">
                  <c:v>-0.90012157509220203</c:v>
                </c:pt>
                <c:pt idx="25">
                  <c:v>2.3109913382574203</c:v>
                </c:pt>
                <c:pt idx="26">
                  <c:v>-0.87431920307154454</c:v>
                </c:pt>
                <c:pt idx="27">
                  <c:v>0.18380470283773812</c:v>
                </c:pt>
                <c:pt idx="28">
                  <c:v>7.8412412733112211E-2</c:v>
                </c:pt>
                <c:pt idx="29">
                  <c:v>6.0962732618047903E-2</c:v>
                </c:pt>
                <c:pt idx="30">
                  <c:v>0.66360298791132843</c:v>
                </c:pt>
                <c:pt idx="31">
                  <c:v>-1.4060064071118861</c:v>
                </c:pt>
                <c:pt idx="32">
                  <c:v>0.11338892176083308</c:v>
                </c:pt>
                <c:pt idx="33">
                  <c:v>0.30949575019224107</c:v>
                </c:pt>
                <c:pt idx="34">
                  <c:v>-1.2391828837988972</c:v>
                </c:pt>
                <c:pt idx="35">
                  <c:v>0.84908619169171662</c:v>
                </c:pt>
                <c:pt idx="36">
                  <c:v>-2.3109913382574181</c:v>
                </c:pt>
                <c:pt idx="37">
                  <c:v>0.21933527045416204</c:v>
                </c:pt>
                <c:pt idx="38">
                  <c:v>-2.6113678815527799E-2</c:v>
                </c:pt>
                <c:pt idx="39">
                  <c:v>-9.5886003290789557E-2</c:v>
                </c:pt>
                <c:pt idx="40">
                  <c:v>-0.49860801791139814</c:v>
                </c:pt>
                <c:pt idx="41">
                  <c:v>-0.98141346470988577</c:v>
                </c:pt>
                <c:pt idx="42">
                  <c:v>0.14850474128069213</c:v>
                </c:pt>
                <c:pt idx="43">
                  <c:v>-0.14850474128069213</c:v>
                </c:pt>
                <c:pt idx="44">
                  <c:v>1.2391828837988981</c:v>
                </c:pt>
                <c:pt idx="45">
                  <c:v>0.80017206735313418</c:v>
                </c:pt>
                <c:pt idx="46">
                  <c:v>-1.5629874125167347</c:v>
                </c:pt>
                <c:pt idx="47">
                  <c:v>-1.1011455083738533</c:v>
                </c:pt>
                <c:pt idx="48">
                  <c:v>0.42119716945208113</c:v>
                </c:pt>
                <c:pt idx="49">
                  <c:v>0.75310155696403358</c:v>
                </c:pt>
                <c:pt idx="50">
                  <c:v>1.9719868201056865</c:v>
                </c:pt>
                <c:pt idx="51">
                  <c:v>-1.0394164191417656</c:v>
                </c:pt>
                <c:pt idx="52">
                  <c:v>-2.6994967002249739</c:v>
                </c:pt>
                <c:pt idx="53">
                  <c:v>-0.30949575019224107</c:v>
                </c:pt>
                <c:pt idx="54">
                  <c:v>0.62081367858262226</c:v>
                </c:pt>
                <c:pt idx="55">
                  <c:v>-1.6249807216131986</c:v>
                </c:pt>
                <c:pt idx="56">
                  <c:v>-7.8412412733112211E-2</c:v>
                </c:pt>
                <c:pt idx="57">
                  <c:v>-1.7720341481691499</c:v>
                </c:pt>
                <c:pt idx="58">
                  <c:v>-1.8627318674216511</c:v>
                </c:pt>
                <c:pt idx="59">
                  <c:v>1.3606917871371949</c:v>
                </c:pt>
                <c:pt idx="60">
                  <c:v>-0.11338892176083321</c:v>
                </c:pt>
                <c:pt idx="61">
                  <c:v>0.59984264268052057</c:v>
                </c:pt>
                <c:pt idx="62">
                  <c:v>-1.9719868201056865</c:v>
                </c:pt>
                <c:pt idx="63">
                  <c:v>0.55866717002187216</c:v>
                </c:pt>
                <c:pt idx="64">
                  <c:v>0.45955824853388255</c:v>
                </c:pt>
                <c:pt idx="65">
                  <c:v>1.4544076028560411</c:v>
                </c:pt>
                <c:pt idx="66">
                  <c:v>-1.0099901692495805</c:v>
                </c:pt>
                <c:pt idx="67">
                  <c:v>-0.34623426359988241</c:v>
                </c:pt>
                <c:pt idx="68">
                  <c:v>-1.3180108973035372</c:v>
                </c:pt>
                <c:pt idx="69">
                  <c:v>-8.7036802866149732E-3</c:v>
                </c:pt>
                <c:pt idx="70">
                  <c:v>-1.2776045686070263</c:v>
                </c:pt>
                <c:pt idx="71">
                  <c:v>2.1115831133092224</c:v>
                </c:pt>
                <c:pt idx="72">
                  <c:v>0.47899182495163128</c:v>
                </c:pt>
                <c:pt idx="73">
                  <c:v>1.2776045686070263</c:v>
                </c:pt>
                <c:pt idx="74">
                  <c:v>-0.66360298791132843</c:v>
                </c:pt>
                <c:pt idx="75">
                  <c:v>0.77642176114792794</c:v>
                </c:pt>
                <c:pt idx="76">
                  <c:v>2.6994967002249752</c:v>
                </c:pt>
                <c:pt idx="77">
                  <c:v>0.16612884370094366</c:v>
                </c:pt>
                <c:pt idx="78">
                  <c:v>1.2776045686070263</c:v>
                </c:pt>
                <c:pt idx="79">
                  <c:v>0.82438255802032767</c:v>
                </c:pt>
                <c:pt idx="80">
                  <c:v>-6.0962732618047903E-2</c:v>
                </c:pt>
                <c:pt idx="81">
                  <c:v>1.0099901692495805</c:v>
                </c:pt>
                <c:pt idx="82">
                  <c:v>-0.70764350875288007</c:v>
                </c:pt>
                <c:pt idx="83">
                  <c:v>-0.77642176114792794</c:v>
                </c:pt>
                <c:pt idx="84">
                  <c:v>-1.5064782578339755</c:v>
                </c:pt>
                <c:pt idx="85">
                  <c:v>-0.73018390753999685</c:v>
                </c:pt>
                <c:pt idx="86">
                  <c:v>-0.42119716945208113</c:v>
                </c:pt>
                <c:pt idx="87">
                  <c:v>8.7036802866149732E-3</c:v>
                </c:pt>
                <c:pt idx="88">
                  <c:v>0.95361654498866966</c:v>
                </c:pt>
                <c:pt idx="89">
                  <c:v>1.4060064071118861</c:v>
                </c:pt>
                <c:pt idx="90">
                  <c:v>0.92653759925502854</c:v>
                </c:pt>
                <c:pt idx="91">
                  <c:v>0.98141346470988577</c:v>
                </c:pt>
                <c:pt idx="92">
                  <c:v>0.29128503300340097</c:v>
                </c:pt>
                <c:pt idx="93">
                  <c:v>-0.18380470283773828</c:v>
                </c:pt>
                <c:pt idx="94">
                  <c:v>-1.069771392174341</c:v>
                </c:pt>
                <c:pt idx="95">
                  <c:v>-0.80017206735313418</c:v>
                </c:pt>
                <c:pt idx="96">
                  <c:v>-0.84908619169171662</c:v>
                </c:pt>
                <c:pt idx="97">
                  <c:v>-0.23720210932878771</c:v>
                </c:pt>
                <c:pt idx="98">
                  <c:v>-0.27317041313424878</c:v>
                </c:pt>
                <c:pt idx="99">
                  <c:v>-0.64206137527650098</c:v>
                </c:pt>
                <c:pt idx="100">
                  <c:v>1.1336427229877797</c:v>
                </c:pt>
                <c:pt idx="101">
                  <c:v>-0.92653759925502854</c:v>
                </c:pt>
                <c:pt idx="102">
                  <c:v>0.27317041313424867</c:v>
                </c:pt>
                <c:pt idx="103">
                  <c:v>0.32780969621866229</c:v>
                </c:pt>
                <c:pt idx="104">
                  <c:v>0.20153818094455739</c:v>
                </c:pt>
                <c:pt idx="105">
                  <c:v>0.57913216225555586</c:v>
                </c:pt>
                <c:pt idx="106">
                  <c:v>1.5629874125167347</c:v>
                </c:pt>
                <c:pt idx="107">
                  <c:v>-4.3531596811680034E-2</c:v>
                </c:pt>
                <c:pt idx="108">
                  <c:v>-0.44029671144621951</c:v>
                </c:pt>
                <c:pt idx="109">
                  <c:v>1.1673834402927261</c:v>
                </c:pt>
                <c:pt idx="110">
                  <c:v>-0.25514499730247026</c:v>
                </c:pt>
                <c:pt idx="111">
                  <c:v>0.87431920307154454</c:v>
                </c:pt>
                <c:pt idx="112">
                  <c:v>-2.1115831133092233</c:v>
                </c:pt>
                <c:pt idx="113">
                  <c:v>-0.47899182495163128</c:v>
                </c:pt>
                <c:pt idx="114">
                  <c:v>-0.40225006532172536</c:v>
                </c:pt>
                <c:pt idx="115">
                  <c:v>0.70764350875288007</c:v>
                </c:pt>
                <c:pt idx="116">
                  <c:v>0.44029671144621918</c:v>
                </c:pt>
                <c:pt idx="117">
                  <c:v>-0.45955824853388244</c:v>
                </c:pt>
                <c:pt idx="118">
                  <c:v>0.40225006532172536</c:v>
                </c:pt>
                <c:pt idx="119">
                  <c:v>-0.59984264268052057</c:v>
                </c:pt>
                <c:pt idx="120">
                  <c:v>0.51841798843925324</c:v>
                </c:pt>
                <c:pt idx="121">
                  <c:v>1.6939342499250729</c:v>
                </c:pt>
                <c:pt idx="122">
                  <c:v>1.5064782578339759</c:v>
                </c:pt>
                <c:pt idx="123">
                  <c:v>-0.68545704822374331</c:v>
                </c:pt>
                <c:pt idx="124">
                  <c:v>-0.29128503300340081</c:v>
                </c:pt>
                <c:pt idx="125">
                  <c:v>1.1011455083738533</c:v>
                </c:pt>
                <c:pt idx="126">
                  <c:v>0.23720210932878771</c:v>
                </c:pt>
                <c:pt idx="127">
                  <c:v>-0.21933527045416204</c:v>
                </c:pt>
                <c:pt idx="128">
                  <c:v>0.3834462871495749</c:v>
                </c:pt>
                <c:pt idx="129">
                  <c:v>0.13092664893666786</c:v>
                </c:pt>
                <c:pt idx="130">
                  <c:v>-0.75310155696403358</c:v>
                </c:pt>
                <c:pt idx="131">
                  <c:v>0.90012157509220203</c:v>
                </c:pt>
                <c:pt idx="132">
                  <c:v>0.3462342635998823</c:v>
                </c:pt>
                <c:pt idx="133">
                  <c:v>-0.20153818094455719</c:v>
                </c:pt>
                <c:pt idx="134">
                  <c:v>1.6249807216131986</c:v>
                </c:pt>
                <c:pt idx="135">
                  <c:v>-0.3834462871495749</c:v>
                </c:pt>
                <c:pt idx="136">
                  <c:v>0.49860801791139814</c:v>
                </c:pt>
                <c:pt idx="137">
                  <c:v>-0.53843353776110703</c:v>
                </c:pt>
                <c:pt idx="138">
                  <c:v>-1.4544076028560404</c:v>
                </c:pt>
                <c:pt idx="139">
                  <c:v>-0.82438255802032823</c:v>
                </c:pt>
                <c:pt idx="140">
                  <c:v>-0.6208136785826226</c:v>
                </c:pt>
                <c:pt idx="141">
                  <c:v>-0.13092664893666775</c:v>
                </c:pt>
                <c:pt idx="142">
                  <c:v>1.069771392174341</c:v>
                </c:pt>
                <c:pt idx="143">
                  <c:v>0.68545704822374331</c:v>
                </c:pt>
              </c:numCache>
            </c:numRef>
          </c:yVal>
          <c:smooth val="0"/>
          <c:extLst>
            <c:ext xmlns:c16="http://schemas.microsoft.com/office/drawing/2014/chart" uri="{C3380CC4-5D6E-409C-BE32-E72D297353CC}">
              <c16:uniqueId val="{00000000-2A9E-4560-A165-4CD7F6D79430}"/>
            </c:ext>
          </c:extLst>
        </c:ser>
        <c:dLbls>
          <c:showLegendKey val="0"/>
          <c:showVal val="0"/>
          <c:showCatName val="0"/>
          <c:showSerName val="0"/>
          <c:showPercent val="0"/>
          <c:showBubbleSize val="0"/>
        </c:dLbls>
        <c:axId val="1117299344"/>
        <c:axId val="1117301744"/>
      </c:scatterChart>
      <c:valAx>
        <c:axId val="111729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01744"/>
        <c:crosses val="autoZero"/>
        <c:crossBetween val="midCat"/>
      </c:valAx>
      <c:valAx>
        <c:axId val="111730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9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Analysis'!$U$2:$U$146</c:f>
              <c:numCache>
                <c:formatCode>General</c:formatCode>
                <c:ptCount val="145"/>
                <c:pt idx="0">
                  <c:v>22.8</c:v>
                </c:pt>
                <c:pt idx="2">
                  <c:v>36.4</c:v>
                </c:pt>
                <c:pt idx="3">
                  <c:v>42.1</c:v>
                </c:pt>
                <c:pt idx="4">
                  <c:v>24.5</c:v>
                </c:pt>
                <c:pt idx="5">
                  <c:v>38.5</c:v>
                </c:pt>
                <c:pt idx="6">
                  <c:v>31.4</c:v>
                </c:pt>
                <c:pt idx="7">
                  <c:v>38.6</c:v>
                </c:pt>
                <c:pt idx="8">
                  <c:v>30</c:v>
                </c:pt>
                <c:pt idx="9">
                  <c:v>32</c:v>
                </c:pt>
                <c:pt idx="10">
                  <c:v>30.7</c:v>
                </c:pt>
                <c:pt idx="11">
                  <c:v>17.8</c:v>
                </c:pt>
                <c:pt idx="12">
                  <c:v>23</c:v>
                </c:pt>
                <c:pt idx="13">
                  <c:v>30.1</c:v>
                </c:pt>
                <c:pt idx="14">
                  <c:v>21.6</c:v>
                </c:pt>
                <c:pt idx="15">
                  <c:v>21.9</c:v>
                </c:pt>
                <c:pt idx="16">
                  <c:v>37.6</c:v>
                </c:pt>
                <c:pt idx="17">
                  <c:v>37.700000000000003</c:v>
                </c:pt>
                <c:pt idx="18">
                  <c:v>31.5</c:v>
                </c:pt>
                <c:pt idx="19">
                  <c:v>20.8</c:v>
                </c:pt>
                <c:pt idx="20">
                  <c:v>29.6</c:v>
                </c:pt>
                <c:pt idx="21">
                  <c:v>35.299999999999997</c:v>
                </c:pt>
                <c:pt idx="22">
                  <c:v>31.8</c:v>
                </c:pt>
                <c:pt idx="23">
                  <c:v>30.7</c:v>
                </c:pt>
                <c:pt idx="24">
                  <c:v>22.8</c:v>
                </c:pt>
                <c:pt idx="25">
                  <c:v>35.1</c:v>
                </c:pt>
                <c:pt idx="26">
                  <c:v>29.9</c:v>
                </c:pt>
                <c:pt idx="27">
                  <c:v>21.9</c:v>
                </c:pt>
                <c:pt idx="28">
                  <c:v>30.2</c:v>
                </c:pt>
                <c:pt idx="29">
                  <c:v>21.3</c:v>
                </c:pt>
                <c:pt idx="30">
                  <c:v>29.6</c:v>
                </c:pt>
                <c:pt idx="31">
                  <c:v>21.7</c:v>
                </c:pt>
                <c:pt idx="32">
                  <c:v>21.2</c:v>
                </c:pt>
                <c:pt idx="33">
                  <c:v>45.1</c:v>
                </c:pt>
                <c:pt idx="34">
                  <c:v>45.1</c:v>
                </c:pt>
                <c:pt idx="35">
                  <c:v>38.700000000000003</c:v>
                </c:pt>
                <c:pt idx="36">
                  <c:v>30</c:v>
                </c:pt>
                <c:pt idx="37">
                  <c:v>24.6</c:v>
                </c:pt>
                <c:pt idx="38">
                  <c:v>40.9</c:v>
                </c:pt>
                <c:pt idx="39">
                  <c:v>29.8</c:v>
                </c:pt>
                <c:pt idx="40">
                  <c:v>22.1</c:v>
                </c:pt>
                <c:pt idx="41">
                  <c:v>38</c:v>
                </c:pt>
                <c:pt idx="42">
                  <c:v>35.299999999999997</c:v>
                </c:pt>
                <c:pt idx="43">
                  <c:v>29.3</c:v>
                </c:pt>
                <c:pt idx="44">
                  <c:v>24.9</c:v>
                </c:pt>
                <c:pt idx="45">
                  <c:v>31.1</c:v>
                </c:pt>
                <c:pt idx="46">
                  <c:v>23.7</c:v>
                </c:pt>
                <c:pt idx="47">
                  <c:v>20.8</c:v>
                </c:pt>
                <c:pt idx="48">
                  <c:v>39.9</c:v>
                </c:pt>
                <c:pt idx="49">
                  <c:v>20.9</c:v>
                </c:pt>
                <c:pt idx="50">
                  <c:v>20.6</c:v>
                </c:pt>
                <c:pt idx="51">
                  <c:v>29.9</c:v>
                </c:pt>
                <c:pt idx="52">
                  <c:v>35.4</c:v>
                </c:pt>
                <c:pt idx="53">
                  <c:v>24.4</c:v>
                </c:pt>
                <c:pt idx="54">
                  <c:v>21.6</c:v>
                </c:pt>
                <c:pt idx="55">
                  <c:v>34.200000000000003</c:v>
                </c:pt>
                <c:pt idx="56">
                  <c:v>20.2</c:v>
                </c:pt>
                <c:pt idx="57">
                  <c:v>30.1</c:v>
                </c:pt>
                <c:pt idx="58">
                  <c:v>18.100000000000001</c:v>
                </c:pt>
                <c:pt idx="59">
                  <c:v>42.3</c:v>
                </c:pt>
                <c:pt idx="60">
                  <c:v>31</c:v>
                </c:pt>
                <c:pt idx="61">
                  <c:v>30</c:v>
                </c:pt>
                <c:pt idx="62">
                  <c:v>20</c:v>
                </c:pt>
                <c:pt idx="63">
                  <c:v>20</c:v>
                </c:pt>
                <c:pt idx="64">
                  <c:v>32.6</c:v>
                </c:pt>
                <c:pt idx="65">
                  <c:v>29.8</c:v>
                </c:pt>
                <c:pt idx="66">
                  <c:v>26</c:v>
                </c:pt>
                <c:pt idx="67">
                  <c:v>33.6</c:v>
                </c:pt>
                <c:pt idx="68">
                  <c:v>37.200000000000003</c:v>
                </c:pt>
                <c:pt idx="69">
                  <c:v>17.600000000000001</c:v>
                </c:pt>
                <c:pt idx="70">
                  <c:v>27.8</c:v>
                </c:pt>
                <c:pt idx="71">
                  <c:v>17</c:v>
                </c:pt>
                <c:pt idx="72">
                  <c:v>31</c:v>
                </c:pt>
                <c:pt idx="73">
                  <c:v>22.5</c:v>
                </c:pt>
                <c:pt idx="74">
                  <c:v>31.1</c:v>
                </c:pt>
                <c:pt idx="75">
                  <c:v>36.200000000000003</c:v>
                </c:pt>
                <c:pt idx="76">
                  <c:v>19.5</c:v>
                </c:pt>
                <c:pt idx="77">
                  <c:v>19.5</c:v>
                </c:pt>
                <c:pt idx="78">
                  <c:v>21.8</c:v>
                </c:pt>
                <c:pt idx="79">
                  <c:v>31.1</c:v>
                </c:pt>
                <c:pt idx="80">
                  <c:v>26.3</c:v>
                </c:pt>
                <c:pt idx="81">
                  <c:v>40.4</c:v>
                </c:pt>
                <c:pt idx="82">
                  <c:v>22.3</c:v>
                </c:pt>
                <c:pt idx="83">
                  <c:v>34.200000000000003</c:v>
                </c:pt>
                <c:pt idx="84">
                  <c:v>19</c:v>
                </c:pt>
                <c:pt idx="85">
                  <c:v>21.2</c:v>
                </c:pt>
                <c:pt idx="86">
                  <c:v>16.100000000000001</c:v>
                </c:pt>
                <c:pt idx="87">
                  <c:v>34.200000000000003</c:v>
                </c:pt>
                <c:pt idx="88">
                  <c:v>29.5</c:v>
                </c:pt>
                <c:pt idx="89">
                  <c:v>20.7</c:v>
                </c:pt>
                <c:pt idx="90">
                  <c:v>31.1</c:v>
                </c:pt>
                <c:pt idx="91">
                  <c:v>24.2</c:v>
                </c:pt>
                <c:pt idx="92">
                  <c:v>18.899999999999999</c:v>
                </c:pt>
                <c:pt idx="93">
                  <c:v>23.9</c:v>
                </c:pt>
                <c:pt idx="94">
                  <c:v>39.5</c:v>
                </c:pt>
                <c:pt idx="95">
                  <c:v>40.200000000000003</c:v>
                </c:pt>
                <c:pt idx="96">
                  <c:v>10.199999999999999</c:v>
                </c:pt>
                <c:pt idx="97">
                  <c:v>30.8</c:v>
                </c:pt>
                <c:pt idx="98">
                  <c:v>39</c:v>
                </c:pt>
                <c:pt idx="99">
                  <c:v>32.1</c:v>
                </c:pt>
                <c:pt idx="100">
                  <c:v>6.9</c:v>
                </c:pt>
                <c:pt idx="101">
                  <c:v>19.899999999999999</c:v>
                </c:pt>
                <c:pt idx="102">
                  <c:v>33.9</c:v>
                </c:pt>
                <c:pt idx="103">
                  <c:v>24.3</c:v>
                </c:pt>
                <c:pt idx="104">
                  <c:v>30.4</c:v>
                </c:pt>
                <c:pt idx="105">
                  <c:v>29.2</c:v>
                </c:pt>
                <c:pt idx="106">
                  <c:v>24.2</c:v>
                </c:pt>
                <c:pt idx="107">
                  <c:v>33.1</c:v>
                </c:pt>
                <c:pt idx="108">
                  <c:v>32.6</c:v>
                </c:pt>
                <c:pt idx="109">
                  <c:v>20.2</c:v>
                </c:pt>
                <c:pt idx="110">
                  <c:v>25.4</c:v>
                </c:pt>
                <c:pt idx="111">
                  <c:v>13.2</c:v>
                </c:pt>
                <c:pt idx="112">
                  <c:v>31</c:v>
                </c:pt>
                <c:pt idx="113">
                  <c:v>36</c:v>
                </c:pt>
                <c:pt idx="114">
                  <c:v>38.200000000000003</c:v>
                </c:pt>
                <c:pt idx="115">
                  <c:v>31.4</c:v>
                </c:pt>
                <c:pt idx="116">
                  <c:v>20.7</c:v>
                </c:pt>
                <c:pt idx="117">
                  <c:v>24</c:v>
                </c:pt>
                <c:pt idx="118">
                  <c:v>36.299999999999997</c:v>
                </c:pt>
                <c:pt idx="119">
                  <c:v>28.2</c:v>
                </c:pt>
                <c:pt idx="120">
                  <c:v>6.6</c:v>
                </c:pt>
                <c:pt idx="121">
                  <c:v>25.1</c:v>
                </c:pt>
                <c:pt idx="122">
                  <c:v>25.7</c:v>
                </c:pt>
                <c:pt idx="123">
                  <c:v>33.6</c:v>
                </c:pt>
                <c:pt idx="124">
                  <c:v>30.4</c:v>
                </c:pt>
                <c:pt idx="125">
                  <c:v>13.8</c:v>
                </c:pt>
                <c:pt idx="126">
                  <c:v>25</c:v>
                </c:pt>
                <c:pt idx="127">
                  <c:v>23.3</c:v>
                </c:pt>
                <c:pt idx="128">
                  <c:v>30</c:v>
                </c:pt>
                <c:pt idx="129">
                  <c:v>32.5</c:v>
                </c:pt>
                <c:pt idx="130">
                  <c:v>27.3</c:v>
                </c:pt>
                <c:pt idx="131">
                  <c:v>6.4</c:v>
                </c:pt>
                <c:pt idx="132">
                  <c:v>18.100000000000001</c:v>
                </c:pt>
                <c:pt idx="133">
                  <c:v>23.3</c:v>
                </c:pt>
                <c:pt idx="134">
                  <c:v>13.8</c:v>
                </c:pt>
                <c:pt idx="135">
                  <c:v>31.5</c:v>
                </c:pt>
                <c:pt idx="136">
                  <c:v>20.100000000000001</c:v>
                </c:pt>
                <c:pt idx="137">
                  <c:v>26.4</c:v>
                </c:pt>
                <c:pt idx="138">
                  <c:v>7</c:v>
                </c:pt>
                <c:pt idx="139">
                  <c:v>34.1</c:v>
                </c:pt>
                <c:pt idx="140">
                  <c:v>31</c:v>
                </c:pt>
                <c:pt idx="141">
                  <c:v>30.4</c:v>
                </c:pt>
                <c:pt idx="142">
                  <c:v>24</c:v>
                </c:pt>
                <c:pt idx="143">
                  <c:v>16.399999999999999</c:v>
                </c:pt>
                <c:pt idx="144">
                  <c:v>24.1</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CF76-4555-ABCF-0BBDA8B1D66B}"/>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Financial</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Real Estate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Analysis'!$V$2:$V$146</c:f>
              <c:numCache>
                <c:formatCode>General</c:formatCode>
                <c:ptCount val="145"/>
                <c:pt idx="0">
                  <c:v>8.9</c:v>
                </c:pt>
                <c:pt idx="2">
                  <c:v>19.2</c:v>
                </c:pt>
                <c:pt idx="3">
                  <c:v>21.8</c:v>
                </c:pt>
                <c:pt idx="4">
                  <c:v>-0.2</c:v>
                </c:pt>
                <c:pt idx="5">
                  <c:v>12.2</c:v>
                </c:pt>
                <c:pt idx="6">
                  <c:v>18</c:v>
                </c:pt>
                <c:pt idx="7">
                  <c:v>14.9</c:v>
                </c:pt>
                <c:pt idx="8">
                  <c:v>20.5</c:v>
                </c:pt>
                <c:pt idx="9">
                  <c:v>22.5</c:v>
                </c:pt>
                <c:pt idx="10">
                  <c:v>21.3</c:v>
                </c:pt>
                <c:pt idx="11">
                  <c:v>11.3</c:v>
                </c:pt>
                <c:pt idx="12">
                  <c:v>11.3</c:v>
                </c:pt>
                <c:pt idx="13">
                  <c:v>17.600000000000001</c:v>
                </c:pt>
                <c:pt idx="14">
                  <c:v>14.2</c:v>
                </c:pt>
                <c:pt idx="15">
                  <c:v>18.5</c:v>
                </c:pt>
                <c:pt idx="16">
                  <c:v>25.4</c:v>
                </c:pt>
                <c:pt idx="17">
                  <c:v>13.1</c:v>
                </c:pt>
                <c:pt idx="18">
                  <c:v>20.9</c:v>
                </c:pt>
                <c:pt idx="19">
                  <c:v>-0.3</c:v>
                </c:pt>
                <c:pt idx="20">
                  <c:v>19.2</c:v>
                </c:pt>
                <c:pt idx="21">
                  <c:v>19.8</c:v>
                </c:pt>
                <c:pt idx="22">
                  <c:v>15.9</c:v>
                </c:pt>
                <c:pt idx="23">
                  <c:v>20.5</c:v>
                </c:pt>
                <c:pt idx="24">
                  <c:v>21.9</c:v>
                </c:pt>
                <c:pt idx="25">
                  <c:v>21.3</c:v>
                </c:pt>
                <c:pt idx="26">
                  <c:v>16.5</c:v>
                </c:pt>
                <c:pt idx="27">
                  <c:v>19.399999999999999</c:v>
                </c:pt>
                <c:pt idx="28">
                  <c:v>20.2</c:v>
                </c:pt>
                <c:pt idx="29">
                  <c:v>9.6</c:v>
                </c:pt>
                <c:pt idx="30">
                  <c:v>17</c:v>
                </c:pt>
                <c:pt idx="31">
                  <c:v>1.1000000000000001</c:v>
                </c:pt>
                <c:pt idx="32">
                  <c:v>10.8</c:v>
                </c:pt>
                <c:pt idx="33">
                  <c:v>12</c:v>
                </c:pt>
                <c:pt idx="34">
                  <c:v>12</c:v>
                </c:pt>
                <c:pt idx="35">
                  <c:v>-1.3</c:v>
                </c:pt>
                <c:pt idx="36">
                  <c:v>10.199999999999999</c:v>
                </c:pt>
                <c:pt idx="37">
                  <c:v>11.4</c:v>
                </c:pt>
                <c:pt idx="38">
                  <c:v>15.8</c:v>
                </c:pt>
                <c:pt idx="39">
                  <c:v>20.399999999999999</c:v>
                </c:pt>
                <c:pt idx="40">
                  <c:v>17.899999999999999</c:v>
                </c:pt>
                <c:pt idx="41">
                  <c:v>3.3</c:v>
                </c:pt>
                <c:pt idx="42">
                  <c:v>36.4</c:v>
                </c:pt>
                <c:pt idx="43">
                  <c:v>17.100000000000001</c:v>
                </c:pt>
                <c:pt idx="44">
                  <c:v>10.5</c:v>
                </c:pt>
                <c:pt idx="45">
                  <c:v>20.9</c:v>
                </c:pt>
                <c:pt idx="46">
                  <c:v>-4.5</c:v>
                </c:pt>
                <c:pt idx="47">
                  <c:v>7.2</c:v>
                </c:pt>
                <c:pt idx="48">
                  <c:v>15.2</c:v>
                </c:pt>
                <c:pt idx="49">
                  <c:v>0.6</c:v>
                </c:pt>
                <c:pt idx="50">
                  <c:v>9.6999999999999993</c:v>
                </c:pt>
                <c:pt idx="51">
                  <c:v>17.7</c:v>
                </c:pt>
                <c:pt idx="52">
                  <c:v>21.8</c:v>
                </c:pt>
                <c:pt idx="53">
                  <c:v>10.6</c:v>
                </c:pt>
                <c:pt idx="54">
                  <c:v>16.2</c:v>
                </c:pt>
                <c:pt idx="55">
                  <c:v>18.399999999999999</c:v>
                </c:pt>
                <c:pt idx="56">
                  <c:v>3.6</c:v>
                </c:pt>
                <c:pt idx="57">
                  <c:v>20.8</c:v>
                </c:pt>
                <c:pt idx="58">
                  <c:v>18</c:v>
                </c:pt>
                <c:pt idx="59">
                  <c:v>28.6</c:v>
                </c:pt>
                <c:pt idx="60">
                  <c:v>20.6</c:v>
                </c:pt>
                <c:pt idx="61">
                  <c:v>10.199999999999999</c:v>
                </c:pt>
                <c:pt idx="62">
                  <c:v>9.5</c:v>
                </c:pt>
                <c:pt idx="63">
                  <c:v>9.5</c:v>
                </c:pt>
                <c:pt idx="64">
                  <c:v>20.3</c:v>
                </c:pt>
                <c:pt idx="65">
                  <c:v>17.600000000000001</c:v>
                </c:pt>
                <c:pt idx="66">
                  <c:v>6.6</c:v>
                </c:pt>
                <c:pt idx="67">
                  <c:v>11.2</c:v>
                </c:pt>
                <c:pt idx="68">
                  <c:v>14.5</c:v>
                </c:pt>
                <c:pt idx="69">
                  <c:v>21.3</c:v>
                </c:pt>
                <c:pt idx="70">
                  <c:v>14.5</c:v>
                </c:pt>
                <c:pt idx="71">
                  <c:v>5.3</c:v>
                </c:pt>
                <c:pt idx="72">
                  <c:v>18.8</c:v>
                </c:pt>
                <c:pt idx="73">
                  <c:v>-3.2</c:v>
                </c:pt>
                <c:pt idx="74">
                  <c:v>21.4</c:v>
                </c:pt>
                <c:pt idx="75">
                  <c:v>26.4</c:v>
                </c:pt>
                <c:pt idx="76">
                  <c:v>10.8</c:v>
                </c:pt>
                <c:pt idx="77">
                  <c:v>10.8</c:v>
                </c:pt>
                <c:pt idx="78">
                  <c:v>11.3</c:v>
                </c:pt>
                <c:pt idx="79">
                  <c:v>21.4</c:v>
                </c:pt>
                <c:pt idx="80">
                  <c:v>6.4</c:v>
                </c:pt>
                <c:pt idx="81">
                  <c:v>12</c:v>
                </c:pt>
                <c:pt idx="82">
                  <c:v>3.4</c:v>
                </c:pt>
                <c:pt idx="83">
                  <c:v>10.9</c:v>
                </c:pt>
                <c:pt idx="84">
                  <c:v>20.3</c:v>
                </c:pt>
                <c:pt idx="85">
                  <c:v>-34.4</c:v>
                </c:pt>
                <c:pt idx="86">
                  <c:v>10.8</c:v>
                </c:pt>
                <c:pt idx="87">
                  <c:v>12.9</c:v>
                </c:pt>
                <c:pt idx="88">
                  <c:v>10.3</c:v>
                </c:pt>
                <c:pt idx="89">
                  <c:v>7.1</c:v>
                </c:pt>
                <c:pt idx="90">
                  <c:v>22.1</c:v>
                </c:pt>
                <c:pt idx="91">
                  <c:v>-2.4</c:v>
                </c:pt>
                <c:pt idx="92">
                  <c:v>9.8000000000000007</c:v>
                </c:pt>
                <c:pt idx="93">
                  <c:v>-0.3</c:v>
                </c:pt>
                <c:pt idx="94">
                  <c:v>15</c:v>
                </c:pt>
                <c:pt idx="95">
                  <c:v>12.7</c:v>
                </c:pt>
                <c:pt idx="96">
                  <c:v>8.5</c:v>
                </c:pt>
                <c:pt idx="97">
                  <c:v>7.6</c:v>
                </c:pt>
                <c:pt idx="98">
                  <c:v>12.2</c:v>
                </c:pt>
                <c:pt idx="99">
                  <c:v>13.9</c:v>
                </c:pt>
                <c:pt idx="100">
                  <c:v>10.1</c:v>
                </c:pt>
                <c:pt idx="101">
                  <c:v>2.2999999999999998</c:v>
                </c:pt>
                <c:pt idx="102">
                  <c:v>16.5</c:v>
                </c:pt>
                <c:pt idx="103">
                  <c:v>4.9000000000000004</c:v>
                </c:pt>
                <c:pt idx="104">
                  <c:v>17.600000000000001</c:v>
                </c:pt>
                <c:pt idx="105">
                  <c:v>18.5</c:v>
                </c:pt>
                <c:pt idx="106">
                  <c:v>16.399999999999999</c:v>
                </c:pt>
                <c:pt idx="107">
                  <c:v>22.6</c:v>
                </c:pt>
                <c:pt idx="108">
                  <c:v>1.4</c:v>
                </c:pt>
                <c:pt idx="109">
                  <c:v>-36.799999999999997</c:v>
                </c:pt>
                <c:pt idx="110">
                  <c:v>6.5</c:v>
                </c:pt>
                <c:pt idx="111">
                  <c:v>13.8</c:v>
                </c:pt>
                <c:pt idx="112">
                  <c:v>14.1</c:v>
                </c:pt>
                <c:pt idx="113">
                  <c:v>7.2</c:v>
                </c:pt>
                <c:pt idx="114">
                  <c:v>9.5</c:v>
                </c:pt>
                <c:pt idx="115">
                  <c:v>17</c:v>
                </c:pt>
                <c:pt idx="116">
                  <c:v>19.3</c:v>
                </c:pt>
                <c:pt idx="117">
                  <c:v>3.3</c:v>
                </c:pt>
                <c:pt idx="118">
                  <c:v>14.3</c:v>
                </c:pt>
                <c:pt idx="119">
                  <c:v>17.2</c:v>
                </c:pt>
                <c:pt idx="120">
                  <c:v>9.9</c:v>
                </c:pt>
                <c:pt idx="121">
                  <c:v>16.100000000000001</c:v>
                </c:pt>
                <c:pt idx="122">
                  <c:v>13.8</c:v>
                </c:pt>
                <c:pt idx="123">
                  <c:v>22.6</c:v>
                </c:pt>
                <c:pt idx="124">
                  <c:v>6.2</c:v>
                </c:pt>
                <c:pt idx="125">
                  <c:v>14.9</c:v>
                </c:pt>
                <c:pt idx="126">
                  <c:v>5.2</c:v>
                </c:pt>
                <c:pt idx="127">
                  <c:v>15.5</c:v>
                </c:pt>
                <c:pt idx="128">
                  <c:v>1.5</c:v>
                </c:pt>
                <c:pt idx="129">
                  <c:v>-10.199999999999999</c:v>
                </c:pt>
                <c:pt idx="130">
                  <c:v>17.3</c:v>
                </c:pt>
                <c:pt idx="131">
                  <c:v>9.6</c:v>
                </c:pt>
                <c:pt idx="132">
                  <c:v>10.4</c:v>
                </c:pt>
                <c:pt idx="133">
                  <c:v>15.2</c:v>
                </c:pt>
                <c:pt idx="134">
                  <c:v>14.9</c:v>
                </c:pt>
                <c:pt idx="135">
                  <c:v>21.4</c:v>
                </c:pt>
                <c:pt idx="136">
                  <c:v>-41.2</c:v>
                </c:pt>
                <c:pt idx="137">
                  <c:v>18.7</c:v>
                </c:pt>
                <c:pt idx="138">
                  <c:v>9.1</c:v>
                </c:pt>
                <c:pt idx="139">
                  <c:v>5.8</c:v>
                </c:pt>
                <c:pt idx="140">
                  <c:v>17.600000000000001</c:v>
                </c:pt>
                <c:pt idx="141">
                  <c:v>6.2</c:v>
                </c:pt>
                <c:pt idx="142">
                  <c:v>-3.3</c:v>
                </c:pt>
                <c:pt idx="143">
                  <c:v>8.6</c:v>
                </c:pt>
                <c:pt idx="144">
                  <c:v>15.5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E572-440F-A803-AC6E161DFB81}"/>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Administrative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Analysis'!$W$2:$W$146</c:f>
              <c:numCache>
                <c:formatCode>General</c:formatCode>
                <c:ptCount val="145"/>
                <c:pt idx="0">
                  <c:v>12.7</c:v>
                </c:pt>
                <c:pt idx="2">
                  <c:v>15.8</c:v>
                </c:pt>
                <c:pt idx="3">
                  <c:v>7.6</c:v>
                </c:pt>
                <c:pt idx="4">
                  <c:v>-7.5</c:v>
                </c:pt>
                <c:pt idx="5">
                  <c:v>-0.2</c:v>
                </c:pt>
                <c:pt idx="6">
                  <c:v>9.9</c:v>
                </c:pt>
                <c:pt idx="7">
                  <c:v>5</c:v>
                </c:pt>
                <c:pt idx="8">
                  <c:v>12.4</c:v>
                </c:pt>
                <c:pt idx="9">
                  <c:v>21.6</c:v>
                </c:pt>
                <c:pt idx="10">
                  <c:v>9</c:v>
                </c:pt>
                <c:pt idx="11">
                  <c:v>-21.3</c:v>
                </c:pt>
                <c:pt idx="12">
                  <c:v>3.5</c:v>
                </c:pt>
                <c:pt idx="13">
                  <c:v>12.9</c:v>
                </c:pt>
                <c:pt idx="14">
                  <c:v>15.4</c:v>
                </c:pt>
                <c:pt idx="15">
                  <c:v>-26</c:v>
                </c:pt>
                <c:pt idx="16">
                  <c:v>7.8</c:v>
                </c:pt>
                <c:pt idx="17">
                  <c:v>1.1000000000000001</c:v>
                </c:pt>
                <c:pt idx="18">
                  <c:v>17.399999999999999</c:v>
                </c:pt>
                <c:pt idx="19">
                  <c:v>-15.7</c:v>
                </c:pt>
                <c:pt idx="20">
                  <c:v>8.8000000000000007</c:v>
                </c:pt>
                <c:pt idx="21">
                  <c:v>14.2</c:v>
                </c:pt>
                <c:pt idx="22">
                  <c:v>8.8000000000000007</c:v>
                </c:pt>
                <c:pt idx="23">
                  <c:v>11.6</c:v>
                </c:pt>
                <c:pt idx="24">
                  <c:v>16.399999999999999</c:v>
                </c:pt>
                <c:pt idx="25">
                  <c:v>9.1999999999999993</c:v>
                </c:pt>
                <c:pt idx="26">
                  <c:v>7.5</c:v>
                </c:pt>
                <c:pt idx="27">
                  <c:v>15</c:v>
                </c:pt>
                <c:pt idx="28">
                  <c:v>12.2</c:v>
                </c:pt>
                <c:pt idx="29">
                  <c:v>7</c:v>
                </c:pt>
                <c:pt idx="30">
                  <c:v>12.4</c:v>
                </c:pt>
                <c:pt idx="31">
                  <c:v>8.6</c:v>
                </c:pt>
                <c:pt idx="32">
                  <c:v>13.4</c:v>
                </c:pt>
                <c:pt idx="33">
                  <c:v>7.9</c:v>
                </c:pt>
                <c:pt idx="34">
                  <c:v>7.9</c:v>
                </c:pt>
                <c:pt idx="35">
                  <c:v>6.5</c:v>
                </c:pt>
                <c:pt idx="36">
                  <c:v>7</c:v>
                </c:pt>
                <c:pt idx="37">
                  <c:v>10.8</c:v>
                </c:pt>
                <c:pt idx="38">
                  <c:v>7.8</c:v>
                </c:pt>
                <c:pt idx="39">
                  <c:v>12.8</c:v>
                </c:pt>
                <c:pt idx="40">
                  <c:v>25.9</c:v>
                </c:pt>
                <c:pt idx="41">
                  <c:v>9.1</c:v>
                </c:pt>
                <c:pt idx="42">
                  <c:v>8.8000000000000007</c:v>
                </c:pt>
                <c:pt idx="43">
                  <c:v>14</c:v>
                </c:pt>
                <c:pt idx="44">
                  <c:v>-14.5</c:v>
                </c:pt>
                <c:pt idx="45">
                  <c:v>17.600000000000001</c:v>
                </c:pt>
                <c:pt idx="46">
                  <c:v>6.4</c:v>
                </c:pt>
                <c:pt idx="47">
                  <c:v>11.3</c:v>
                </c:pt>
                <c:pt idx="48">
                  <c:v>12.5</c:v>
                </c:pt>
                <c:pt idx="49">
                  <c:v>-30.3</c:v>
                </c:pt>
                <c:pt idx="50">
                  <c:v>1.7</c:v>
                </c:pt>
                <c:pt idx="51">
                  <c:v>8.6</c:v>
                </c:pt>
                <c:pt idx="52">
                  <c:v>10</c:v>
                </c:pt>
                <c:pt idx="53">
                  <c:v>8.6999999999999993</c:v>
                </c:pt>
                <c:pt idx="54">
                  <c:v>27.7</c:v>
                </c:pt>
                <c:pt idx="55">
                  <c:v>11.4</c:v>
                </c:pt>
                <c:pt idx="56">
                  <c:v>9.1999999999999993</c:v>
                </c:pt>
                <c:pt idx="57">
                  <c:v>11.9</c:v>
                </c:pt>
                <c:pt idx="58">
                  <c:v>14.6</c:v>
                </c:pt>
                <c:pt idx="59">
                  <c:v>26</c:v>
                </c:pt>
                <c:pt idx="60">
                  <c:v>17.399999999999999</c:v>
                </c:pt>
                <c:pt idx="61">
                  <c:v>7</c:v>
                </c:pt>
                <c:pt idx="62">
                  <c:v>3</c:v>
                </c:pt>
                <c:pt idx="63">
                  <c:v>3</c:v>
                </c:pt>
                <c:pt idx="64">
                  <c:v>12.9</c:v>
                </c:pt>
                <c:pt idx="65">
                  <c:v>10.4</c:v>
                </c:pt>
                <c:pt idx="66">
                  <c:v>5.5</c:v>
                </c:pt>
                <c:pt idx="67">
                  <c:v>0.5</c:v>
                </c:pt>
                <c:pt idx="68">
                  <c:v>13.2</c:v>
                </c:pt>
                <c:pt idx="69">
                  <c:v>16.7</c:v>
                </c:pt>
                <c:pt idx="70">
                  <c:v>14.4</c:v>
                </c:pt>
                <c:pt idx="71">
                  <c:v>9</c:v>
                </c:pt>
                <c:pt idx="72">
                  <c:v>8.3000000000000007</c:v>
                </c:pt>
                <c:pt idx="73">
                  <c:v>11.1</c:v>
                </c:pt>
                <c:pt idx="74">
                  <c:v>18</c:v>
                </c:pt>
                <c:pt idx="75">
                  <c:v>8.6</c:v>
                </c:pt>
                <c:pt idx="76">
                  <c:v>2.2000000000000002</c:v>
                </c:pt>
                <c:pt idx="77">
                  <c:v>2.2000000000000002</c:v>
                </c:pt>
                <c:pt idx="78">
                  <c:v>19.100000000000001</c:v>
                </c:pt>
                <c:pt idx="79">
                  <c:v>18</c:v>
                </c:pt>
                <c:pt idx="80">
                  <c:v>5.6</c:v>
                </c:pt>
                <c:pt idx="81">
                  <c:v>7.2</c:v>
                </c:pt>
                <c:pt idx="82">
                  <c:v>-27.9</c:v>
                </c:pt>
                <c:pt idx="83">
                  <c:v>5.9</c:v>
                </c:pt>
                <c:pt idx="84">
                  <c:v>16.3</c:v>
                </c:pt>
                <c:pt idx="85">
                  <c:v>5.8</c:v>
                </c:pt>
                <c:pt idx="86">
                  <c:v>15.3</c:v>
                </c:pt>
                <c:pt idx="87">
                  <c:v>10.6</c:v>
                </c:pt>
                <c:pt idx="88">
                  <c:v>-23.1</c:v>
                </c:pt>
                <c:pt idx="89">
                  <c:v>11.3</c:v>
                </c:pt>
                <c:pt idx="90">
                  <c:v>18.2</c:v>
                </c:pt>
                <c:pt idx="91">
                  <c:v>-29.2</c:v>
                </c:pt>
                <c:pt idx="92">
                  <c:v>1</c:v>
                </c:pt>
                <c:pt idx="93">
                  <c:v>13.7</c:v>
                </c:pt>
                <c:pt idx="94">
                  <c:v>9.6</c:v>
                </c:pt>
                <c:pt idx="95">
                  <c:v>13.2</c:v>
                </c:pt>
                <c:pt idx="96">
                  <c:v>8.6</c:v>
                </c:pt>
                <c:pt idx="97">
                  <c:v>0.6</c:v>
                </c:pt>
                <c:pt idx="98">
                  <c:v>9.5</c:v>
                </c:pt>
                <c:pt idx="99">
                  <c:v>9.1</c:v>
                </c:pt>
                <c:pt idx="100">
                  <c:v>8.6</c:v>
                </c:pt>
                <c:pt idx="101">
                  <c:v>8.1</c:v>
                </c:pt>
                <c:pt idx="102">
                  <c:v>16.3</c:v>
                </c:pt>
                <c:pt idx="103">
                  <c:v>14.4</c:v>
                </c:pt>
                <c:pt idx="104">
                  <c:v>12.2</c:v>
                </c:pt>
                <c:pt idx="105">
                  <c:v>9.6999999999999993</c:v>
                </c:pt>
                <c:pt idx="106">
                  <c:v>14</c:v>
                </c:pt>
                <c:pt idx="107">
                  <c:v>18.2</c:v>
                </c:pt>
                <c:pt idx="108">
                  <c:v>-21.2</c:v>
                </c:pt>
                <c:pt idx="109">
                  <c:v>4.3</c:v>
                </c:pt>
                <c:pt idx="110">
                  <c:v>2.2000000000000002</c:v>
                </c:pt>
                <c:pt idx="111">
                  <c:v>12</c:v>
                </c:pt>
                <c:pt idx="112">
                  <c:v>5.7</c:v>
                </c:pt>
                <c:pt idx="113">
                  <c:v>7.2</c:v>
                </c:pt>
                <c:pt idx="114">
                  <c:v>10.6</c:v>
                </c:pt>
                <c:pt idx="115">
                  <c:v>0.9</c:v>
                </c:pt>
                <c:pt idx="116">
                  <c:v>8.6</c:v>
                </c:pt>
                <c:pt idx="117">
                  <c:v>14.4</c:v>
                </c:pt>
                <c:pt idx="118">
                  <c:v>14.7</c:v>
                </c:pt>
                <c:pt idx="119">
                  <c:v>11.5</c:v>
                </c:pt>
                <c:pt idx="120">
                  <c:v>8.4</c:v>
                </c:pt>
                <c:pt idx="121">
                  <c:v>8.8000000000000007</c:v>
                </c:pt>
                <c:pt idx="122">
                  <c:v>10.9</c:v>
                </c:pt>
                <c:pt idx="123">
                  <c:v>17.899999999999999</c:v>
                </c:pt>
                <c:pt idx="124">
                  <c:v>0</c:v>
                </c:pt>
                <c:pt idx="125">
                  <c:v>14.6</c:v>
                </c:pt>
                <c:pt idx="126">
                  <c:v>1.5</c:v>
                </c:pt>
                <c:pt idx="127">
                  <c:v>14</c:v>
                </c:pt>
                <c:pt idx="128">
                  <c:v>-22.8</c:v>
                </c:pt>
                <c:pt idx="129">
                  <c:v>-26.3</c:v>
                </c:pt>
                <c:pt idx="130">
                  <c:v>12.4</c:v>
                </c:pt>
                <c:pt idx="131">
                  <c:v>8.1</c:v>
                </c:pt>
                <c:pt idx="132">
                  <c:v>1.2</c:v>
                </c:pt>
                <c:pt idx="133">
                  <c:v>14.1</c:v>
                </c:pt>
                <c:pt idx="134">
                  <c:v>14.6</c:v>
                </c:pt>
                <c:pt idx="135">
                  <c:v>17.7</c:v>
                </c:pt>
                <c:pt idx="136">
                  <c:v>5</c:v>
                </c:pt>
                <c:pt idx="137">
                  <c:v>10.7</c:v>
                </c:pt>
                <c:pt idx="138">
                  <c:v>8</c:v>
                </c:pt>
                <c:pt idx="139">
                  <c:v>8.9</c:v>
                </c:pt>
                <c:pt idx="140">
                  <c:v>18.899999999999999</c:v>
                </c:pt>
                <c:pt idx="141">
                  <c:v>0</c:v>
                </c:pt>
                <c:pt idx="142">
                  <c:v>13.9</c:v>
                </c:pt>
                <c:pt idx="143">
                  <c:v>-0.5</c:v>
                </c:pt>
                <c:pt idx="144">
                  <c:v>8.3000000000000007</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0A7F-42DA-ABB2-1FCCD02A878F}"/>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Analysis'!$X$2:$X$146</c:f>
              <c:numCache>
                <c:formatCode>General</c:formatCode>
                <c:ptCount val="145"/>
                <c:pt idx="0">
                  <c:v>9.6999999999999993</c:v>
                </c:pt>
                <c:pt idx="2">
                  <c:v>15.8</c:v>
                </c:pt>
                <c:pt idx="3">
                  <c:v>21.7</c:v>
                </c:pt>
                <c:pt idx="4">
                  <c:v>13.2</c:v>
                </c:pt>
                <c:pt idx="5">
                  <c:v>1</c:v>
                </c:pt>
                <c:pt idx="6">
                  <c:v>8.8000000000000007</c:v>
                </c:pt>
                <c:pt idx="7">
                  <c:v>20.7</c:v>
                </c:pt>
                <c:pt idx="8">
                  <c:v>9.6</c:v>
                </c:pt>
                <c:pt idx="9">
                  <c:v>12.5</c:v>
                </c:pt>
                <c:pt idx="10">
                  <c:v>13.9</c:v>
                </c:pt>
                <c:pt idx="11">
                  <c:v>11.5</c:v>
                </c:pt>
                <c:pt idx="12">
                  <c:v>10.3</c:v>
                </c:pt>
                <c:pt idx="13">
                  <c:v>10.5</c:v>
                </c:pt>
                <c:pt idx="14">
                  <c:v>3.3</c:v>
                </c:pt>
                <c:pt idx="15">
                  <c:v>10.4</c:v>
                </c:pt>
                <c:pt idx="16">
                  <c:v>15.6</c:v>
                </c:pt>
                <c:pt idx="17">
                  <c:v>1.3</c:v>
                </c:pt>
                <c:pt idx="18">
                  <c:v>8.1</c:v>
                </c:pt>
                <c:pt idx="19">
                  <c:v>11.3</c:v>
                </c:pt>
                <c:pt idx="20">
                  <c:v>13.4</c:v>
                </c:pt>
                <c:pt idx="21">
                  <c:v>16.3</c:v>
                </c:pt>
                <c:pt idx="22">
                  <c:v>8.6</c:v>
                </c:pt>
                <c:pt idx="23">
                  <c:v>13.8</c:v>
                </c:pt>
                <c:pt idx="24">
                  <c:v>12.8</c:v>
                </c:pt>
                <c:pt idx="25">
                  <c:v>15.4</c:v>
                </c:pt>
                <c:pt idx="26">
                  <c:v>7.8</c:v>
                </c:pt>
                <c:pt idx="27">
                  <c:v>11.3</c:v>
                </c:pt>
                <c:pt idx="28">
                  <c:v>13.4</c:v>
                </c:pt>
                <c:pt idx="29">
                  <c:v>8.1999999999999993</c:v>
                </c:pt>
                <c:pt idx="30">
                  <c:v>10.5</c:v>
                </c:pt>
                <c:pt idx="31">
                  <c:v>11.1</c:v>
                </c:pt>
                <c:pt idx="32">
                  <c:v>3.3</c:v>
                </c:pt>
                <c:pt idx="33">
                  <c:v>24.6</c:v>
                </c:pt>
                <c:pt idx="34">
                  <c:v>24.6</c:v>
                </c:pt>
                <c:pt idx="35">
                  <c:v>19.899999999999999</c:v>
                </c:pt>
                <c:pt idx="36">
                  <c:v>11.3</c:v>
                </c:pt>
                <c:pt idx="37">
                  <c:v>7.3</c:v>
                </c:pt>
                <c:pt idx="38">
                  <c:v>25.5</c:v>
                </c:pt>
                <c:pt idx="39">
                  <c:v>13.6</c:v>
                </c:pt>
                <c:pt idx="40">
                  <c:v>10.7</c:v>
                </c:pt>
                <c:pt idx="41">
                  <c:v>36</c:v>
                </c:pt>
                <c:pt idx="42">
                  <c:v>13.9</c:v>
                </c:pt>
                <c:pt idx="43">
                  <c:v>11.4</c:v>
                </c:pt>
                <c:pt idx="44">
                  <c:v>12.4</c:v>
                </c:pt>
                <c:pt idx="45">
                  <c:v>8</c:v>
                </c:pt>
                <c:pt idx="46">
                  <c:v>13.4</c:v>
                </c:pt>
                <c:pt idx="47">
                  <c:v>3.1</c:v>
                </c:pt>
                <c:pt idx="48">
                  <c:v>-0.1</c:v>
                </c:pt>
                <c:pt idx="49">
                  <c:v>3.3</c:v>
                </c:pt>
                <c:pt idx="50">
                  <c:v>7.1</c:v>
                </c:pt>
                <c:pt idx="51">
                  <c:v>7.7</c:v>
                </c:pt>
                <c:pt idx="52">
                  <c:v>13</c:v>
                </c:pt>
                <c:pt idx="53">
                  <c:v>7</c:v>
                </c:pt>
                <c:pt idx="54">
                  <c:v>10.3</c:v>
                </c:pt>
                <c:pt idx="55">
                  <c:v>15.3</c:v>
                </c:pt>
                <c:pt idx="56">
                  <c:v>2.9</c:v>
                </c:pt>
                <c:pt idx="57">
                  <c:v>13.4</c:v>
                </c:pt>
                <c:pt idx="58">
                  <c:v>7.9</c:v>
                </c:pt>
                <c:pt idx="59">
                  <c:v>22.3</c:v>
                </c:pt>
                <c:pt idx="60">
                  <c:v>7.9</c:v>
                </c:pt>
                <c:pt idx="61">
                  <c:v>11.3</c:v>
                </c:pt>
                <c:pt idx="62">
                  <c:v>5.8</c:v>
                </c:pt>
                <c:pt idx="63">
                  <c:v>5.8</c:v>
                </c:pt>
                <c:pt idx="64">
                  <c:v>15.1</c:v>
                </c:pt>
                <c:pt idx="65">
                  <c:v>11.3</c:v>
                </c:pt>
                <c:pt idx="66">
                  <c:v>10.199999999999999</c:v>
                </c:pt>
                <c:pt idx="67">
                  <c:v>5</c:v>
                </c:pt>
                <c:pt idx="68">
                  <c:v>2.2999999999999998</c:v>
                </c:pt>
                <c:pt idx="69">
                  <c:v>5.9</c:v>
                </c:pt>
                <c:pt idx="70">
                  <c:v>11.8</c:v>
                </c:pt>
                <c:pt idx="71">
                  <c:v>3.7</c:v>
                </c:pt>
                <c:pt idx="72">
                  <c:v>8.8000000000000007</c:v>
                </c:pt>
                <c:pt idx="73">
                  <c:v>14.2</c:v>
                </c:pt>
                <c:pt idx="74">
                  <c:v>9.3000000000000007</c:v>
                </c:pt>
                <c:pt idx="75">
                  <c:v>14.8</c:v>
                </c:pt>
                <c:pt idx="76">
                  <c:v>5.3</c:v>
                </c:pt>
                <c:pt idx="77">
                  <c:v>5.3</c:v>
                </c:pt>
                <c:pt idx="78">
                  <c:v>13.9</c:v>
                </c:pt>
                <c:pt idx="79">
                  <c:v>9.3000000000000007</c:v>
                </c:pt>
                <c:pt idx="80">
                  <c:v>8.8000000000000007</c:v>
                </c:pt>
                <c:pt idx="81">
                  <c:v>24.7</c:v>
                </c:pt>
                <c:pt idx="82">
                  <c:v>14.6</c:v>
                </c:pt>
                <c:pt idx="83">
                  <c:v>14.2</c:v>
                </c:pt>
                <c:pt idx="84">
                  <c:v>9.1999999999999993</c:v>
                </c:pt>
                <c:pt idx="85">
                  <c:v>16.399999999999999</c:v>
                </c:pt>
                <c:pt idx="86">
                  <c:v>9.6999999999999993</c:v>
                </c:pt>
                <c:pt idx="87">
                  <c:v>0.5</c:v>
                </c:pt>
                <c:pt idx="88">
                  <c:v>7.7</c:v>
                </c:pt>
                <c:pt idx="89">
                  <c:v>15.8</c:v>
                </c:pt>
                <c:pt idx="90">
                  <c:v>10.6</c:v>
                </c:pt>
                <c:pt idx="91">
                  <c:v>13.1</c:v>
                </c:pt>
                <c:pt idx="92">
                  <c:v>5.5</c:v>
                </c:pt>
                <c:pt idx="93">
                  <c:v>15.5</c:v>
                </c:pt>
                <c:pt idx="94">
                  <c:v>24.4</c:v>
                </c:pt>
                <c:pt idx="95">
                  <c:v>15.2</c:v>
                </c:pt>
                <c:pt idx="96">
                  <c:v>4.7</c:v>
                </c:pt>
                <c:pt idx="97">
                  <c:v>5.2</c:v>
                </c:pt>
                <c:pt idx="98">
                  <c:v>23.5</c:v>
                </c:pt>
                <c:pt idx="99">
                  <c:v>1.4</c:v>
                </c:pt>
                <c:pt idx="100">
                  <c:v>5.0999999999999996</c:v>
                </c:pt>
                <c:pt idx="101">
                  <c:v>18</c:v>
                </c:pt>
                <c:pt idx="102">
                  <c:v>15.9</c:v>
                </c:pt>
                <c:pt idx="103">
                  <c:v>15.5</c:v>
                </c:pt>
                <c:pt idx="104">
                  <c:v>12.1</c:v>
                </c:pt>
                <c:pt idx="105">
                  <c:v>9.4</c:v>
                </c:pt>
                <c:pt idx="106">
                  <c:v>10.1</c:v>
                </c:pt>
                <c:pt idx="107">
                  <c:v>13.3</c:v>
                </c:pt>
                <c:pt idx="108">
                  <c:v>5.6</c:v>
                </c:pt>
                <c:pt idx="109">
                  <c:v>19</c:v>
                </c:pt>
                <c:pt idx="110">
                  <c:v>8.1</c:v>
                </c:pt>
                <c:pt idx="111">
                  <c:v>11.8</c:v>
                </c:pt>
                <c:pt idx="112">
                  <c:v>16.399999999999999</c:v>
                </c:pt>
                <c:pt idx="113">
                  <c:v>12</c:v>
                </c:pt>
                <c:pt idx="114">
                  <c:v>22.1</c:v>
                </c:pt>
                <c:pt idx="115">
                  <c:v>11.6</c:v>
                </c:pt>
                <c:pt idx="116">
                  <c:v>17.899999999999999</c:v>
                </c:pt>
                <c:pt idx="117">
                  <c:v>15.6</c:v>
                </c:pt>
                <c:pt idx="118">
                  <c:v>2.6</c:v>
                </c:pt>
                <c:pt idx="119">
                  <c:v>11.8</c:v>
                </c:pt>
                <c:pt idx="120">
                  <c:v>5</c:v>
                </c:pt>
                <c:pt idx="121">
                  <c:v>7</c:v>
                </c:pt>
                <c:pt idx="122">
                  <c:v>5.5</c:v>
                </c:pt>
                <c:pt idx="123">
                  <c:v>13.3</c:v>
                </c:pt>
                <c:pt idx="124">
                  <c:v>5.4</c:v>
                </c:pt>
                <c:pt idx="125">
                  <c:v>12</c:v>
                </c:pt>
                <c:pt idx="126">
                  <c:v>8.5</c:v>
                </c:pt>
                <c:pt idx="127">
                  <c:v>10.3</c:v>
                </c:pt>
                <c:pt idx="128">
                  <c:v>8.4</c:v>
                </c:pt>
                <c:pt idx="129">
                  <c:v>9.1</c:v>
                </c:pt>
                <c:pt idx="130">
                  <c:v>11.5</c:v>
                </c:pt>
                <c:pt idx="131">
                  <c:v>5</c:v>
                </c:pt>
                <c:pt idx="132">
                  <c:v>5.8</c:v>
                </c:pt>
                <c:pt idx="133">
                  <c:v>10</c:v>
                </c:pt>
                <c:pt idx="134">
                  <c:v>12</c:v>
                </c:pt>
                <c:pt idx="135">
                  <c:v>12</c:v>
                </c:pt>
                <c:pt idx="136">
                  <c:v>18.2</c:v>
                </c:pt>
                <c:pt idx="137">
                  <c:v>12.1</c:v>
                </c:pt>
                <c:pt idx="138">
                  <c:v>4.9000000000000004</c:v>
                </c:pt>
                <c:pt idx="139">
                  <c:v>18.5</c:v>
                </c:pt>
                <c:pt idx="140">
                  <c:v>17.5</c:v>
                </c:pt>
                <c:pt idx="141">
                  <c:v>5.4</c:v>
                </c:pt>
                <c:pt idx="142">
                  <c:v>11.4</c:v>
                </c:pt>
                <c:pt idx="143">
                  <c:v>5.6</c:v>
                </c:pt>
                <c:pt idx="144">
                  <c:v>6.2</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BAD9-43D9-A359-8585D2ED9532}"/>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Human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Analysis'!$Y$2:$Y$146</c:f>
              <c:numCache>
                <c:formatCode>General</c:formatCode>
                <c:ptCount val="145"/>
                <c:pt idx="0">
                  <c:v>19</c:v>
                </c:pt>
                <c:pt idx="2">
                  <c:v>29.6</c:v>
                </c:pt>
                <c:pt idx="3">
                  <c:v>25.6</c:v>
                </c:pt>
                <c:pt idx="4">
                  <c:v>27.2</c:v>
                </c:pt>
                <c:pt idx="5">
                  <c:v>17.8</c:v>
                </c:pt>
                <c:pt idx="6">
                  <c:v>12.7</c:v>
                </c:pt>
                <c:pt idx="7">
                  <c:v>16.100000000000001</c:v>
                </c:pt>
                <c:pt idx="8">
                  <c:v>24.6</c:v>
                </c:pt>
                <c:pt idx="9">
                  <c:v>19.100000000000001</c:v>
                </c:pt>
                <c:pt idx="10">
                  <c:v>18.2</c:v>
                </c:pt>
                <c:pt idx="11">
                  <c:v>8.6</c:v>
                </c:pt>
                <c:pt idx="12">
                  <c:v>13</c:v>
                </c:pt>
                <c:pt idx="13">
                  <c:v>24.4</c:v>
                </c:pt>
                <c:pt idx="14">
                  <c:v>6.8</c:v>
                </c:pt>
                <c:pt idx="15">
                  <c:v>9.1</c:v>
                </c:pt>
                <c:pt idx="16">
                  <c:v>24.2</c:v>
                </c:pt>
                <c:pt idx="17">
                  <c:v>19.2</c:v>
                </c:pt>
                <c:pt idx="18">
                  <c:v>18.2</c:v>
                </c:pt>
                <c:pt idx="19">
                  <c:v>25.3</c:v>
                </c:pt>
                <c:pt idx="20">
                  <c:v>16.100000000000001</c:v>
                </c:pt>
                <c:pt idx="21">
                  <c:v>28.7</c:v>
                </c:pt>
                <c:pt idx="22">
                  <c:v>12.5</c:v>
                </c:pt>
                <c:pt idx="23">
                  <c:v>24.3</c:v>
                </c:pt>
                <c:pt idx="24">
                  <c:v>23.5</c:v>
                </c:pt>
                <c:pt idx="25">
                  <c:v>24.2</c:v>
                </c:pt>
                <c:pt idx="26">
                  <c:v>11.7</c:v>
                </c:pt>
                <c:pt idx="27">
                  <c:v>25.9</c:v>
                </c:pt>
                <c:pt idx="28">
                  <c:v>23.3</c:v>
                </c:pt>
                <c:pt idx="29">
                  <c:v>10.7</c:v>
                </c:pt>
                <c:pt idx="30">
                  <c:v>24.2</c:v>
                </c:pt>
                <c:pt idx="31">
                  <c:v>19.7</c:v>
                </c:pt>
                <c:pt idx="32">
                  <c:v>4.5</c:v>
                </c:pt>
                <c:pt idx="33">
                  <c:v>29.8</c:v>
                </c:pt>
                <c:pt idx="34">
                  <c:v>29.8</c:v>
                </c:pt>
                <c:pt idx="35">
                  <c:v>16.100000000000001</c:v>
                </c:pt>
                <c:pt idx="36">
                  <c:v>13.7</c:v>
                </c:pt>
                <c:pt idx="37">
                  <c:v>20.100000000000001</c:v>
                </c:pt>
                <c:pt idx="38">
                  <c:v>29.9</c:v>
                </c:pt>
                <c:pt idx="39">
                  <c:v>22.1</c:v>
                </c:pt>
                <c:pt idx="40">
                  <c:v>27.7</c:v>
                </c:pt>
                <c:pt idx="41">
                  <c:v>16.2</c:v>
                </c:pt>
                <c:pt idx="42">
                  <c:v>22.8</c:v>
                </c:pt>
                <c:pt idx="43">
                  <c:v>23.9</c:v>
                </c:pt>
                <c:pt idx="44">
                  <c:v>28.5</c:v>
                </c:pt>
                <c:pt idx="45">
                  <c:v>18.399999999999999</c:v>
                </c:pt>
                <c:pt idx="46">
                  <c:v>21.8</c:v>
                </c:pt>
                <c:pt idx="47">
                  <c:v>1.9</c:v>
                </c:pt>
                <c:pt idx="48">
                  <c:v>28.3</c:v>
                </c:pt>
                <c:pt idx="49">
                  <c:v>8.9</c:v>
                </c:pt>
                <c:pt idx="50">
                  <c:v>10.1</c:v>
                </c:pt>
                <c:pt idx="51">
                  <c:v>10.7</c:v>
                </c:pt>
                <c:pt idx="52">
                  <c:v>24.6</c:v>
                </c:pt>
                <c:pt idx="53">
                  <c:v>14</c:v>
                </c:pt>
                <c:pt idx="54">
                  <c:v>26.2</c:v>
                </c:pt>
                <c:pt idx="55">
                  <c:v>25.8</c:v>
                </c:pt>
                <c:pt idx="56">
                  <c:v>-0.5</c:v>
                </c:pt>
                <c:pt idx="57">
                  <c:v>21</c:v>
                </c:pt>
                <c:pt idx="58">
                  <c:v>22</c:v>
                </c:pt>
                <c:pt idx="59">
                  <c:v>32.6</c:v>
                </c:pt>
                <c:pt idx="60">
                  <c:v>18.7</c:v>
                </c:pt>
                <c:pt idx="61">
                  <c:v>13.7</c:v>
                </c:pt>
                <c:pt idx="62">
                  <c:v>9.1999999999999993</c:v>
                </c:pt>
                <c:pt idx="63">
                  <c:v>9.1999999999999993</c:v>
                </c:pt>
                <c:pt idx="64">
                  <c:v>25.5</c:v>
                </c:pt>
                <c:pt idx="65">
                  <c:v>21.5</c:v>
                </c:pt>
                <c:pt idx="66">
                  <c:v>11.8</c:v>
                </c:pt>
                <c:pt idx="67">
                  <c:v>15.6</c:v>
                </c:pt>
                <c:pt idx="68">
                  <c:v>33.9</c:v>
                </c:pt>
                <c:pt idx="69">
                  <c:v>22.7</c:v>
                </c:pt>
                <c:pt idx="70">
                  <c:v>22.7</c:v>
                </c:pt>
                <c:pt idx="71">
                  <c:v>0.3</c:v>
                </c:pt>
                <c:pt idx="72">
                  <c:v>9.9</c:v>
                </c:pt>
                <c:pt idx="73">
                  <c:v>18.899999999999999</c:v>
                </c:pt>
                <c:pt idx="74">
                  <c:v>17.399999999999999</c:v>
                </c:pt>
                <c:pt idx="75">
                  <c:v>23.8</c:v>
                </c:pt>
                <c:pt idx="76">
                  <c:v>9.1</c:v>
                </c:pt>
                <c:pt idx="77">
                  <c:v>9.1</c:v>
                </c:pt>
                <c:pt idx="78">
                  <c:v>27</c:v>
                </c:pt>
                <c:pt idx="79">
                  <c:v>17.399999999999999</c:v>
                </c:pt>
                <c:pt idx="80">
                  <c:v>9.1</c:v>
                </c:pt>
                <c:pt idx="81">
                  <c:v>26.8</c:v>
                </c:pt>
                <c:pt idx="82">
                  <c:v>31.6</c:v>
                </c:pt>
                <c:pt idx="83">
                  <c:v>16.5</c:v>
                </c:pt>
                <c:pt idx="84">
                  <c:v>24.6</c:v>
                </c:pt>
                <c:pt idx="85">
                  <c:v>16</c:v>
                </c:pt>
                <c:pt idx="86">
                  <c:v>23.5</c:v>
                </c:pt>
                <c:pt idx="87">
                  <c:v>26.7</c:v>
                </c:pt>
                <c:pt idx="88">
                  <c:v>12.7</c:v>
                </c:pt>
                <c:pt idx="89">
                  <c:v>26.5</c:v>
                </c:pt>
                <c:pt idx="90">
                  <c:v>17.100000000000001</c:v>
                </c:pt>
                <c:pt idx="91">
                  <c:v>30.1</c:v>
                </c:pt>
                <c:pt idx="92">
                  <c:v>10.1</c:v>
                </c:pt>
                <c:pt idx="93">
                  <c:v>17.8</c:v>
                </c:pt>
                <c:pt idx="94">
                  <c:v>25.7</c:v>
                </c:pt>
                <c:pt idx="95">
                  <c:v>28.9</c:v>
                </c:pt>
                <c:pt idx="96">
                  <c:v>1.7</c:v>
                </c:pt>
                <c:pt idx="97">
                  <c:v>12.7</c:v>
                </c:pt>
                <c:pt idx="98">
                  <c:v>25.6</c:v>
                </c:pt>
                <c:pt idx="99">
                  <c:v>25.2</c:v>
                </c:pt>
                <c:pt idx="100">
                  <c:v>2.6</c:v>
                </c:pt>
                <c:pt idx="101">
                  <c:v>25.7</c:v>
                </c:pt>
                <c:pt idx="102">
                  <c:v>29.5</c:v>
                </c:pt>
                <c:pt idx="103">
                  <c:v>17.2</c:v>
                </c:pt>
                <c:pt idx="104">
                  <c:v>20.8</c:v>
                </c:pt>
                <c:pt idx="105">
                  <c:v>18.600000000000001</c:v>
                </c:pt>
                <c:pt idx="106">
                  <c:v>24</c:v>
                </c:pt>
                <c:pt idx="107">
                  <c:v>18.100000000000001</c:v>
                </c:pt>
                <c:pt idx="108">
                  <c:v>12.6</c:v>
                </c:pt>
                <c:pt idx="109">
                  <c:v>18.2</c:v>
                </c:pt>
                <c:pt idx="110">
                  <c:v>8.1</c:v>
                </c:pt>
                <c:pt idx="111">
                  <c:v>21.4</c:v>
                </c:pt>
                <c:pt idx="112">
                  <c:v>19</c:v>
                </c:pt>
                <c:pt idx="113">
                  <c:v>-4.8</c:v>
                </c:pt>
                <c:pt idx="114">
                  <c:v>20.9</c:v>
                </c:pt>
                <c:pt idx="115">
                  <c:v>26.1</c:v>
                </c:pt>
                <c:pt idx="116">
                  <c:v>28.6</c:v>
                </c:pt>
                <c:pt idx="117">
                  <c:v>16.600000000000001</c:v>
                </c:pt>
                <c:pt idx="118">
                  <c:v>26.8</c:v>
                </c:pt>
                <c:pt idx="119">
                  <c:v>20.2</c:v>
                </c:pt>
                <c:pt idx="120">
                  <c:v>2.2999999999999998</c:v>
                </c:pt>
                <c:pt idx="121">
                  <c:v>19.399999999999999</c:v>
                </c:pt>
                <c:pt idx="122">
                  <c:v>8.3000000000000007</c:v>
                </c:pt>
                <c:pt idx="123">
                  <c:v>18.8</c:v>
                </c:pt>
                <c:pt idx="124">
                  <c:v>14.4</c:v>
                </c:pt>
                <c:pt idx="125">
                  <c:v>23.1</c:v>
                </c:pt>
                <c:pt idx="126">
                  <c:v>7.4</c:v>
                </c:pt>
                <c:pt idx="127">
                  <c:v>23.8</c:v>
                </c:pt>
                <c:pt idx="128">
                  <c:v>9.9</c:v>
                </c:pt>
                <c:pt idx="129">
                  <c:v>27.1</c:v>
                </c:pt>
                <c:pt idx="130">
                  <c:v>19.7</c:v>
                </c:pt>
                <c:pt idx="131">
                  <c:v>2.2999999999999998</c:v>
                </c:pt>
                <c:pt idx="132">
                  <c:v>8.6</c:v>
                </c:pt>
                <c:pt idx="133">
                  <c:v>23.2</c:v>
                </c:pt>
                <c:pt idx="134">
                  <c:v>23.1</c:v>
                </c:pt>
                <c:pt idx="135">
                  <c:v>17.399999999999999</c:v>
                </c:pt>
                <c:pt idx="136">
                  <c:v>19.5</c:v>
                </c:pt>
                <c:pt idx="137">
                  <c:v>19.600000000000001</c:v>
                </c:pt>
                <c:pt idx="138">
                  <c:v>2.1</c:v>
                </c:pt>
                <c:pt idx="139">
                  <c:v>10.199999999999999</c:v>
                </c:pt>
                <c:pt idx="140">
                  <c:v>25.1</c:v>
                </c:pt>
                <c:pt idx="141">
                  <c:v>14.4</c:v>
                </c:pt>
                <c:pt idx="142">
                  <c:v>15.2</c:v>
                </c:pt>
                <c:pt idx="143">
                  <c:v>8</c:v>
                </c:pt>
                <c:pt idx="144">
                  <c:v>18.899999999999999</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407D-4431-98E4-E040BCE57E4C}"/>
            </c:ext>
          </c:extLst>
        </c:ser>
        <c:dLbls>
          <c:showLegendKey val="0"/>
          <c:showVal val="0"/>
          <c:showCatName val="0"/>
          <c:showSerName val="0"/>
          <c:showPercent val="0"/>
          <c:showBubbleSize val="0"/>
        </c:dLbls>
        <c:axId val="887060288"/>
        <c:axId val="887061248"/>
      </c:scatterChart>
      <c:valAx>
        <c:axId val="88706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1248"/>
        <c:crosses val="autoZero"/>
        <c:crossBetween val="midCat"/>
      </c:valAx>
      <c:valAx>
        <c:axId val="887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6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a:t>
            </a:r>
            <a:r>
              <a:rPr lang="en-US" baseline="0"/>
              <a: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'Residual Analysis'!$C$31</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'Residual Analysis'!$P$2:$P$146</c:f>
              <c:numCache>
                <c:formatCode>General</c:formatCode>
                <c:ptCount val="145"/>
                <c:pt idx="0">
                  <c:v>52.66</c:v>
                </c:pt>
                <c:pt idx="2">
                  <c:v>83.77</c:v>
                </c:pt>
                <c:pt idx="3">
                  <c:v>73.260000000000005</c:v>
                </c:pt>
                <c:pt idx="4">
                  <c:v>72.3</c:v>
                </c:pt>
                <c:pt idx="5">
                  <c:v>60.89</c:v>
                </c:pt>
                <c:pt idx="6">
                  <c:v>79.099999999999994</c:v>
                </c:pt>
                <c:pt idx="7">
                  <c:v>68.91</c:v>
                </c:pt>
                <c:pt idx="8">
                  <c:v>76.97</c:v>
                </c:pt>
                <c:pt idx="9">
                  <c:v>73.61</c:v>
                </c:pt>
                <c:pt idx="10">
                  <c:v>78.37</c:v>
                </c:pt>
                <c:pt idx="11">
                  <c:v>53.83</c:v>
                </c:pt>
                <c:pt idx="12">
                  <c:v>86.8</c:v>
                </c:pt>
                <c:pt idx="13">
                  <c:v>77.16</c:v>
                </c:pt>
                <c:pt idx="14">
                  <c:v>97.7</c:v>
                </c:pt>
                <c:pt idx="15">
                  <c:v>53.96</c:v>
                </c:pt>
                <c:pt idx="16">
                  <c:v>54.42</c:v>
                </c:pt>
                <c:pt idx="17">
                  <c:v>60.78</c:v>
                </c:pt>
                <c:pt idx="18">
                  <c:v>73.63</c:v>
                </c:pt>
                <c:pt idx="19">
                  <c:v>72.64</c:v>
                </c:pt>
                <c:pt idx="20">
                  <c:v>78.62</c:v>
                </c:pt>
                <c:pt idx="21">
                  <c:v>84.31</c:v>
                </c:pt>
                <c:pt idx="22">
                  <c:v>79.459999999999994</c:v>
                </c:pt>
                <c:pt idx="23">
                  <c:v>87.88</c:v>
                </c:pt>
                <c:pt idx="24">
                  <c:v>78.67</c:v>
                </c:pt>
                <c:pt idx="25">
                  <c:v>54.28</c:v>
                </c:pt>
                <c:pt idx="26">
                  <c:v>79.87</c:v>
                </c:pt>
                <c:pt idx="27">
                  <c:v>78.900000000000006</c:v>
                </c:pt>
                <c:pt idx="28">
                  <c:v>88.59</c:v>
                </c:pt>
                <c:pt idx="29">
                  <c:v>87.14</c:v>
                </c:pt>
                <c:pt idx="30">
                  <c:v>77.17</c:v>
                </c:pt>
                <c:pt idx="31">
                  <c:v>53.11</c:v>
                </c:pt>
                <c:pt idx="32">
                  <c:v>97.74</c:v>
                </c:pt>
                <c:pt idx="33">
                  <c:v>73.2</c:v>
                </c:pt>
                <c:pt idx="34">
                  <c:v>73.2</c:v>
                </c:pt>
                <c:pt idx="35">
                  <c:v>69.680000000000007</c:v>
                </c:pt>
                <c:pt idx="36">
                  <c:v>85.62</c:v>
                </c:pt>
                <c:pt idx="37">
                  <c:v>67.14</c:v>
                </c:pt>
                <c:pt idx="38">
                  <c:v>73.290000000000006</c:v>
                </c:pt>
                <c:pt idx="39">
                  <c:v>89.19</c:v>
                </c:pt>
                <c:pt idx="40">
                  <c:v>62.35</c:v>
                </c:pt>
                <c:pt idx="41">
                  <c:v>69.95</c:v>
                </c:pt>
                <c:pt idx="42">
                  <c:v>54.14</c:v>
                </c:pt>
                <c:pt idx="43">
                  <c:v>77.180000000000007</c:v>
                </c:pt>
                <c:pt idx="44">
                  <c:v>73.31</c:v>
                </c:pt>
                <c:pt idx="45">
                  <c:v>73.67</c:v>
                </c:pt>
                <c:pt idx="46">
                  <c:v>53.56</c:v>
                </c:pt>
                <c:pt idx="47">
                  <c:v>97.79</c:v>
                </c:pt>
                <c:pt idx="48">
                  <c:v>66.989999999999995</c:v>
                </c:pt>
                <c:pt idx="49">
                  <c:v>53.9</c:v>
                </c:pt>
                <c:pt idx="50">
                  <c:v>87.41</c:v>
                </c:pt>
                <c:pt idx="51">
                  <c:v>80.69</c:v>
                </c:pt>
                <c:pt idx="52">
                  <c:v>54</c:v>
                </c:pt>
                <c:pt idx="53">
                  <c:v>67.03</c:v>
                </c:pt>
                <c:pt idx="54">
                  <c:v>62.94</c:v>
                </c:pt>
                <c:pt idx="55">
                  <c:v>85.18</c:v>
                </c:pt>
                <c:pt idx="56">
                  <c:v>97.83</c:v>
                </c:pt>
                <c:pt idx="57">
                  <c:v>89.69</c:v>
                </c:pt>
                <c:pt idx="58">
                  <c:v>79.37</c:v>
                </c:pt>
                <c:pt idx="59">
                  <c:v>68.27</c:v>
                </c:pt>
                <c:pt idx="60">
                  <c:v>73.7</c:v>
                </c:pt>
                <c:pt idx="61">
                  <c:v>85.62</c:v>
                </c:pt>
                <c:pt idx="62">
                  <c:v>87.53</c:v>
                </c:pt>
                <c:pt idx="63">
                  <c:v>87.53</c:v>
                </c:pt>
                <c:pt idx="64">
                  <c:v>85.23</c:v>
                </c:pt>
                <c:pt idx="65">
                  <c:v>90.17</c:v>
                </c:pt>
                <c:pt idx="66">
                  <c:v>86.55</c:v>
                </c:pt>
                <c:pt idx="67">
                  <c:v>60.28</c:v>
                </c:pt>
                <c:pt idx="68">
                  <c:v>67.23</c:v>
                </c:pt>
                <c:pt idx="69">
                  <c:v>79.599999999999994</c:v>
                </c:pt>
                <c:pt idx="70">
                  <c:v>77.2</c:v>
                </c:pt>
                <c:pt idx="71">
                  <c:v>97.88</c:v>
                </c:pt>
                <c:pt idx="72">
                  <c:v>81.09</c:v>
                </c:pt>
                <c:pt idx="73">
                  <c:v>54.02</c:v>
                </c:pt>
                <c:pt idx="74">
                  <c:v>73.739999999999995</c:v>
                </c:pt>
                <c:pt idx="75">
                  <c:v>53.81</c:v>
                </c:pt>
                <c:pt idx="76">
                  <c:v>87.64</c:v>
                </c:pt>
                <c:pt idx="77">
                  <c:v>87.64</c:v>
                </c:pt>
                <c:pt idx="78">
                  <c:v>64.09</c:v>
                </c:pt>
                <c:pt idx="79">
                  <c:v>73.739999999999995</c:v>
                </c:pt>
                <c:pt idx="80">
                  <c:v>86.85</c:v>
                </c:pt>
                <c:pt idx="81">
                  <c:v>73.569999999999993</c:v>
                </c:pt>
                <c:pt idx="82">
                  <c:v>74.33</c:v>
                </c:pt>
                <c:pt idx="83">
                  <c:v>70.78</c:v>
                </c:pt>
                <c:pt idx="84">
                  <c:v>79.84</c:v>
                </c:pt>
                <c:pt idx="85">
                  <c:v>66.84</c:v>
                </c:pt>
                <c:pt idx="86">
                  <c:v>80.08</c:v>
                </c:pt>
                <c:pt idx="87">
                  <c:v>67.52</c:v>
                </c:pt>
                <c:pt idx="88">
                  <c:v>53.94</c:v>
                </c:pt>
                <c:pt idx="89">
                  <c:v>64.650000000000006</c:v>
                </c:pt>
                <c:pt idx="90">
                  <c:v>73.760000000000005</c:v>
                </c:pt>
                <c:pt idx="91">
                  <c:v>74.67</c:v>
                </c:pt>
                <c:pt idx="92">
                  <c:v>87.76</c:v>
                </c:pt>
                <c:pt idx="93">
                  <c:v>54.27</c:v>
                </c:pt>
                <c:pt idx="94">
                  <c:v>73.680000000000007</c:v>
                </c:pt>
                <c:pt idx="95">
                  <c:v>68.72</c:v>
                </c:pt>
                <c:pt idx="96">
                  <c:v>97.96</c:v>
                </c:pt>
                <c:pt idx="97">
                  <c:v>60.06</c:v>
                </c:pt>
                <c:pt idx="98">
                  <c:v>73.790000000000006</c:v>
                </c:pt>
                <c:pt idx="99">
                  <c:v>67.680000000000007</c:v>
                </c:pt>
                <c:pt idx="100">
                  <c:v>98</c:v>
                </c:pt>
                <c:pt idx="101">
                  <c:v>65.209999999999994</c:v>
                </c:pt>
                <c:pt idx="102">
                  <c:v>68.88</c:v>
                </c:pt>
                <c:pt idx="103">
                  <c:v>54.54</c:v>
                </c:pt>
                <c:pt idx="104">
                  <c:v>85.38</c:v>
                </c:pt>
                <c:pt idx="105">
                  <c:v>91.49</c:v>
                </c:pt>
                <c:pt idx="106">
                  <c:v>77.31</c:v>
                </c:pt>
                <c:pt idx="107">
                  <c:v>73.8</c:v>
                </c:pt>
                <c:pt idx="108">
                  <c:v>54</c:v>
                </c:pt>
                <c:pt idx="109">
                  <c:v>66.81</c:v>
                </c:pt>
                <c:pt idx="110">
                  <c:v>87.71</c:v>
                </c:pt>
                <c:pt idx="111">
                  <c:v>80.569999999999993</c:v>
                </c:pt>
                <c:pt idx="112">
                  <c:v>80.709999999999994</c:v>
                </c:pt>
                <c:pt idx="113">
                  <c:v>71.64</c:v>
                </c:pt>
                <c:pt idx="114">
                  <c:v>73.92</c:v>
                </c:pt>
                <c:pt idx="115">
                  <c:v>53.73</c:v>
                </c:pt>
                <c:pt idx="116">
                  <c:v>65.760000000000005</c:v>
                </c:pt>
                <c:pt idx="117">
                  <c:v>54.82</c:v>
                </c:pt>
                <c:pt idx="118">
                  <c:v>67.86</c:v>
                </c:pt>
                <c:pt idx="119">
                  <c:v>85.45</c:v>
                </c:pt>
                <c:pt idx="120">
                  <c:v>98.04</c:v>
                </c:pt>
                <c:pt idx="121">
                  <c:v>92.24</c:v>
                </c:pt>
                <c:pt idx="122">
                  <c:v>82.97</c:v>
                </c:pt>
                <c:pt idx="123">
                  <c:v>73.92</c:v>
                </c:pt>
                <c:pt idx="124">
                  <c:v>60.04</c:v>
                </c:pt>
                <c:pt idx="125">
                  <c:v>80.81</c:v>
                </c:pt>
                <c:pt idx="126">
                  <c:v>87.98</c:v>
                </c:pt>
                <c:pt idx="127">
                  <c:v>77.45</c:v>
                </c:pt>
                <c:pt idx="128">
                  <c:v>54.19</c:v>
                </c:pt>
                <c:pt idx="129">
                  <c:v>75.69</c:v>
                </c:pt>
                <c:pt idx="130">
                  <c:v>85.52</c:v>
                </c:pt>
                <c:pt idx="131">
                  <c:v>98.08</c:v>
                </c:pt>
                <c:pt idx="132">
                  <c:v>88.12</c:v>
                </c:pt>
                <c:pt idx="133">
                  <c:v>77.540000000000006</c:v>
                </c:pt>
                <c:pt idx="134">
                  <c:v>81.06</c:v>
                </c:pt>
                <c:pt idx="135">
                  <c:v>74</c:v>
                </c:pt>
                <c:pt idx="136">
                  <c:v>66.86</c:v>
                </c:pt>
                <c:pt idx="137">
                  <c:v>85.6</c:v>
                </c:pt>
                <c:pt idx="138">
                  <c:v>98.12</c:v>
                </c:pt>
                <c:pt idx="139">
                  <c:v>72.25</c:v>
                </c:pt>
                <c:pt idx="140">
                  <c:v>69.42</c:v>
                </c:pt>
                <c:pt idx="141">
                  <c:v>60.08</c:v>
                </c:pt>
                <c:pt idx="142">
                  <c:v>55.43</c:v>
                </c:pt>
                <c:pt idx="143">
                  <c:v>88.24</c:v>
                </c:pt>
                <c:pt idx="144">
                  <c:v>92.57</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7937-454F-9E84-5C93FB658E3C}"/>
            </c:ext>
          </c:extLst>
        </c:ser>
        <c:dLbls>
          <c:showLegendKey val="0"/>
          <c:showVal val="0"/>
          <c:showCatName val="0"/>
          <c:showSerName val="0"/>
          <c:showPercent val="0"/>
          <c:showBubbleSize val="0"/>
        </c:dLbls>
        <c:axId val="886995488"/>
        <c:axId val="887019968"/>
      </c:scatterChart>
      <c:valAx>
        <c:axId val="8869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9968"/>
        <c:crosses val="autoZero"/>
        <c:crossBetween val="midCat"/>
      </c:valAx>
      <c:valAx>
        <c:axId val="88701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54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Analysis'!$Q$2:$Q$146</c:f>
              <c:numCache>
                <c:formatCode>General</c:formatCode>
                <c:ptCount val="145"/>
                <c:pt idx="0">
                  <c:v>0.9</c:v>
                </c:pt>
                <c:pt idx="2">
                  <c:v>20.3</c:v>
                </c:pt>
                <c:pt idx="3">
                  <c:v>21.6</c:v>
                </c:pt>
                <c:pt idx="4">
                  <c:v>13</c:v>
                </c:pt>
                <c:pt idx="5">
                  <c:v>4.5</c:v>
                </c:pt>
                <c:pt idx="6">
                  <c:v>16.100000000000001</c:v>
                </c:pt>
                <c:pt idx="7">
                  <c:v>17.600000000000001</c:v>
                </c:pt>
                <c:pt idx="8">
                  <c:v>22.3</c:v>
                </c:pt>
                <c:pt idx="9">
                  <c:v>17.8</c:v>
                </c:pt>
                <c:pt idx="10">
                  <c:v>15.6</c:v>
                </c:pt>
                <c:pt idx="11">
                  <c:v>8.8000000000000007</c:v>
                </c:pt>
                <c:pt idx="12">
                  <c:v>17.100000000000001</c:v>
                </c:pt>
                <c:pt idx="13">
                  <c:v>22.4</c:v>
                </c:pt>
                <c:pt idx="14">
                  <c:v>9.4</c:v>
                </c:pt>
                <c:pt idx="15">
                  <c:v>9.6</c:v>
                </c:pt>
                <c:pt idx="16">
                  <c:v>20.100000000000001</c:v>
                </c:pt>
                <c:pt idx="17">
                  <c:v>5.5</c:v>
                </c:pt>
                <c:pt idx="18">
                  <c:v>17.600000000000001</c:v>
                </c:pt>
                <c:pt idx="19">
                  <c:v>13.2</c:v>
                </c:pt>
                <c:pt idx="20">
                  <c:v>15.7</c:v>
                </c:pt>
                <c:pt idx="21">
                  <c:v>19.100000000000001</c:v>
                </c:pt>
                <c:pt idx="22">
                  <c:v>15.7</c:v>
                </c:pt>
                <c:pt idx="23">
                  <c:v>18.8</c:v>
                </c:pt>
                <c:pt idx="24">
                  <c:v>17.600000000000001</c:v>
                </c:pt>
                <c:pt idx="25">
                  <c:v>20.8</c:v>
                </c:pt>
                <c:pt idx="26">
                  <c:v>14.7</c:v>
                </c:pt>
                <c:pt idx="27">
                  <c:v>18.7</c:v>
                </c:pt>
                <c:pt idx="28">
                  <c:v>18</c:v>
                </c:pt>
                <c:pt idx="29">
                  <c:v>16.8</c:v>
                </c:pt>
                <c:pt idx="30">
                  <c:v>22.7</c:v>
                </c:pt>
                <c:pt idx="31">
                  <c:v>4.5</c:v>
                </c:pt>
                <c:pt idx="32">
                  <c:v>8.3000000000000007</c:v>
                </c:pt>
                <c:pt idx="33">
                  <c:v>22.5</c:v>
                </c:pt>
                <c:pt idx="34">
                  <c:v>22.5</c:v>
                </c:pt>
                <c:pt idx="35">
                  <c:v>20.100000000000001</c:v>
                </c:pt>
                <c:pt idx="36">
                  <c:v>15.5</c:v>
                </c:pt>
                <c:pt idx="37">
                  <c:v>14.9</c:v>
                </c:pt>
                <c:pt idx="38">
                  <c:v>22.3</c:v>
                </c:pt>
                <c:pt idx="39">
                  <c:v>17.2</c:v>
                </c:pt>
                <c:pt idx="40">
                  <c:v>13.3</c:v>
                </c:pt>
                <c:pt idx="41">
                  <c:v>18.399999999999999</c:v>
                </c:pt>
                <c:pt idx="42">
                  <c:v>18.8</c:v>
                </c:pt>
                <c:pt idx="43">
                  <c:v>22.1</c:v>
                </c:pt>
                <c:pt idx="44">
                  <c:v>14.1</c:v>
                </c:pt>
                <c:pt idx="45">
                  <c:v>17.600000000000001</c:v>
                </c:pt>
                <c:pt idx="46">
                  <c:v>7</c:v>
                </c:pt>
                <c:pt idx="47">
                  <c:v>7.5</c:v>
                </c:pt>
                <c:pt idx="48">
                  <c:v>12.2</c:v>
                </c:pt>
                <c:pt idx="49">
                  <c:v>4.5</c:v>
                </c:pt>
                <c:pt idx="50">
                  <c:v>16</c:v>
                </c:pt>
                <c:pt idx="51">
                  <c:v>14.5</c:v>
                </c:pt>
                <c:pt idx="52">
                  <c:v>19.7</c:v>
                </c:pt>
                <c:pt idx="53">
                  <c:v>14.2</c:v>
                </c:pt>
                <c:pt idx="54">
                  <c:v>14.9</c:v>
                </c:pt>
                <c:pt idx="55">
                  <c:v>18.399999999999999</c:v>
                </c:pt>
                <c:pt idx="56">
                  <c:v>6.6</c:v>
                </c:pt>
                <c:pt idx="57">
                  <c:v>17</c:v>
                </c:pt>
                <c:pt idx="58">
                  <c:v>14.9</c:v>
                </c:pt>
                <c:pt idx="59">
                  <c:v>28.1</c:v>
                </c:pt>
                <c:pt idx="60">
                  <c:v>17.399999999999999</c:v>
                </c:pt>
                <c:pt idx="61">
                  <c:v>15.5</c:v>
                </c:pt>
                <c:pt idx="62">
                  <c:v>15.1</c:v>
                </c:pt>
                <c:pt idx="63">
                  <c:v>15.1</c:v>
                </c:pt>
                <c:pt idx="64">
                  <c:v>17.5</c:v>
                </c:pt>
                <c:pt idx="65">
                  <c:v>16.100000000000001</c:v>
                </c:pt>
                <c:pt idx="66">
                  <c:v>14</c:v>
                </c:pt>
                <c:pt idx="67">
                  <c:v>7.3</c:v>
                </c:pt>
                <c:pt idx="68">
                  <c:v>14.2</c:v>
                </c:pt>
                <c:pt idx="69">
                  <c:v>14.1</c:v>
                </c:pt>
                <c:pt idx="70">
                  <c:v>21.8</c:v>
                </c:pt>
                <c:pt idx="71">
                  <c:v>6.4</c:v>
                </c:pt>
                <c:pt idx="72">
                  <c:v>16</c:v>
                </c:pt>
                <c:pt idx="73">
                  <c:v>8.1</c:v>
                </c:pt>
                <c:pt idx="74">
                  <c:v>17.399999999999999</c:v>
                </c:pt>
                <c:pt idx="75">
                  <c:v>19.2</c:v>
                </c:pt>
                <c:pt idx="76">
                  <c:v>15.1</c:v>
                </c:pt>
                <c:pt idx="77">
                  <c:v>15.1</c:v>
                </c:pt>
                <c:pt idx="78">
                  <c:v>13.9</c:v>
                </c:pt>
                <c:pt idx="79">
                  <c:v>17.399999999999999</c:v>
                </c:pt>
                <c:pt idx="80">
                  <c:v>13.3</c:v>
                </c:pt>
                <c:pt idx="81">
                  <c:v>21.5</c:v>
                </c:pt>
                <c:pt idx="82">
                  <c:v>14.6</c:v>
                </c:pt>
                <c:pt idx="83">
                  <c:v>14</c:v>
                </c:pt>
                <c:pt idx="84">
                  <c:v>14.8</c:v>
                </c:pt>
                <c:pt idx="85">
                  <c:v>11.2</c:v>
                </c:pt>
                <c:pt idx="86">
                  <c:v>13.5</c:v>
                </c:pt>
                <c:pt idx="87">
                  <c:v>15.2</c:v>
                </c:pt>
                <c:pt idx="88">
                  <c:v>2.9</c:v>
                </c:pt>
                <c:pt idx="89">
                  <c:v>10.8</c:v>
                </c:pt>
                <c:pt idx="90">
                  <c:v>17.600000000000001</c:v>
                </c:pt>
                <c:pt idx="91">
                  <c:v>14.3</c:v>
                </c:pt>
                <c:pt idx="92">
                  <c:v>14.8</c:v>
                </c:pt>
                <c:pt idx="93">
                  <c:v>8.4</c:v>
                </c:pt>
                <c:pt idx="94">
                  <c:v>21.1</c:v>
                </c:pt>
                <c:pt idx="95">
                  <c:v>24.9</c:v>
                </c:pt>
                <c:pt idx="96">
                  <c:v>5.8</c:v>
                </c:pt>
                <c:pt idx="97">
                  <c:v>8.5</c:v>
                </c:pt>
                <c:pt idx="98">
                  <c:v>20.100000000000001</c:v>
                </c:pt>
                <c:pt idx="99">
                  <c:v>14</c:v>
                </c:pt>
                <c:pt idx="100">
                  <c:v>5.8</c:v>
                </c:pt>
                <c:pt idx="101">
                  <c:v>8.9</c:v>
                </c:pt>
                <c:pt idx="102">
                  <c:v>21.8</c:v>
                </c:pt>
                <c:pt idx="103">
                  <c:v>9.3000000000000007</c:v>
                </c:pt>
                <c:pt idx="104">
                  <c:v>16.899999999999999</c:v>
                </c:pt>
                <c:pt idx="105">
                  <c:v>14.7</c:v>
                </c:pt>
                <c:pt idx="106">
                  <c:v>20.100000000000001</c:v>
                </c:pt>
                <c:pt idx="107">
                  <c:v>18.600000000000001</c:v>
                </c:pt>
                <c:pt idx="108">
                  <c:v>2.2000000000000002</c:v>
                </c:pt>
                <c:pt idx="109">
                  <c:v>10.1</c:v>
                </c:pt>
                <c:pt idx="110">
                  <c:v>11.8</c:v>
                </c:pt>
                <c:pt idx="111">
                  <c:v>9.4</c:v>
                </c:pt>
                <c:pt idx="112">
                  <c:v>16.2</c:v>
                </c:pt>
                <c:pt idx="113">
                  <c:v>18.2</c:v>
                </c:pt>
                <c:pt idx="114">
                  <c:v>19.2</c:v>
                </c:pt>
                <c:pt idx="115">
                  <c:v>18.399999999999999</c:v>
                </c:pt>
                <c:pt idx="116">
                  <c:v>10.9</c:v>
                </c:pt>
                <c:pt idx="117">
                  <c:v>7.9</c:v>
                </c:pt>
                <c:pt idx="118">
                  <c:v>13.3</c:v>
                </c:pt>
                <c:pt idx="119">
                  <c:v>16.600000000000001</c:v>
                </c:pt>
                <c:pt idx="120">
                  <c:v>5.8</c:v>
                </c:pt>
                <c:pt idx="121">
                  <c:v>14.2</c:v>
                </c:pt>
                <c:pt idx="122">
                  <c:v>13.4</c:v>
                </c:pt>
                <c:pt idx="123">
                  <c:v>18.399999999999999</c:v>
                </c:pt>
                <c:pt idx="124">
                  <c:v>4.5</c:v>
                </c:pt>
                <c:pt idx="125">
                  <c:v>8.9</c:v>
                </c:pt>
                <c:pt idx="126">
                  <c:v>11.2</c:v>
                </c:pt>
                <c:pt idx="127">
                  <c:v>18.3</c:v>
                </c:pt>
                <c:pt idx="128">
                  <c:v>2.4</c:v>
                </c:pt>
                <c:pt idx="129">
                  <c:v>12.7</c:v>
                </c:pt>
                <c:pt idx="130">
                  <c:v>16.7</c:v>
                </c:pt>
                <c:pt idx="131">
                  <c:v>5.3</c:v>
                </c:pt>
                <c:pt idx="132">
                  <c:v>13.9</c:v>
                </c:pt>
                <c:pt idx="133">
                  <c:v>17.600000000000001</c:v>
                </c:pt>
                <c:pt idx="134">
                  <c:v>8.9</c:v>
                </c:pt>
                <c:pt idx="135">
                  <c:v>17.7</c:v>
                </c:pt>
                <c:pt idx="136">
                  <c:v>9.6999999999999993</c:v>
                </c:pt>
                <c:pt idx="137">
                  <c:v>16.5</c:v>
                </c:pt>
                <c:pt idx="138">
                  <c:v>5</c:v>
                </c:pt>
                <c:pt idx="139">
                  <c:v>17.3</c:v>
                </c:pt>
                <c:pt idx="140">
                  <c:v>20.5</c:v>
                </c:pt>
                <c:pt idx="141">
                  <c:v>4.5</c:v>
                </c:pt>
                <c:pt idx="142">
                  <c:v>3.8</c:v>
                </c:pt>
                <c:pt idx="143">
                  <c:v>14.2</c:v>
                </c:pt>
                <c:pt idx="144">
                  <c:v>13.5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9216-4076-8435-045A0B573853}"/>
            </c:ext>
          </c:extLst>
        </c:ser>
        <c:dLbls>
          <c:showLegendKey val="0"/>
          <c:showVal val="0"/>
          <c:showCatName val="0"/>
          <c:showSerName val="0"/>
          <c:showPercent val="0"/>
          <c:showBubbleSize val="0"/>
        </c:dLbls>
        <c:axId val="887039168"/>
        <c:axId val="887055008"/>
      </c:scatterChart>
      <c:valAx>
        <c:axId val="88703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55008"/>
        <c:crosses val="autoZero"/>
        <c:crossBetween val="midCat"/>
      </c:valAx>
      <c:valAx>
        <c:axId val="88705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39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Analysis'!$R$2:$R$146</c:f>
              <c:numCache>
                <c:formatCode>General</c:formatCode>
                <c:ptCount val="145"/>
                <c:pt idx="0">
                  <c:v>6.9</c:v>
                </c:pt>
                <c:pt idx="2">
                  <c:v>19.399999999999999</c:v>
                </c:pt>
                <c:pt idx="3">
                  <c:v>16.100000000000001</c:v>
                </c:pt>
                <c:pt idx="4">
                  <c:v>14.1</c:v>
                </c:pt>
                <c:pt idx="5">
                  <c:v>16.100000000000001</c:v>
                </c:pt>
                <c:pt idx="6">
                  <c:v>19.7</c:v>
                </c:pt>
                <c:pt idx="7">
                  <c:v>15.4</c:v>
                </c:pt>
                <c:pt idx="8">
                  <c:v>25.7</c:v>
                </c:pt>
                <c:pt idx="9">
                  <c:v>23</c:v>
                </c:pt>
                <c:pt idx="10">
                  <c:v>15.6</c:v>
                </c:pt>
                <c:pt idx="11">
                  <c:v>6.9</c:v>
                </c:pt>
                <c:pt idx="12">
                  <c:v>17.899999999999999</c:v>
                </c:pt>
                <c:pt idx="13">
                  <c:v>25.8</c:v>
                </c:pt>
                <c:pt idx="14">
                  <c:v>14.1</c:v>
                </c:pt>
                <c:pt idx="15">
                  <c:v>7.7</c:v>
                </c:pt>
                <c:pt idx="16">
                  <c:v>19.399999999999999</c:v>
                </c:pt>
                <c:pt idx="17">
                  <c:v>15.9</c:v>
                </c:pt>
                <c:pt idx="18">
                  <c:v>20.6</c:v>
                </c:pt>
                <c:pt idx="19">
                  <c:v>13.7</c:v>
                </c:pt>
                <c:pt idx="20">
                  <c:v>14.2</c:v>
                </c:pt>
                <c:pt idx="21">
                  <c:v>18.100000000000001</c:v>
                </c:pt>
                <c:pt idx="22">
                  <c:v>18.399999999999999</c:v>
                </c:pt>
                <c:pt idx="23">
                  <c:v>23.9</c:v>
                </c:pt>
                <c:pt idx="24">
                  <c:v>23.6</c:v>
                </c:pt>
                <c:pt idx="25">
                  <c:v>21.6</c:v>
                </c:pt>
                <c:pt idx="26">
                  <c:v>17.3</c:v>
                </c:pt>
                <c:pt idx="27">
                  <c:v>23.9</c:v>
                </c:pt>
                <c:pt idx="28">
                  <c:v>23.8</c:v>
                </c:pt>
                <c:pt idx="29">
                  <c:v>17.5</c:v>
                </c:pt>
                <c:pt idx="30">
                  <c:v>26</c:v>
                </c:pt>
                <c:pt idx="31">
                  <c:v>7.9</c:v>
                </c:pt>
                <c:pt idx="32">
                  <c:v>13</c:v>
                </c:pt>
                <c:pt idx="33">
                  <c:v>15.5</c:v>
                </c:pt>
                <c:pt idx="34">
                  <c:v>15.5</c:v>
                </c:pt>
                <c:pt idx="35">
                  <c:v>15.7</c:v>
                </c:pt>
                <c:pt idx="36">
                  <c:v>12.1</c:v>
                </c:pt>
                <c:pt idx="37">
                  <c:v>23.4</c:v>
                </c:pt>
                <c:pt idx="38">
                  <c:v>15.9</c:v>
                </c:pt>
                <c:pt idx="39">
                  <c:v>24</c:v>
                </c:pt>
                <c:pt idx="40">
                  <c:v>21.3</c:v>
                </c:pt>
                <c:pt idx="41">
                  <c:v>13.9</c:v>
                </c:pt>
                <c:pt idx="42">
                  <c:v>20</c:v>
                </c:pt>
                <c:pt idx="43">
                  <c:v>25.4</c:v>
                </c:pt>
                <c:pt idx="44">
                  <c:v>14.8</c:v>
                </c:pt>
                <c:pt idx="45">
                  <c:v>20.3</c:v>
                </c:pt>
                <c:pt idx="46">
                  <c:v>8.5</c:v>
                </c:pt>
                <c:pt idx="47">
                  <c:v>12.1</c:v>
                </c:pt>
                <c:pt idx="48">
                  <c:v>16.8</c:v>
                </c:pt>
                <c:pt idx="49">
                  <c:v>5.4</c:v>
                </c:pt>
                <c:pt idx="50">
                  <c:v>16.399999999999999</c:v>
                </c:pt>
                <c:pt idx="51">
                  <c:v>17.3</c:v>
                </c:pt>
                <c:pt idx="52">
                  <c:v>20.8</c:v>
                </c:pt>
                <c:pt idx="53">
                  <c:v>22.4</c:v>
                </c:pt>
                <c:pt idx="54">
                  <c:v>22.5</c:v>
                </c:pt>
                <c:pt idx="55">
                  <c:v>17.600000000000001</c:v>
                </c:pt>
                <c:pt idx="56">
                  <c:v>11</c:v>
                </c:pt>
                <c:pt idx="57">
                  <c:v>24.7</c:v>
                </c:pt>
                <c:pt idx="58">
                  <c:v>19.899999999999999</c:v>
                </c:pt>
                <c:pt idx="59">
                  <c:v>29</c:v>
                </c:pt>
                <c:pt idx="60">
                  <c:v>19.899999999999999</c:v>
                </c:pt>
                <c:pt idx="61">
                  <c:v>12.1</c:v>
                </c:pt>
                <c:pt idx="62">
                  <c:v>15.4</c:v>
                </c:pt>
                <c:pt idx="63">
                  <c:v>15.4</c:v>
                </c:pt>
                <c:pt idx="64">
                  <c:v>17</c:v>
                </c:pt>
                <c:pt idx="65">
                  <c:v>22.4</c:v>
                </c:pt>
                <c:pt idx="66">
                  <c:v>10.7</c:v>
                </c:pt>
                <c:pt idx="67">
                  <c:v>16.399999999999999</c:v>
                </c:pt>
                <c:pt idx="68">
                  <c:v>18.399999999999999</c:v>
                </c:pt>
                <c:pt idx="69">
                  <c:v>19.899999999999999</c:v>
                </c:pt>
                <c:pt idx="70">
                  <c:v>25.1</c:v>
                </c:pt>
                <c:pt idx="71">
                  <c:v>10.8</c:v>
                </c:pt>
                <c:pt idx="72">
                  <c:v>18.100000000000001</c:v>
                </c:pt>
                <c:pt idx="73">
                  <c:v>9.5</c:v>
                </c:pt>
                <c:pt idx="74">
                  <c:v>19.600000000000001</c:v>
                </c:pt>
                <c:pt idx="75">
                  <c:v>20</c:v>
                </c:pt>
                <c:pt idx="76">
                  <c:v>16.100000000000001</c:v>
                </c:pt>
                <c:pt idx="77">
                  <c:v>16.100000000000001</c:v>
                </c:pt>
                <c:pt idx="78">
                  <c:v>19.2</c:v>
                </c:pt>
                <c:pt idx="79">
                  <c:v>19.600000000000001</c:v>
                </c:pt>
                <c:pt idx="80">
                  <c:v>10.6</c:v>
                </c:pt>
                <c:pt idx="81">
                  <c:v>15.9</c:v>
                </c:pt>
                <c:pt idx="82">
                  <c:v>13.7</c:v>
                </c:pt>
                <c:pt idx="83">
                  <c:v>14</c:v>
                </c:pt>
                <c:pt idx="84">
                  <c:v>19.899999999999999</c:v>
                </c:pt>
                <c:pt idx="85">
                  <c:v>18.899999999999999</c:v>
                </c:pt>
                <c:pt idx="86">
                  <c:v>18.2</c:v>
                </c:pt>
                <c:pt idx="87">
                  <c:v>16.5</c:v>
                </c:pt>
                <c:pt idx="88">
                  <c:v>7.9</c:v>
                </c:pt>
                <c:pt idx="89">
                  <c:v>17.100000000000001</c:v>
                </c:pt>
                <c:pt idx="90">
                  <c:v>19.600000000000001</c:v>
                </c:pt>
                <c:pt idx="91">
                  <c:v>13.6</c:v>
                </c:pt>
                <c:pt idx="92">
                  <c:v>15.3</c:v>
                </c:pt>
                <c:pt idx="93">
                  <c:v>10.199999999999999</c:v>
                </c:pt>
                <c:pt idx="94">
                  <c:v>16.399999999999999</c:v>
                </c:pt>
                <c:pt idx="95">
                  <c:v>26.4</c:v>
                </c:pt>
                <c:pt idx="96">
                  <c:v>10.199999999999999</c:v>
                </c:pt>
                <c:pt idx="97">
                  <c:v>15.4</c:v>
                </c:pt>
                <c:pt idx="98">
                  <c:v>15</c:v>
                </c:pt>
                <c:pt idx="99">
                  <c:v>16.2</c:v>
                </c:pt>
                <c:pt idx="100">
                  <c:v>10.1</c:v>
                </c:pt>
                <c:pt idx="101">
                  <c:v>15.6</c:v>
                </c:pt>
                <c:pt idx="102">
                  <c:v>24.3</c:v>
                </c:pt>
                <c:pt idx="103">
                  <c:v>11</c:v>
                </c:pt>
                <c:pt idx="104">
                  <c:v>16.100000000000001</c:v>
                </c:pt>
                <c:pt idx="105">
                  <c:v>23.3</c:v>
                </c:pt>
                <c:pt idx="106">
                  <c:v>23.4</c:v>
                </c:pt>
                <c:pt idx="107">
                  <c:v>20.3</c:v>
                </c:pt>
                <c:pt idx="108">
                  <c:v>10.6</c:v>
                </c:pt>
                <c:pt idx="109">
                  <c:v>17.5</c:v>
                </c:pt>
                <c:pt idx="110">
                  <c:v>8.6999999999999993</c:v>
                </c:pt>
                <c:pt idx="111">
                  <c:v>15</c:v>
                </c:pt>
                <c:pt idx="112">
                  <c:v>13.9</c:v>
                </c:pt>
                <c:pt idx="113">
                  <c:v>15.4</c:v>
                </c:pt>
                <c:pt idx="114">
                  <c:v>15</c:v>
                </c:pt>
                <c:pt idx="115">
                  <c:v>19</c:v>
                </c:pt>
                <c:pt idx="116">
                  <c:v>15.1</c:v>
                </c:pt>
                <c:pt idx="117">
                  <c:v>9.9</c:v>
                </c:pt>
                <c:pt idx="118">
                  <c:v>15</c:v>
                </c:pt>
                <c:pt idx="119">
                  <c:v>15.9</c:v>
                </c:pt>
                <c:pt idx="120">
                  <c:v>9.9</c:v>
                </c:pt>
                <c:pt idx="121">
                  <c:v>19.899999999999999</c:v>
                </c:pt>
                <c:pt idx="122">
                  <c:v>15.7</c:v>
                </c:pt>
                <c:pt idx="123">
                  <c:v>20.100000000000001</c:v>
                </c:pt>
                <c:pt idx="124">
                  <c:v>12.4</c:v>
                </c:pt>
                <c:pt idx="125">
                  <c:v>14.7</c:v>
                </c:pt>
                <c:pt idx="126">
                  <c:v>7.9</c:v>
                </c:pt>
                <c:pt idx="127">
                  <c:v>21.6</c:v>
                </c:pt>
                <c:pt idx="128">
                  <c:v>10.1</c:v>
                </c:pt>
                <c:pt idx="129">
                  <c:v>13.2</c:v>
                </c:pt>
                <c:pt idx="130">
                  <c:v>16.5</c:v>
                </c:pt>
                <c:pt idx="131">
                  <c:v>9.5</c:v>
                </c:pt>
                <c:pt idx="132">
                  <c:v>14.1</c:v>
                </c:pt>
                <c:pt idx="133">
                  <c:v>20.9</c:v>
                </c:pt>
                <c:pt idx="134">
                  <c:v>14.7</c:v>
                </c:pt>
                <c:pt idx="135">
                  <c:v>19.399999999999999</c:v>
                </c:pt>
                <c:pt idx="136">
                  <c:v>16.8</c:v>
                </c:pt>
                <c:pt idx="137">
                  <c:v>15.9</c:v>
                </c:pt>
                <c:pt idx="138">
                  <c:v>9.1999999999999993</c:v>
                </c:pt>
                <c:pt idx="139">
                  <c:v>16.2</c:v>
                </c:pt>
                <c:pt idx="140">
                  <c:v>22.3</c:v>
                </c:pt>
                <c:pt idx="141">
                  <c:v>12.4</c:v>
                </c:pt>
                <c:pt idx="142">
                  <c:v>9.1999999999999993</c:v>
                </c:pt>
                <c:pt idx="143">
                  <c:v>14</c:v>
                </c:pt>
                <c:pt idx="144">
                  <c:v>19.3</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6448-4B11-A546-E5B3F7BEEEA3}"/>
            </c:ext>
          </c:extLst>
        </c:ser>
        <c:dLbls>
          <c:showLegendKey val="0"/>
          <c:showVal val="0"/>
          <c:showCatName val="0"/>
          <c:showSerName val="0"/>
          <c:showPercent val="0"/>
          <c:showBubbleSize val="0"/>
        </c:dLbls>
        <c:axId val="887003168"/>
        <c:axId val="887022368"/>
      </c:scatterChart>
      <c:valAx>
        <c:axId val="88700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22368"/>
        <c:crosses val="autoZero"/>
        <c:crossBetween val="midCat"/>
      </c:valAx>
      <c:valAx>
        <c:axId val="8870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3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Graph_data!$C$1</c:f>
              <c:strCache>
                <c:ptCount val="1"/>
                <c:pt idx="0">
                  <c:v>Industry</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Graph_data!$C$2:$C$145</c:f>
              <c:numCache>
                <c:formatCode>General</c:formatCode>
                <c:ptCount val="144"/>
                <c:pt idx="0">
                  <c:v>0.9</c:v>
                </c:pt>
                <c:pt idx="1">
                  <c:v>20.3</c:v>
                </c:pt>
                <c:pt idx="2">
                  <c:v>21.6</c:v>
                </c:pt>
                <c:pt idx="3">
                  <c:v>13</c:v>
                </c:pt>
                <c:pt idx="4">
                  <c:v>4.5</c:v>
                </c:pt>
                <c:pt idx="5">
                  <c:v>16.100000000000001</c:v>
                </c:pt>
                <c:pt idx="6">
                  <c:v>17.600000000000001</c:v>
                </c:pt>
                <c:pt idx="7">
                  <c:v>22.3</c:v>
                </c:pt>
                <c:pt idx="8">
                  <c:v>17.8</c:v>
                </c:pt>
                <c:pt idx="9">
                  <c:v>15.6</c:v>
                </c:pt>
                <c:pt idx="10">
                  <c:v>8.8000000000000007</c:v>
                </c:pt>
                <c:pt idx="11">
                  <c:v>17.100000000000001</c:v>
                </c:pt>
                <c:pt idx="12">
                  <c:v>22.4</c:v>
                </c:pt>
                <c:pt idx="13">
                  <c:v>9.4</c:v>
                </c:pt>
                <c:pt idx="14">
                  <c:v>9.6</c:v>
                </c:pt>
                <c:pt idx="15">
                  <c:v>20.100000000000001</c:v>
                </c:pt>
                <c:pt idx="16">
                  <c:v>5.5</c:v>
                </c:pt>
                <c:pt idx="17">
                  <c:v>17.600000000000001</c:v>
                </c:pt>
                <c:pt idx="18">
                  <c:v>13.2</c:v>
                </c:pt>
                <c:pt idx="19">
                  <c:v>15.7</c:v>
                </c:pt>
                <c:pt idx="20">
                  <c:v>19.100000000000001</c:v>
                </c:pt>
                <c:pt idx="21">
                  <c:v>15.7</c:v>
                </c:pt>
                <c:pt idx="22">
                  <c:v>18.8</c:v>
                </c:pt>
                <c:pt idx="23">
                  <c:v>17.600000000000001</c:v>
                </c:pt>
                <c:pt idx="24">
                  <c:v>20.8</c:v>
                </c:pt>
                <c:pt idx="25">
                  <c:v>14.7</c:v>
                </c:pt>
                <c:pt idx="26">
                  <c:v>18.7</c:v>
                </c:pt>
                <c:pt idx="27">
                  <c:v>18</c:v>
                </c:pt>
                <c:pt idx="28">
                  <c:v>16.8</c:v>
                </c:pt>
                <c:pt idx="29">
                  <c:v>22.7</c:v>
                </c:pt>
                <c:pt idx="30">
                  <c:v>4.5</c:v>
                </c:pt>
                <c:pt idx="31">
                  <c:v>8.3000000000000007</c:v>
                </c:pt>
                <c:pt idx="32">
                  <c:v>22.5</c:v>
                </c:pt>
                <c:pt idx="33">
                  <c:v>22.5</c:v>
                </c:pt>
                <c:pt idx="34">
                  <c:v>20.100000000000001</c:v>
                </c:pt>
                <c:pt idx="35">
                  <c:v>15.5</c:v>
                </c:pt>
                <c:pt idx="36">
                  <c:v>14.9</c:v>
                </c:pt>
                <c:pt idx="37">
                  <c:v>22.3</c:v>
                </c:pt>
                <c:pt idx="38">
                  <c:v>17.2</c:v>
                </c:pt>
                <c:pt idx="39">
                  <c:v>13.3</c:v>
                </c:pt>
                <c:pt idx="40">
                  <c:v>18.399999999999999</c:v>
                </c:pt>
                <c:pt idx="41">
                  <c:v>18.8</c:v>
                </c:pt>
                <c:pt idx="42">
                  <c:v>22.1</c:v>
                </c:pt>
                <c:pt idx="43">
                  <c:v>14.1</c:v>
                </c:pt>
                <c:pt idx="44">
                  <c:v>17.600000000000001</c:v>
                </c:pt>
                <c:pt idx="45">
                  <c:v>7</c:v>
                </c:pt>
                <c:pt idx="46">
                  <c:v>7.5</c:v>
                </c:pt>
                <c:pt idx="47">
                  <c:v>12.2</c:v>
                </c:pt>
                <c:pt idx="48">
                  <c:v>4.5</c:v>
                </c:pt>
                <c:pt idx="49">
                  <c:v>16</c:v>
                </c:pt>
                <c:pt idx="50">
                  <c:v>14.5</c:v>
                </c:pt>
                <c:pt idx="51">
                  <c:v>19.7</c:v>
                </c:pt>
                <c:pt idx="52">
                  <c:v>14.2</c:v>
                </c:pt>
                <c:pt idx="53">
                  <c:v>14.9</c:v>
                </c:pt>
                <c:pt idx="54">
                  <c:v>18.399999999999999</c:v>
                </c:pt>
                <c:pt idx="55">
                  <c:v>6.6</c:v>
                </c:pt>
                <c:pt idx="56">
                  <c:v>17</c:v>
                </c:pt>
                <c:pt idx="57">
                  <c:v>14.9</c:v>
                </c:pt>
                <c:pt idx="58">
                  <c:v>28.1</c:v>
                </c:pt>
                <c:pt idx="59">
                  <c:v>17.399999999999999</c:v>
                </c:pt>
                <c:pt idx="60">
                  <c:v>15.5</c:v>
                </c:pt>
                <c:pt idx="61">
                  <c:v>15.1</c:v>
                </c:pt>
                <c:pt idx="62">
                  <c:v>15.1</c:v>
                </c:pt>
                <c:pt idx="63">
                  <c:v>17.5</c:v>
                </c:pt>
                <c:pt idx="64">
                  <c:v>16.100000000000001</c:v>
                </c:pt>
                <c:pt idx="65">
                  <c:v>14</c:v>
                </c:pt>
                <c:pt idx="66">
                  <c:v>7.3</c:v>
                </c:pt>
                <c:pt idx="67">
                  <c:v>14.2</c:v>
                </c:pt>
                <c:pt idx="68">
                  <c:v>14.1</c:v>
                </c:pt>
                <c:pt idx="69">
                  <c:v>21.8</c:v>
                </c:pt>
                <c:pt idx="70">
                  <c:v>6.4</c:v>
                </c:pt>
                <c:pt idx="71">
                  <c:v>16</c:v>
                </c:pt>
                <c:pt idx="72">
                  <c:v>8.1</c:v>
                </c:pt>
                <c:pt idx="73">
                  <c:v>17.399999999999999</c:v>
                </c:pt>
                <c:pt idx="74">
                  <c:v>19.2</c:v>
                </c:pt>
                <c:pt idx="75">
                  <c:v>15.1</c:v>
                </c:pt>
                <c:pt idx="76">
                  <c:v>15.1</c:v>
                </c:pt>
                <c:pt idx="77">
                  <c:v>13.9</c:v>
                </c:pt>
                <c:pt idx="78">
                  <c:v>17.399999999999999</c:v>
                </c:pt>
                <c:pt idx="79">
                  <c:v>13.3</c:v>
                </c:pt>
                <c:pt idx="80">
                  <c:v>21.5</c:v>
                </c:pt>
                <c:pt idx="81">
                  <c:v>14.6</c:v>
                </c:pt>
                <c:pt idx="82">
                  <c:v>14</c:v>
                </c:pt>
                <c:pt idx="83">
                  <c:v>14.8</c:v>
                </c:pt>
                <c:pt idx="84">
                  <c:v>11.2</c:v>
                </c:pt>
                <c:pt idx="85">
                  <c:v>13.5</c:v>
                </c:pt>
                <c:pt idx="86">
                  <c:v>15.2</c:v>
                </c:pt>
                <c:pt idx="87">
                  <c:v>2.9</c:v>
                </c:pt>
                <c:pt idx="88">
                  <c:v>10.8</c:v>
                </c:pt>
                <c:pt idx="89">
                  <c:v>17.600000000000001</c:v>
                </c:pt>
                <c:pt idx="90">
                  <c:v>14.3</c:v>
                </c:pt>
                <c:pt idx="91">
                  <c:v>14.8</c:v>
                </c:pt>
                <c:pt idx="92">
                  <c:v>8.4</c:v>
                </c:pt>
                <c:pt idx="93">
                  <c:v>21.1</c:v>
                </c:pt>
                <c:pt idx="94">
                  <c:v>24.9</c:v>
                </c:pt>
                <c:pt idx="95">
                  <c:v>5.8</c:v>
                </c:pt>
                <c:pt idx="96">
                  <c:v>8.5</c:v>
                </c:pt>
                <c:pt idx="97">
                  <c:v>20.100000000000001</c:v>
                </c:pt>
                <c:pt idx="98">
                  <c:v>14</c:v>
                </c:pt>
                <c:pt idx="99">
                  <c:v>5.8</c:v>
                </c:pt>
                <c:pt idx="100">
                  <c:v>8.9</c:v>
                </c:pt>
                <c:pt idx="101">
                  <c:v>21.8</c:v>
                </c:pt>
                <c:pt idx="102">
                  <c:v>9.3000000000000007</c:v>
                </c:pt>
                <c:pt idx="103">
                  <c:v>16.899999999999999</c:v>
                </c:pt>
                <c:pt idx="104">
                  <c:v>14.7</c:v>
                </c:pt>
                <c:pt idx="105">
                  <c:v>20.100000000000001</c:v>
                </c:pt>
                <c:pt idx="106">
                  <c:v>18.600000000000001</c:v>
                </c:pt>
                <c:pt idx="107">
                  <c:v>2.2000000000000002</c:v>
                </c:pt>
                <c:pt idx="108">
                  <c:v>10.1</c:v>
                </c:pt>
                <c:pt idx="109">
                  <c:v>11.8</c:v>
                </c:pt>
                <c:pt idx="110">
                  <c:v>9.4</c:v>
                </c:pt>
                <c:pt idx="111">
                  <c:v>16.2</c:v>
                </c:pt>
                <c:pt idx="112">
                  <c:v>18.2</c:v>
                </c:pt>
                <c:pt idx="113">
                  <c:v>19.2</c:v>
                </c:pt>
                <c:pt idx="114">
                  <c:v>18.399999999999999</c:v>
                </c:pt>
                <c:pt idx="115">
                  <c:v>10.9</c:v>
                </c:pt>
                <c:pt idx="116">
                  <c:v>7.9</c:v>
                </c:pt>
                <c:pt idx="117">
                  <c:v>13.3</c:v>
                </c:pt>
                <c:pt idx="118">
                  <c:v>16.600000000000001</c:v>
                </c:pt>
                <c:pt idx="119">
                  <c:v>5.8</c:v>
                </c:pt>
                <c:pt idx="120">
                  <c:v>14.2</c:v>
                </c:pt>
                <c:pt idx="121">
                  <c:v>13.4</c:v>
                </c:pt>
                <c:pt idx="122">
                  <c:v>18.399999999999999</c:v>
                </c:pt>
                <c:pt idx="123">
                  <c:v>4.5</c:v>
                </c:pt>
                <c:pt idx="124">
                  <c:v>8.9</c:v>
                </c:pt>
                <c:pt idx="125">
                  <c:v>11.2</c:v>
                </c:pt>
                <c:pt idx="126">
                  <c:v>18.3</c:v>
                </c:pt>
                <c:pt idx="127">
                  <c:v>2.4</c:v>
                </c:pt>
                <c:pt idx="128">
                  <c:v>12.7</c:v>
                </c:pt>
                <c:pt idx="129">
                  <c:v>16.7</c:v>
                </c:pt>
                <c:pt idx="130">
                  <c:v>5.3</c:v>
                </c:pt>
                <c:pt idx="131">
                  <c:v>13.9</c:v>
                </c:pt>
                <c:pt idx="132">
                  <c:v>17.600000000000001</c:v>
                </c:pt>
                <c:pt idx="133">
                  <c:v>8.9</c:v>
                </c:pt>
                <c:pt idx="134">
                  <c:v>17.7</c:v>
                </c:pt>
                <c:pt idx="135">
                  <c:v>9.6999999999999993</c:v>
                </c:pt>
                <c:pt idx="136">
                  <c:v>16.5</c:v>
                </c:pt>
                <c:pt idx="137">
                  <c:v>5</c:v>
                </c:pt>
                <c:pt idx="138">
                  <c:v>17.3</c:v>
                </c:pt>
                <c:pt idx="139">
                  <c:v>20.5</c:v>
                </c:pt>
                <c:pt idx="140">
                  <c:v>4.5</c:v>
                </c:pt>
                <c:pt idx="141">
                  <c:v>3.8</c:v>
                </c:pt>
                <c:pt idx="142">
                  <c:v>14.2</c:v>
                </c:pt>
                <c:pt idx="143">
                  <c:v>13.5</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D048-4E2E-84AA-FA6B1AC44B11}"/>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Graph_data!$C$2:$C$145</c:f>
              <c:numCache>
                <c:formatCode>General</c:formatCode>
                <c:ptCount val="144"/>
                <c:pt idx="0">
                  <c:v>0.9</c:v>
                </c:pt>
                <c:pt idx="1">
                  <c:v>20.3</c:v>
                </c:pt>
                <c:pt idx="2">
                  <c:v>21.6</c:v>
                </c:pt>
                <c:pt idx="3">
                  <c:v>13</c:v>
                </c:pt>
                <c:pt idx="4">
                  <c:v>4.5</c:v>
                </c:pt>
                <c:pt idx="5">
                  <c:v>16.100000000000001</c:v>
                </c:pt>
                <c:pt idx="6">
                  <c:v>17.600000000000001</c:v>
                </c:pt>
                <c:pt idx="7">
                  <c:v>22.3</c:v>
                </c:pt>
                <c:pt idx="8">
                  <c:v>17.8</c:v>
                </c:pt>
                <c:pt idx="9">
                  <c:v>15.6</c:v>
                </c:pt>
                <c:pt idx="10">
                  <c:v>8.8000000000000007</c:v>
                </c:pt>
                <c:pt idx="11">
                  <c:v>17.100000000000001</c:v>
                </c:pt>
                <c:pt idx="12">
                  <c:v>22.4</c:v>
                </c:pt>
                <c:pt idx="13">
                  <c:v>9.4</c:v>
                </c:pt>
                <c:pt idx="14">
                  <c:v>9.6</c:v>
                </c:pt>
                <c:pt idx="15">
                  <c:v>20.100000000000001</c:v>
                </c:pt>
                <c:pt idx="16">
                  <c:v>5.5</c:v>
                </c:pt>
                <c:pt idx="17">
                  <c:v>17.600000000000001</c:v>
                </c:pt>
                <c:pt idx="18">
                  <c:v>13.2</c:v>
                </c:pt>
                <c:pt idx="19">
                  <c:v>15.7</c:v>
                </c:pt>
                <c:pt idx="20">
                  <c:v>19.100000000000001</c:v>
                </c:pt>
                <c:pt idx="21">
                  <c:v>15.7</c:v>
                </c:pt>
                <c:pt idx="22">
                  <c:v>18.8</c:v>
                </c:pt>
                <c:pt idx="23">
                  <c:v>17.600000000000001</c:v>
                </c:pt>
                <c:pt idx="24">
                  <c:v>20.8</c:v>
                </c:pt>
                <c:pt idx="25">
                  <c:v>14.7</c:v>
                </c:pt>
                <c:pt idx="26">
                  <c:v>18.7</c:v>
                </c:pt>
                <c:pt idx="27">
                  <c:v>18</c:v>
                </c:pt>
                <c:pt idx="28">
                  <c:v>16.8</c:v>
                </c:pt>
                <c:pt idx="29">
                  <c:v>22.7</c:v>
                </c:pt>
                <c:pt idx="30">
                  <c:v>4.5</c:v>
                </c:pt>
                <c:pt idx="31">
                  <c:v>8.3000000000000007</c:v>
                </c:pt>
                <c:pt idx="32">
                  <c:v>22.5</c:v>
                </c:pt>
                <c:pt idx="33">
                  <c:v>22.5</c:v>
                </c:pt>
                <c:pt idx="34">
                  <c:v>20.100000000000001</c:v>
                </c:pt>
                <c:pt idx="35">
                  <c:v>15.5</c:v>
                </c:pt>
                <c:pt idx="36">
                  <c:v>14.9</c:v>
                </c:pt>
                <c:pt idx="37">
                  <c:v>22.3</c:v>
                </c:pt>
                <c:pt idx="38">
                  <c:v>17.2</c:v>
                </c:pt>
                <c:pt idx="39">
                  <c:v>13.3</c:v>
                </c:pt>
                <c:pt idx="40">
                  <c:v>18.399999999999999</c:v>
                </c:pt>
                <c:pt idx="41">
                  <c:v>18.8</c:v>
                </c:pt>
                <c:pt idx="42">
                  <c:v>22.1</c:v>
                </c:pt>
                <c:pt idx="43">
                  <c:v>14.1</c:v>
                </c:pt>
                <c:pt idx="44">
                  <c:v>17.600000000000001</c:v>
                </c:pt>
                <c:pt idx="45">
                  <c:v>7</c:v>
                </c:pt>
                <c:pt idx="46">
                  <c:v>7.5</c:v>
                </c:pt>
                <c:pt idx="47">
                  <c:v>12.2</c:v>
                </c:pt>
                <c:pt idx="48">
                  <c:v>4.5</c:v>
                </c:pt>
                <c:pt idx="49">
                  <c:v>16</c:v>
                </c:pt>
                <c:pt idx="50">
                  <c:v>14.5</c:v>
                </c:pt>
                <c:pt idx="51">
                  <c:v>19.7</c:v>
                </c:pt>
                <c:pt idx="52">
                  <c:v>14.2</c:v>
                </c:pt>
                <c:pt idx="53">
                  <c:v>14.9</c:v>
                </c:pt>
                <c:pt idx="54">
                  <c:v>18.399999999999999</c:v>
                </c:pt>
                <c:pt idx="55">
                  <c:v>6.6</c:v>
                </c:pt>
                <c:pt idx="56">
                  <c:v>17</c:v>
                </c:pt>
                <c:pt idx="57">
                  <c:v>14.9</c:v>
                </c:pt>
                <c:pt idx="58">
                  <c:v>28.1</c:v>
                </c:pt>
                <c:pt idx="59">
                  <c:v>17.399999999999999</c:v>
                </c:pt>
                <c:pt idx="60">
                  <c:v>15.5</c:v>
                </c:pt>
                <c:pt idx="61">
                  <c:v>15.1</c:v>
                </c:pt>
                <c:pt idx="62">
                  <c:v>15.1</c:v>
                </c:pt>
                <c:pt idx="63">
                  <c:v>17.5</c:v>
                </c:pt>
                <c:pt idx="64">
                  <c:v>16.100000000000001</c:v>
                </c:pt>
                <c:pt idx="65">
                  <c:v>14</c:v>
                </c:pt>
                <c:pt idx="66">
                  <c:v>7.3</c:v>
                </c:pt>
                <c:pt idx="67">
                  <c:v>14.2</c:v>
                </c:pt>
                <c:pt idx="68">
                  <c:v>14.1</c:v>
                </c:pt>
                <c:pt idx="69">
                  <c:v>21.8</c:v>
                </c:pt>
                <c:pt idx="70">
                  <c:v>6.4</c:v>
                </c:pt>
                <c:pt idx="71">
                  <c:v>16</c:v>
                </c:pt>
                <c:pt idx="72">
                  <c:v>8.1</c:v>
                </c:pt>
                <c:pt idx="73">
                  <c:v>17.399999999999999</c:v>
                </c:pt>
                <c:pt idx="74">
                  <c:v>19.2</c:v>
                </c:pt>
                <c:pt idx="75">
                  <c:v>15.1</c:v>
                </c:pt>
                <c:pt idx="76">
                  <c:v>15.1</c:v>
                </c:pt>
                <c:pt idx="77">
                  <c:v>13.9</c:v>
                </c:pt>
                <c:pt idx="78">
                  <c:v>17.399999999999999</c:v>
                </c:pt>
                <c:pt idx="79">
                  <c:v>13.3</c:v>
                </c:pt>
                <c:pt idx="80">
                  <c:v>21.5</c:v>
                </c:pt>
                <c:pt idx="81">
                  <c:v>14.6</c:v>
                </c:pt>
                <c:pt idx="82">
                  <c:v>14</c:v>
                </c:pt>
                <c:pt idx="83">
                  <c:v>14.8</c:v>
                </c:pt>
                <c:pt idx="84">
                  <c:v>11.2</c:v>
                </c:pt>
                <c:pt idx="85">
                  <c:v>13.5</c:v>
                </c:pt>
                <c:pt idx="86">
                  <c:v>15.2</c:v>
                </c:pt>
                <c:pt idx="87">
                  <c:v>2.9</c:v>
                </c:pt>
                <c:pt idx="88">
                  <c:v>10.8</c:v>
                </c:pt>
                <c:pt idx="89">
                  <c:v>17.600000000000001</c:v>
                </c:pt>
                <c:pt idx="90">
                  <c:v>14.3</c:v>
                </c:pt>
                <c:pt idx="91">
                  <c:v>14.8</c:v>
                </c:pt>
                <c:pt idx="92">
                  <c:v>8.4</c:v>
                </c:pt>
                <c:pt idx="93">
                  <c:v>21.1</c:v>
                </c:pt>
                <c:pt idx="94">
                  <c:v>24.9</c:v>
                </c:pt>
                <c:pt idx="95">
                  <c:v>5.8</c:v>
                </c:pt>
                <c:pt idx="96">
                  <c:v>8.5</c:v>
                </c:pt>
                <c:pt idx="97">
                  <c:v>20.100000000000001</c:v>
                </c:pt>
                <c:pt idx="98">
                  <c:v>14</c:v>
                </c:pt>
                <c:pt idx="99">
                  <c:v>5.8</c:v>
                </c:pt>
                <c:pt idx="100">
                  <c:v>8.9</c:v>
                </c:pt>
                <c:pt idx="101">
                  <c:v>21.8</c:v>
                </c:pt>
                <c:pt idx="102">
                  <c:v>9.3000000000000007</c:v>
                </c:pt>
                <c:pt idx="103">
                  <c:v>16.899999999999999</c:v>
                </c:pt>
                <c:pt idx="104">
                  <c:v>14.7</c:v>
                </c:pt>
                <c:pt idx="105">
                  <c:v>20.100000000000001</c:v>
                </c:pt>
                <c:pt idx="106">
                  <c:v>18.600000000000001</c:v>
                </c:pt>
                <c:pt idx="107">
                  <c:v>2.2000000000000002</c:v>
                </c:pt>
                <c:pt idx="108">
                  <c:v>10.1</c:v>
                </c:pt>
                <c:pt idx="109">
                  <c:v>11.8</c:v>
                </c:pt>
                <c:pt idx="110">
                  <c:v>9.4</c:v>
                </c:pt>
                <c:pt idx="111">
                  <c:v>16.2</c:v>
                </c:pt>
                <c:pt idx="112">
                  <c:v>18.2</c:v>
                </c:pt>
                <c:pt idx="113">
                  <c:v>19.2</c:v>
                </c:pt>
                <c:pt idx="114">
                  <c:v>18.399999999999999</c:v>
                </c:pt>
                <c:pt idx="115">
                  <c:v>10.9</c:v>
                </c:pt>
                <c:pt idx="116">
                  <c:v>7.9</c:v>
                </c:pt>
                <c:pt idx="117">
                  <c:v>13.3</c:v>
                </c:pt>
                <c:pt idx="118">
                  <c:v>16.600000000000001</c:v>
                </c:pt>
                <c:pt idx="119">
                  <c:v>5.8</c:v>
                </c:pt>
                <c:pt idx="120">
                  <c:v>14.2</c:v>
                </c:pt>
                <c:pt idx="121">
                  <c:v>13.4</c:v>
                </c:pt>
                <c:pt idx="122">
                  <c:v>18.399999999999999</c:v>
                </c:pt>
                <c:pt idx="123">
                  <c:v>4.5</c:v>
                </c:pt>
                <c:pt idx="124">
                  <c:v>8.9</c:v>
                </c:pt>
                <c:pt idx="125">
                  <c:v>11.2</c:v>
                </c:pt>
                <c:pt idx="126">
                  <c:v>18.3</c:v>
                </c:pt>
                <c:pt idx="127">
                  <c:v>2.4</c:v>
                </c:pt>
                <c:pt idx="128">
                  <c:v>12.7</c:v>
                </c:pt>
                <c:pt idx="129">
                  <c:v>16.7</c:v>
                </c:pt>
                <c:pt idx="130">
                  <c:v>5.3</c:v>
                </c:pt>
                <c:pt idx="131">
                  <c:v>13.9</c:v>
                </c:pt>
                <c:pt idx="132">
                  <c:v>17.600000000000001</c:v>
                </c:pt>
                <c:pt idx="133">
                  <c:v>8.9</c:v>
                </c:pt>
                <c:pt idx="134">
                  <c:v>17.7</c:v>
                </c:pt>
                <c:pt idx="135">
                  <c:v>9.6999999999999993</c:v>
                </c:pt>
                <c:pt idx="136">
                  <c:v>16.5</c:v>
                </c:pt>
                <c:pt idx="137">
                  <c:v>5</c:v>
                </c:pt>
                <c:pt idx="138">
                  <c:v>17.3</c:v>
                </c:pt>
                <c:pt idx="139">
                  <c:v>20.5</c:v>
                </c:pt>
                <c:pt idx="140">
                  <c:v>4.5</c:v>
                </c:pt>
                <c:pt idx="141">
                  <c:v>3.8</c:v>
                </c:pt>
                <c:pt idx="142">
                  <c:v>14.2</c:v>
                </c:pt>
                <c:pt idx="143">
                  <c:v>13.5</c:v>
                </c:pt>
              </c:numCache>
            </c:numRef>
          </c:xVal>
          <c:yVal>
            <c:numRef>
              <c:f>SLRM!$Q$31:$Q$174</c:f>
              <c:numCache>
                <c:formatCode>General</c:formatCode>
                <c:ptCount val="144"/>
                <c:pt idx="0">
                  <c:v>21116.832061617988</c:v>
                </c:pt>
                <c:pt idx="1">
                  <c:v>32295.777826496938</c:v>
                </c:pt>
                <c:pt idx="2">
                  <c:v>33044.882439607383</c:v>
                </c:pt>
                <c:pt idx="3">
                  <c:v>28089.267306722897</c:v>
                </c:pt>
                <c:pt idx="4">
                  <c:v>23191.275605616142</c:v>
                </c:pt>
                <c:pt idx="5">
                  <c:v>29875.593691832422</c:v>
                </c:pt>
                <c:pt idx="6">
                  <c:v>30739.945168498321</c:v>
                </c:pt>
                <c:pt idx="7">
                  <c:v>33448.246462051466</c:v>
                </c:pt>
                <c:pt idx="8">
                  <c:v>30855.192032053776</c:v>
                </c:pt>
                <c:pt idx="9">
                  <c:v>29587.476532943787</c:v>
                </c:pt>
                <c:pt idx="10">
                  <c:v>25669.083172058385</c:v>
                </c:pt>
                <c:pt idx="11">
                  <c:v>30451.828009609686</c:v>
                </c:pt>
                <c:pt idx="12">
                  <c:v>33505.869893829193</c:v>
                </c:pt>
                <c:pt idx="13">
                  <c:v>26014.823762724744</c:v>
                </c:pt>
                <c:pt idx="14">
                  <c:v>26130.070626280198</c:v>
                </c:pt>
                <c:pt idx="15">
                  <c:v>32180.530962941484</c:v>
                </c:pt>
                <c:pt idx="16">
                  <c:v>23767.509923393409</c:v>
                </c:pt>
                <c:pt idx="17">
                  <c:v>30739.945168498321</c:v>
                </c:pt>
                <c:pt idx="18">
                  <c:v>28204.514170278351</c:v>
                </c:pt>
                <c:pt idx="19">
                  <c:v>29645.099964721514</c:v>
                </c:pt>
                <c:pt idx="20">
                  <c:v>31604.296645164221</c:v>
                </c:pt>
                <c:pt idx="21">
                  <c:v>29645.099964721514</c:v>
                </c:pt>
                <c:pt idx="22">
                  <c:v>31431.426349831039</c:v>
                </c:pt>
                <c:pt idx="23">
                  <c:v>30739.945168498321</c:v>
                </c:pt>
                <c:pt idx="24">
                  <c:v>32583.89498538557</c:v>
                </c:pt>
                <c:pt idx="25">
                  <c:v>29068.86564694425</c:v>
                </c:pt>
                <c:pt idx="26">
                  <c:v>31373.802918053312</c:v>
                </c:pt>
                <c:pt idx="27">
                  <c:v>30970.438895609226</c:v>
                </c:pt>
                <c:pt idx="28">
                  <c:v>30278.957714276508</c:v>
                </c:pt>
                <c:pt idx="29">
                  <c:v>33678.740189162374</c:v>
                </c:pt>
                <c:pt idx="30">
                  <c:v>23191.275605616142</c:v>
                </c:pt>
                <c:pt idx="31">
                  <c:v>25380.966013169753</c:v>
                </c:pt>
                <c:pt idx="32">
                  <c:v>33563.49332560692</c:v>
                </c:pt>
                <c:pt idx="33">
                  <c:v>33563.49332560692</c:v>
                </c:pt>
                <c:pt idx="34">
                  <c:v>32180.530962941484</c:v>
                </c:pt>
                <c:pt idx="35">
                  <c:v>29529.853101166063</c:v>
                </c:pt>
                <c:pt idx="36">
                  <c:v>29184.112510499705</c:v>
                </c:pt>
                <c:pt idx="37">
                  <c:v>33448.246462051466</c:v>
                </c:pt>
                <c:pt idx="38">
                  <c:v>30509.451441387413</c:v>
                </c:pt>
                <c:pt idx="39">
                  <c:v>28262.137602056078</c:v>
                </c:pt>
                <c:pt idx="40">
                  <c:v>31200.932622720131</c:v>
                </c:pt>
                <c:pt idx="41">
                  <c:v>31431.426349831039</c:v>
                </c:pt>
                <c:pt idx="42">
                  <c:v>33332.999598496011</c:v>
                </c:pt>
                <c:pt idx="43">
                  <c:v>28723.125056277891</c:v>
                </c:pt>
                <c:pt idx="44">
                  <c:v>30739.945168498321</c:v>
                </c:pt>
                <c:pt idx="45">
                  <c:v>24631.861400059308</c:v>
                </c:pt>
                <c:pt idx="46">
                  <c:v>24919.97855894794</c:v>
                </c:pt>
                <c:pt idx="47">
                  <c:v>27628.279852501088</c:v>
                </c:pt>
                <c:pt idx="48">
                  <c:v>23191.275605616142</c:v>
                </c:pt>
                <c:pt idx="49">
                  <c:v>29817.970260054695</c:v>
                </c:pt>
                <c:pt idx="50">
                  <c:v>28953.618783388796</c:v>
                </c:pt>
                <c:pt idx="51">
                  <c:v>31950.037235830576</c:v>
                </c:pt>
                <c:pt idx="52">
                  <c:v>28780.748488055615</c:v>
                </c:pt>
                <c:pt idx="53">
                  <c:v>29184.112510499705</c:v>
                </c:pt>
                <c:pt idx="54">
                  <c:v>31200.932622720131</c:v>
                </c:pt>
                <c:pt idx="55">
                  <c:v>24401.3676729484</c:v>
                </c:pt>
                <c:pt idx="56">
                  <c:v>30394.204577831959</c:v>
                </c:pt>
                <c:pt idx="57">
                  <c:v>29184.112510499705</c:v>
                </c:pt>
                <c:pt idx="58">
                  <c:v>36790.405505159608</c:v>
                </c:pt>
                <c:pt idx="59">
                  <c:v>30624.698304942867</c:v>
                </c:pt>
                <c:pt idx="60">
                  <c:v>29529.853101166063</c:v>
                </c:pt>
                <c:pt idx="61">
                  <c:v>29299.359374055159</c:v>
                </c:pt>
                <c:pt idx="62">
                  <c:v>29299.359374055159</c:v>
                </c:pt>
                <c:pt idx="63">
                  <c:v>30682.321736720594</c:v>
                </c:pt>
                <c:pt idx="64">
                  <c:v>29875.593691832422</c:v>
                </c:pt>
                <c:pt idx="65">
                  <c:v>28665.501624500164</c:v>
                </c:pt>
                <c:pt idx="66">
                  <c:v>24804.731695392486</c:v>
                </c:pt>
                <c:pt idx="67">
                  <c:v>28780.748488055615</c:v>
                </c:pt>
                <c:pt idx="68">
                  <c:v>28723.125056277891</c:v>
                </c:pt>
                <c:pt idx="69">
                  <c:v>33160.129303162837</c:v>
                </c:pt>
                <c:pt idx="70">
                  <c:v>24286.120809392945</c:v>
                </c:pt>
                <c:pt idx="71">
                  <c:v>29817.970260054695</c:v>
                </c:pt>
                <c:pt idx="72">
                  <c:v>25265.719149614299</c:v>
                </c:pt>
                <c:pt idx="73">
                  <c:v>30624.698304942867</c:v>
                </c:pt>
                <c:pt idx="74">
                  <c:v>31661.920076941944</c:v>
                </c:pt>
                <c:pt idx="75">
                  <c:v>29299.359374055159</c:v>
                </c:pt>
                <c:pt idx="76">
                  <c:v>29299.359374055159</c:v>
                </c:pt>
                <c:pt idx="77">
                  <c:v>28607.878192722437</c:v>
                </c:pt>
                <c:pt idx="78">
                  <c:v>30624.698304942867</c:v>
                </c:pt>
                <c:pt idx="79">
                  <c:v>28262.137602056078</c:v>
                </c:pt>
                <c:pt idx="80">
                  <c:v>32987.259007829656</c:v>
                </c:pt>
                <c:pt idx="81">
                  <c:v>29011.242215166523</c:v>
                </c:pt>
                <c:pt idx="82">
                  <c:v>28665.501624500164</c:v>
                </c:pt>
                <c:pt idx="83">
                  <c:v>29126.489078721977</c:v>
                </c:pt>
                <c:pt idx="84">
                  <c:v>27052.04553472382</c:v>
                </c:pt>
                <c:pt idx="85">
                  <c:v>28377.384465611533</c:v>
                </c:pt>
                <c:pt idx="86">
                  <c:v>29356.982805832882</c:v>
                </c:pt>
                <c:pt idx="87">
                  <c:v>22269.300697172519</c:v>
                </c:pt>
                <c:pt idx="88">
                  <c:v>26821.551807612916</c:v>
                </c:pt>
                <c:pt idx="89">
                  <c:v>30739.945168498321</c:v>
                </c:pt>
                <c:pt idx="90">
                  <c:v>28838.371919833342</c:v>
                </c:pt>
                <c:pt idx="91">
                  <c:v>29126.489078721977</c:v>
                </c:pt>
                <c:pt idx="92">
                  <c:v>25438.58944494748</c:v>
                </c:pt>
                <c:pt idx="93">
                  <c:v>32756.765280718748</c:v>
                </c:pt>
                <c:pt idx="94">
                  <c:v>34946.455688272355</c:v>
                </c:pt>
                <c:pt idx="95">
                  <c:v>23940.380218726586</c:v>
                </c:pt>
                <c:pt idx="96">
                  <c:v>25496.212876725203</c:v>
                </c:pt>
                <c:pt idx="97">
                  <c:v>32180.530962941484</c:v>
                </c:pt>
                <c:pt idx="98">
                  <c:v>28665.501624500164</c:v>
                </c:pt>
                <c:pt idx="99">
                  <c:v>23940.380218726586</c:v>
                </c:pt>
                <c:pt idx="100">
                  <c:v>25726.706603836112</c:v>
                </c:pt>
                <c:pt idx="101">
                  <c:v>33160.129303162837</c:v>
                </c:pt>
                <c:pt idx="102">
                  <c:v>25957.200330947016</c:v>
                </c:pt>
                <c:pt idx="103">
                  <c:v>30336.581146054232</c:v>
                </c:pt>
                <c:pt idx="104">
                  <c:v>29068.86564694425</c:v>
                </c:pt>
                <c:pt idx="105">
                  <c:v>32180.530962941484</c:v>
                </c:pt>
                <c:pt idx="106">
                  <c:v>31316.179486275585</c:v>
                </c:pt>
                <c:pt idx="107">
                  <c:v>21865.936674728433</c:v>
                </c:pt>
                <c:pt idx="108">
                  <c:v>26418.18778516883</c:v>
                </c:pt>
                <c:pt idx="109">
                  <c:v>27397.786125390179</c:v>
                </c:pt>
                <c:pt idx="110">
                  <c:v>26014.823762724744</c:v>
                </c:pt>
                <c:pt idx="111">
                  <c:v>29933.217123610149</c:v>
                </c:pt>
                <c:pt idx="112">
                  <c:v>31085.685759164677</c:v>
                </c:pt>
                <c:pt idx="113">
                  <c:v>31661.920076941944</c:v>
                </c:pt>
                <c:pt idx="114">
                  <c:v>31200.932622720131</c:v>
                </c:pt>
                <c:pt idx="115">
                  <c:v>26879.175239390643</c:v>
                </c:pt>
                <c:pt idx="116">
                  <c:v>25150.472286058844</c:v>
                </c:pt>
                <c:pt idx="117">
                  <c:v>28262.137602056078</c:v>
                </c:pt>
                <c:pt idx="118">
                  <c:v>30163.710850721058</c:v>
                </c:pt>
                <c:pt idx="119">
                  <c:v>23940.380218726586</c:v>
                </c:pt>
                <c:pt idx="120">
                  <c:v>28780.748488055615</c:v>
                </c:pt>
                <c:pt idx="121">
                  <c:v>28319.761033833805</c:v>
                </c:pt>
                <c:pt idx="122">
                  <c:v>31200.932622720131</c:v>
                </c:pt>
                <c:pt idx="123">
                  <c:v>23191.275605616142</c:v>
                </c:pt>
                <c:pt idx="124">
                  <c:v>25726.706603836112</c:v>
                </c:pt>
                <c:pt idx="125">
                  <c:v>27052.04553472382</c:v>
                </c:pt>
                <c:pt idx="126">
                  <c:v>31143.309190942404</c:v>
                </c:pt>
                <c:pt idx="127">
                  <c:v>21981.183538283884</c:v>
                </c:pt>
                <c:pt idx="128">
                  <c:v>27916.397011389719</c:v>
                </c:pt>
                <c:pt idx="129">
                  <c:v>30221.334282498781</c:v>
                </c:pt>
                <c:pt idx="130">
                  <c:v>23652.263059837955</c:v>
                </c:pt>
                <c:pt idx="131">
                  <c:v>28607.878192722437</c:v>
                </c:pt>
                <c:pt idx="132">
                  <c:v>30739.945168498321</c:v>
                </c:pt>
                <c:pt idx="133">
                  <c:v>25726.706603836112</c:v>
                </c:pt>
                <c:pt idx="134">
                  <c:v>30797.568600276049</c:v>
                </c:pt>
                <c:pt idx="135">
                  <c:v>26187.694058057921</c:v>
                </c:pt>
                <c:pt idx="136">
                  <c:v>30106.087418943327</c:v>
                </c:pt>
                <c:pt idx="137">
                  <c:v>23479.392764504773</c:v>
                </c:pt>
                <c:pt idx="138">
                  <c:v>30567.07487316514</c:v>
                </c:pt>
                <c:pt idx="139">
                  <c:v>32411.024690052389</c:v>
                </c:pt>
                <c:pt idx="140">
                  <c:v>23191.275605616142</c:v>
                </c:pt>
                <c:pt idx="141">
                  <c:v>22787.911583172056</c:v>
                </c:pt>
                <c:pt idx="142">
                  <c:v>28780.748488055615</c:v>
                </c:pt>
                <c:pt idx="143">
                  <c:v>28377.384465611533</c:v>
                </c:pt>
              </c:numCache>
            </c:numRef>
          </c:yVal>
          <c:smooth val="0"/>
          <c:extLst>
            <c:ext xmlns:c16="http://schemas.microsoft.com/office/drawing/2014/chart" uri="{C3380CC4-5D6E-409C-BE32-E72D297353CC}">
              <c16:uniqueId val="{00000000-4720-4E99-A6F6-4258BB4565DB}"/>
            </c:ext>
          </c:extLst>
        </c:ser>
        <c:dLbls>
          <c:showLegendKey val="0"/>
          <c:showVal val="0"/>
          <c:showCatName val="0"/>
          <c:showSerName val="0"/>
          <c:showPercent val="0"/>
          <c:showBubbleSize val="0"/>
        </c:dLbls>
        <c:axId val="1839869647"/>
        <c:axId val="1839870127"/>
      </c:scatterChart>
      <c:valAx>
        <c:axId val="183986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70127"/>
        <c:crosses val="autoZero"/>
        <c:crossBetween val="midCat"/>
      </c:valAx>
      <c:valAx>
        <c:axId val="183987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69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Analysis'!$S$2:$S$146</c:f>
              <c:numCache>
                <c:formatCode>General</c:formatCode>
                <c:ptCount val="145"/>
                <c:pt idx="0">
                  <c:v>-24.8</c:v>
                </c:pt>
                <c:pt idx="2">
                  <c:v>7.6</c:v>
                </c:pt>
                <c:pt idx="3">
                  <c:v>6.1</c:v>
                </c:pt>
                <c:pt idx="4">
                  <c:v>-4.5999999999999996</c:v>
                </c:pt>
                <c:pt idx="5">
                  <c:v>-10.3</c:v>
                </c:pt>
                <c:pt idx="6">
                  <c:v>3.7</c:v>
                </c:pt>
                <c:pt idx="7">
                  <c:v>-11.4</c:v>
                </c:pt>
                <c:pt idx="8">
                  <c:v>12.7</c:v>
                </c:pt>
                <c:pt idx="9">
                  <c:v>8.9</c:v>
                </c:pt>
                <c:pt idx="10">
                  <c:v>-9.1</c:v>
                </c:pt>
                <c:pt idx="11">
                  <c:v>-20.100000000000001</c:v>
                </c:pt>
                <c:pt idx="12">
                  <c:v>13</c:v>
                </c:pt>
                <c:pt idx="13">
                  <c:v>13</c:v>
                </c:pt>
                <c:pt idx="14">
                  <c:v>-2.8</c:v>
                </c:pt>
                <c:pt idx="15">
                  <c:v>-20.100000000000001</c:v>
                </c:pt>
                <c:pt idx="16">
                  <c:v>1.5</c:v>
                </c:pt>
                <c:pt idx="17">
                  <c:v>-10.3</c:v>
                </c:pt>
                <c:pt idx="18">
                  <c:v>8.6999999999999993</c:v>
                </c:pt>
                <c:pt idx="19">
                  <c:v>-8</c:v>
                </c:pt>
                <c:pt idx="20">
                  <c:v>-8.4</c:v>
                </c:pt>
                <c:pt idx="21">
                  <c:v>7.3</c:v>
                </c:pt>
                <c:pt idx="22">
                  <c:v>2</c:v>
                </c:pt>
                <c:pt idx="23">
                  <c:v>16.3</c:v>
                </c:pt>
                <c:pt idx="24">
                  <c:v>4.5</c:v>
                </c:pt>
                <c:pt idx="25">
                  <c:v>8.8000000000000007</c:v>
                </c:pt>
                <c:pt idx="26">
                  <c:v>0.9</c:v>
                </c:pt>
                <c:pt idx="27">
                  <c:v>4.5</c:v>
                </c:pt>
                <c:pt idx="28">
                  <c:v>16.2</c:v>
                </c:pt>
                <c:pt idx="29">
                  <c:v>12.4</c:v>
                </c:pt>
                <c:pt idx="30">
                  <c:v>15.4</c:v>
                </c:pt>
                <c:pt idx="31">
                  <c:v>-21.9</c:v>
                </c:pt>
                <c:pt idx="32">
                  <c:v>-4</c:v>
                </c:pt>
                <c:pt idx="33">
                  <c:v>9</c:v>
                </c:pt>
                <c:pt idx="34">
                  <c:v>9</c:v>
                </c:pt>
                <c:pt idx="35">
                  <c:v>-12.8</c:v>
                </c:pt>
                <c:pt idx="36">
                  <c:v>4.3</c:v>
                </c:pt>
                <c:pt idx="37">
                  <c:v>8.6999999999999993</c:v>
                </c:pt>
                <c:pt idx="38">
                  <c:v>10.5</c:v>
                </c:pt>
                <c:pt idx="39">
                  <c:v>16.100000000000001</c:v>
                </c:pt>
                <c:pt idx="40">
                  <c:v>-11.1</c:v>
                </c:pt>
                <c:pt idx="41">
                  <c:v>-12.7</c:v>
                </c:pt>
                <c:pt idx="42">
                  <c:v>5.0999999999999996</c:v>
                </c:pt>
                <c:pt idx="43">
                  <c:v>13.8</c:v>
                </c:pt>
                <c:pt idx="44">
                  <c:v>-8.4</c:v>
                </c:pt>
                <c:pt idx="45">
                  <c:v>8.4</c:v>
                </c:pt>
                <c:pt idx="46">
                  <c:v>-21</c:v>
                </c:pt>
                <c:pt idx="47">
                  <c:v>-5.3</c:v>
                </c:pt>
                <c:pt idx="48">
                  <c:v>-1.2</c:v>
                </c:pt>
                <c:pt idx="49">
                  <c:v>-26.1</c:v>
                </c:pt>
                <c:pt idx="50">
                  <c:v>10</c:v>
                </c:pt>
                <c:pt idx="51">
                  <c:v>1.6</c:v>
                </c:pt>
                <c:pt idx="52">
                  <c:v>8.1999999999999993</c:v>
                </c:pt>
                <c:pt idx="53">
                  <c:v>8.8000000000000007</c:v>
                </c:pt>
                <c:pt idx="54">
                  <c:v>-5.4</c:v>
                </c:pt>
                <c:pt idx="55">
                  <c:v>5.6</c:v>
                </c:pt>
                <c:pt idx="56">
                  <c:v>-6.6</c:v>
                </c:pt>
                <c:pt idx="57">
                  <c:v>16.7</c:v>
                </c:pt>
                <c:pt idx="58">
                  <c:v>-3.5</c:v>
                </c:pt>
                <c:pt idx="59">
                  <c:v>17.8</c:v>
                </c:pt>
                <c:pt idx="60">
                  <c:v>7.7</c:v>
                </c:pt>
                <c:pt idx="61">
                  <c:v>4.3</c:v>
                </c:pt>
                <c:pt idx="62">
                  <c:v>10.7</c:v>
                </c:pt>
                <c:pt idx="63">
                  <c:v>10.7</c:v>
                </c:pt>
                <c:pt idx="64">
                  <c:v>3.2</c:v>
                </c:pt>
                <c:pt idx="65">
                  <c:v>13.9</c:v>
                </c:pt>
                <c:pt idx="66">
                  <c:v>3.4</c:v>
                </c:pt>
                <c:pt idx="67">
                  <c:v>-13.3</c:v>
                </c:pt>
                <c:pt idx="68">
                  <c:v>3.4</c:v>
                </c:pt>
                <c:pt idx="69">
                  <c:v>2.2999999999999998</c:v>
                </c:pt>
                <c:pt idx="70">
                  <c:v>12.5</c:v>
                </c:pt>
                <c:pt idx="71">
                  <c:v>-3.1</c:v>
                </c:pt>
                <c:pt idx="72">
                  <c:v>-5.8</c:v>
                </c:pt>
                <c:pt idx="73">
                  <c:v>-26</c:v>
                </c:pt>
                <c:pt idx="74">
                  <c:v>7.1</c:v>
                </c:pt>
                <c:pt idx="75">
                  <c:v>3.8</c:v>
                </c:pt>
                <c:pt idx="76">
                  <c:v>9.6999999999999993</c:v>
                </c:pt>
                <c:pt idx="77">
                  <c:v>9.6999999999999993</c:v>
                </c:pt>
                <c:pt idx="78">
                  <c:v>-6.7</c:v>
                </c:pt>
                <c:pt idx="79">
                  <c:v>7.1</c:v>
                </c:pt>
                <c:pt idx="80">
                  <c:v>5.5</c:v>
                </c:pt>
                <c:pt idx="81">
                  <c:v>12.4</c:v>
                </c:pt>
                <c:pt idx="82">
                  <c:v>-12.6</c:v>
                </c:pt>
                <c:pt idx="83">
                  <c:v>-11.5</c:v>
                </c:pt>
                <c:pt idx="84">
                  <c:v>-0.7</c:v>
                </c:pt>
                <c:pt idx="85">
                  <c:v>2.6</c:v>
                </c:pt>
                <c:pt idx="86">
                  <c:v>-2.1</c:v>
                </c:pt>
                <c:pt idx="87">
                  <c:v>1.5</c:v>
                </c:pt>
                <c:pt idx="88">
                  <c:v>-22.5</c:v>
                </c:pt>
                <c:pt idx="89">
                  <c:v>-9.1999999999999993</c:v>
                </c:pt>
                <c:pt idx="90">
                  <c:v>7.3</c:v>
                </c:pt>
                <c:pt idx="91">
                  <c:v>-13.3</c:v>
                </c:pt>
                <c:pt idx="92">
                  <c:v>10.4</c:v>
                </c:pt>
                <c:pt idx="93">
                  <c:v>-26.3</c:v>
                </c:pt>
                <c:pt idx="94">
                  <c:v>11.6</c:v>
                </c:pt>
                <c:pt idx="95">
                  <c:v>17.3</c:v>
                </c:pt>
                <c:pt idx="96">
                  <c:v>3.8</c:v>
                </c:pt>
                <c:pt idx="97">
                  <c:v>-8.6999999999999993</c:v>
                </c:pt>
                <c:pt idx="98">
                  <c:v>11.2</c:v>
                </c:pt>
                <c:pt idx="99">
                  <c:v>-1.5</c:v>
                </c:pt>
                <c:pt idx="100">
                  <c:v>7.7</c:v>
                </c:pt>
                <c:pt idx="101">
                  <c:v>-10.3</c:v>
                </c:pt>
                <c:pt idx="102">
                  <c:v>13.6</c:v>
                </c:pt>
                <c:pt idx="103">
                  <c:v>-27</c:v>
                </c:pt>
                <c:pt idx="104">
                  <c:v>3.2</c:v>
                </c:pt>
                <c:pt idx="105">
                  <c:v>13.5</c:v>
                </c:pt>
                <c:pt idx="106">
                  <c:v>10.6</c:v>
                </c:pt>
                <c:pt idx="107">
                  <c:v>7.9</c:v>
                </c:pt>
                <c:pt idx="108">
                  <c:v>-19.8</c:v>
                </c:pt>
                <c:pt idx="109">
                  <c:v>-1</c:v>
                </c:pt>
                <c:pt idx="110">
                  <c:v>-2.9</c:v>
                </c:pt>
                <c:pt idx="111">
                  <c:v>-6.1</c:v>
                </c:pt>
                <c:pt idx="112">
                  <c:v>-9.6</c:v>
                </c:pt>
                <c:pt idx="113">
                  <c:v>-2.8</c:v>
                </c:pt>
                <c:pt idx="114">
                  <c:v>9.3000000000000007</c:v>
                </c:pt>
                <c:pt idx="115">
                  <c:v>8</c:v>
                </c:pt>
                <c:pt idx="116">
                  <c:v>-8.6999999999999993</c:v>
                </c:pt>
                <c:pt idx="117">
                  <c:v>-27</c:v>
                </c:pt>
                <c:pt idx="118">
                  <c:v>-2.9</c:v>
                </c:pt>
                <c:pt idx="119">
                  <c:v>1.5</c:v>
                </c:pt>
                <c:pt idx="120">
                  <c:v>7.2</c:v>
                </c:pt>
                <c:pt idx="121">
                  <c:v>8.6</c:v>
                </c:pt>
                <c:pt idx="122">
                  <c:v>0</c:v>
                </c:pt>
                <c:pt idx="123">
                  <c:v>7.9</c:v>
                </c:pt>
                <c:pt idx="124">
                  <c:v>-9.6</c:v>
                </c:pt>
                <c:pt idx="125">
                  <c:v>-6.4</c:v>
                </c:pt>
                <c:pt idx="126">
                  <c:v>-3.5</c:v>
                </c:pt>
                <c:pt idx="127">
                  <c:v>10.9</c:v>
                </c:pt>
                <c:pt idx="128">
                  <c:v>-15.9</c:v>
                </c:pt>
                <c:pt idx="129">
                  <c:v>-15.5</c:v>
                </c:pt>
                <c:pt idx="130">
                  <c:v>1.4</c:v>
                </c:pt>
                <c:pt idx="131">
                  <c:v>6.8</c:v>
                </c:pt>
                <c:pt idx="132">
                  <c:v>7.5</c:v>
                </c:pt>
                <c:pt idx="133">
                  <c:v>11.5</c:v>
                </c:pt>
                <c:pt idx="134">
                  <c:v>-6.4</c:v>
                </c:pt>
                <c:pt idx="135">
                  <c:v>8.1</c:v>
                </c:pt>
                <c:pt idx="136">
                  <c:v>-0.9</c:v>
                </c:pt>
                <c:pt idx="137">
                  <c:v>3.3</c:v>
                </c:pt>
                <c:pt idx="138">
                  <c:v>6.8</c:v>
                </c:pt>
                <c:pt idx="139">
                  <c:v>-4</c:v>
                </c:pt>
                <c:pt idx="140">
                  <c:v>15.7</c:v>
                </c:pt>
                <c:pt idx="141">
                  <c:v>-9.6</c:v>
                </c:pt>
                <c:pt idx="142">
                  <c:v>-22.5</c:v>
                </c:pt>
                <c:pt idx="143">
                  <c:v>9.5</c:v>
                </c:pt>
                <c:pt idx="144">
                  <c:v>8.4</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246F-420F-92FB-5B6C4FF926A9}"/>
            </c:ext>
          </c:extLst>
        </c:ser>
        <c:dLbls>
          <c:showLegendKey val="0"/>
          <c:showVal val="0"/>
          <c:showCatName val="0"/>
          <c:showSerName val="0"/>
          <c:showPercent val="0"/>
          <c:showBubbleSize val="0"/>
        </c:dLbls>
        <c:axId val="887043008"/>
        <c:axId val="887047808"/>
      </c:scatterChart>
      <c:valAx>
        <c:axId val="88704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47808"/>
        <c:crosses val="autoZero"/>
        <c:crossBetween val="midCat"/>
      </c:valAx>
      <c:valAx>
        <c:axId val="8870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43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Analysis'!$T$2:$T$146</c:f>
              <c:numCache>
                <c:formatCode>General</c:formatCode>
                <c:ptCount val="145"/>
                <c:pt idx="0">
                  <c:v>-15.2</c:v>
                </c:pt>
                <c:pt idx="2">
                  <c:v>14.9</c:v>
                </c:pt>
                <c:pt idx="3">
                  <c:v>3.5</c:v>
                </c:pt>
                <c:pt idx="4">
                  <c:v>16.3</c:v>
                </c:pt>
                <c:pt idx="5">
                  <c:v>-3.7</c:v>
                </c:pt>
                <c:pt idx="6">
                  <c:v>12.1</c:v>
                </c:pt>
                <c:pt idx="7">
                  <c:v>4.5</c:v>
                </c:pt>
                <c:pt idx="8">
                  <c:v>3.9</c:v>
                </c:pt>
                <c:pt idx="9">
                  <c:v>13.7</c:v>
                </c:pt>
                <c:pt idx="10">
                  <c:v>2.2999999999999998</c:v>
                </c:pt>
                <c:pt idx="11">
                  <c:v>1.9</c:v>
                </c:pt>
                <c:pt idx="12">
                  <c:v>13.8</c:v>
                </c:pt>
                <c:pt idx="13">
                  <c:v>5</c:v>
                </c:pt>
                <c:pt idx="14">
                  <c:v>4.5</c:v>
                </c:pt>
                <c:pt idx="15">
                  <c:v>3.2</c:v>
                </c:pt>
                <c:pt idx="16">
                  <c:v>1.4</c:v>
                </c:pt>
                <c:pt idx="17">
                  <c:v>-3.8</c:v>
                </c:pt>
                <c:pt idx="18">
                  <c:v>13.1</c:v>
                </c:pt>
                <c:pt idx="19">
                  <c:v>14.5</c:v>
                </c:pt>
                <c:pt idx="20">
                  <c:v>0.6</c:v>
                </c:pt>
                <c:pt idx="21">
                  <c:v>10.9</c:v>
                </c:pt>
                <c:pt idx="22">
                  <c:v>11.5</c:v>
                </c:pt>
                <c:pt idx="23">
                  <c:v>14.2</c:v>
                </c:pt>
                <c:pt idx="24">
                  <c:v>11</c:v>
                </c:pt>
                <c:pt idx="25">
                  <c:v>5.3</c:v>
                </c:pt>
                <c:pt idx="26">
                  <c:v>10.5</c:v>
                </c:pt>
                <c:pt idx="27">
                  <c:v>11.3</c:v>
                </c:pt>
                <c:pt idx="28">
                  <c:v>14.7</c:v>
                </c:pt>
                <c:pt idx="29">
                  <c:v>11.7</c:v>
                </c:pt>
                <c:pt idx="30">
                  <c:v>7.3</c:v>
                </c:pt>
                <c:pt idx="31">
                  <c:v>-21.9</c:v>
                </c:pt>
                <c:pt idx="32">
                  <c:v>4.9000000000000004</c:v>
                </c:pt>
                <c:pt idx="33">
                  <c:v>-0.3</c:v>
                </c:pt>
                <c:pt idx="34">
                  <c:v>-0.3</c:v>
                </c:pt>
                <c:pt idx="35">
                  <c:v>-0.3</c:v>
                </c:pt>
                <c:pt idx="36">
                  <c:v>2.8</c:v>
                </c:pt>
                <c:pt idx="37">
                  <c:v>32</c:v>
                </c:pt>
                <c:pt idx="38">
                  <c:v>0</c:v>
                </c:pt>
                <c:pt idx="39">
                  <c:v>15.6</c:v>
                </c:pt>
                <c:pt idx="40">
                  <c:v>-23.9</c:v>
                </c:pt>
                <c:pt idx="41">
                  <c:v>-3.3</c:v>
                </c:pt>
                <c:pt idx="42">
                  <c:v>3.9</c:v>
                </c:pt>
                <c:pt idx="43">
                  <c:v>5.3</c:v>
                </c:pt>
                <c:pt idx="44">
                  <c:v>8.1999999999999993</c:v>
                </c:pt>
                <c:pt idx="45">
                  <c:v>13.1</c:v>
                </c:pt>
                <c:pt idx="46">
                  <c:v>-17.3</c:v>
                </c:pt>
                <c:pt idx="47">
                  <c:v>5.3</c:v>
                </c:pt>
                <c:pt idx="48">
                  <c:v>-3.9</c:v>
                </c:pt>
                <c:pt idx="49">
                  <c:v>-8.9</c:v>
                </c:pt>
                <c:pt idx="50">
                  <c:v>10.9</c:v>
                </c:pt>
                <c:pt idx="51">
                  <c:v>10.7</c:v>
                </c:pt>
                <c:pt idx="52">
                  <c:v>4.9000000000000004</c:v>
                </c:pt>
                <c:pt idx="53">
                  <c:v>31</c:v>
                </c:pt>
                <c:pt idx="54">
                  <c:v>-22</c:v>
                </c:pt>
                <c:pt idx="55">
                  <c:v>9.3000000000000007</c:v>
                </c:pt>
                <c:pt idx="56">
                  <c:v>5.6</c:v>
                </c:pt>
                <c:pt idx="57">
                  <c:v>16.8</c:v>
                </c:pt>
                <c:pt idx="58">
                  <c:v>12</c:v>
                </c:pt>
                <c:pt idx="59">
                  <c:v>14.6</c:v>
                </c:pt>
                <c:pt idx="60">
                  <c:v>12.8</c:v>
                </c:pt>
                <c:pt idx="61">
                  <c:v>2.8</c:v>
                </c:pt>
                <c:pt idx="62">
                  <c:v>10.5</c:v>
                </c:pt>
                <c:pt idx="63">
                  <c:v>10.5</c:v>
                </c:pt>
                <c:pt idx="64">
                  <c:v>8.4</c:v>
                </c:pt>
                <c:pt idx="65">
                  <c:v>11.9</c:v>
                </c:pt>
                <c:pt idx="66">
                  <c:v>-7</c:v>
                </c:pt>
                <c:pt idx="67">
                  <c:v>-3.5</c:v>
                </c:pt>
                <c:pt idx="68">
                  <c:v>-7.4</c:v>
                </c:pt>
                <c:pt idx="69">
                  <c:v>7.9</c:v>
                </c:pt>
                <c:pt idx="70">
                  <c:v>6.4</c:v>
                </c:pt>
                <c:pt idx="71">
                  <c:v>5.3</c:v>
                </c:pt>
                <c:pt idx="72">
                  <c:v>11.1</c:v>
                </c:pt>
                <c:pt idx="73">
                  <c:v>-20.2</c:v>
                </c:pt>
                <c:pt idx="74">
                  <c:v>13.2</c:v>
                </c:pt>
                <c:pt idx="75">
                  <c:v>3.5</c:v>
                </c:pt>
                <c:pt idx="76">
                  <c:v>10.7</c:v>
                </c:pt>
                <c:pt idx="77">
                  <c:v>10.7</c:v>
                </c:pt>
                <c:pt idx="78">
                  <c:v>-18.7</c:v>
                </c:pt>
                <c:pt idx="79">
                  <c:v>13.2</c:v>
                </c:pt>
                <c:pt idx="80">
                  <c:v>1.4</c:v>
                </c:pt>
                <c:pt idx="81">
                  <c:v>2.9</c:v>
                </c:pt>
                <c:pt idx="82">
                  <c:v>8.3000000000000007</c:v>
                </c:pt>
                <c:pt idx="83">
                  <c:v>-6.4</c:v>
                </c:pt>
                <c:pt idx="84">
                  <c:v>7.7</c:v>
                </c:pt>
                <c:pt idx="85">
                  <c:v>19.399999999999999</c:v>
                </c:pt>
                <c:pt idx="86">
                  <c:v>8.4</c:v>
                </c:pt>
                <c:pt idx="87">
                  <c:v>-10.1</c:v>
                </c:pt>
                <c:pt idx="88">
                  <c:v>-4.5999999999999996</c:v>
                </c:pt>
                <c:pt idx="89">
                  <c:v>-19.5</c:v>
                </c:pt>
                <c:pt idx="90">
                  <c:v>13.1</c:v>
                </c:pt>
                <c:pt idx="91">
                  <c:v>10.3</c:v>
                </c:pt>
                <c:pt idx="92">
                  <c:v>8.8000000000000007</c:v>
                </c:pt>
                <c:pt idx="93">
                  <c:v>-20.3</c:v>
                </c:pt>
                <c:pt idx="94">
                  <c:v>3.7</c:v>
                </c:pt>
                <c:pt idx="95">
                  <c:v>9.1999999999999993</c:v>
                </c:pt>
                <c:pt idx="96">
                  <c:v>4.0999999999999996</c:v>
                </c:pt>
                <c:pt idx="97">
                  <c:v>-5.6</c:v>
                </c:pt>
                <c:pt idx="98">
                  <c:v>5.3</c:v>
                </c:pt>
                <c:pt idx="99">
                  <c:v>-12.6</c:v>
                </c:pt>
                <c:pt idx="100">
                  <c:v>3.6</c:v>
                </c:pt>
                <c:pt idx="101">
                  <c:v>-19</c:v>
                </c:pt>
                <c:pt idx="102">
                  <c:v>6.6</c:v>
                </c:pt>
                <c:pt idx="103">
                  <c:v>-20.5</c:v>
                </c:pt>
                <c:pt idx="104">
                  <c:v>7.7</c:v>
                </c:pt>
                <c:pt idx="105">
                  <c:v>14.2</c:v>
                </c:pt>
                <c:pt idx="106">
                  <c:v>4.4000000000000004</c:v>
                </c:pt>
                <c:pt idx="107">
                  <c:v>11.9</c:v>
                </c:pt>
                <c:pt idx="108">
                  <c:v>-4.5</c:v>
                </c:pt>
                <c:pt idx="109">
                  <c:v>14.9</c:v>
                </c:pt>
                <c:pt idx="110">
                  <c:v>-1.7</c:v>
                </c:pt>
                <c:pt idx="111">
                  <c:v>2.1</c:v>
                </c:pt>
                <c:pt idx="112">
                  <c:v>2.1</c:v>
                </c:pt>
                <c:pt idx="113">
                  <c:v>-4.4000000000000004</c:v>
                </c:pt>
                <c:pt idx="114">
                  <c:v>3.6</c:v>
                </c:pt>
                <c:pt idx="115">
                  <c:v>8.9</c:v>
                </c:pt>
                <c:pt idx="116">
                  <c:v>-6.6</c:v>
                </c:pt>
                <c:pt idx="117">
                  <c:v>-22</c:v>
                </c:pt>
                <c:pt idx="118">
                  <c:v>-10.7</c:v>
                </c:pt>
                <c:pt idx="119">
                  <c:v>7.1</c:v>
                </c:pt>
                <c:pt idx="120">
                  <c:v>3.4</c:v>
                </c:pt>
                <c:pt idx="121">
                  <c:v>9.9</c:v>
                </c:pt>
                <c:pt idx="122">
                  <c:v>7.8</c:v>
                </c:pt>
                <c:pt idx="123">
                  <c:v>11.6</c:v>
                </c:pt>
                <c:pt idx="124">
                  <c:v>-5.3</c:v>
                </c:pt>
                <c:pt idx="125">
                  <c:v>-2.4</c:v>
                </c:pt>
                <c:pt idx="126">
                  <c:v>-1.9</c:v>
                </c:pt>
                <c:pt idx="127">
                  <c:v>5.5</c:v>
                </c:pt>
                <c:pt idx="128">
                  <c:v>0.7</c:v>
                </c:pt>
                <c:pt idx="129">
                  <c:v>10.1</c:v>
                </c:pt>
                <c:pt idx="130">
                  <c:v>6.5</c:v>
                </c:pt>
                <c:pt idx="131">
                  <c:v>3.1</c:v>
                </c:pt>
                <c:pt idx="132">
                  <c:v>9.1999999999999993</c:v>
                </c:pt>
                <c:pt idx="133">
                  <c:v>5.5</c:v>
                </c:pt>
                <c:pt idx="134">
                  <c:v>-2.4</c:v>
                </c:pt>
                <c:pt idx="135">
                  <c:v>11.2</c:v>
                </c:pt>
                <c:pt idx="136">
                  <c:v>14</c:v>
                </c:pt>
                <c:pt idx="137">
                  <c:v>6.7</c:v>
                </c:pt>
                <c:pt idx="138">
                  <c:v>2.4</c:v>
                </c:pt>
                <c:pt idx="139">
                  <c:v>-3.5</c:v>
                </c:pt>
                <c:pt idx="140">
                  <c:v>0.9</c:v>
                </c:pt>
                <c:pt idx="141">
                  <c:v>-5.3</c:v>
                </c:pt>
                <c:pt idx="142">
                  <c:v>-16.399999999999999</c:v>
                </c:pt>
                <c:pt idx="143">
                  <c:v>9.8000000000000007</c:v>
                </c:pt>
                <c:pt idx="144">
                  <c:v>10</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670E-46C8-A578-CA04DB75097A}"/>
            </c:ext>
          </c:extLst>
        </c:ser>
        <c:dLbls>
          <c:showLegendKey val="0"/>
          <c:showVal val="0"/>
          <c:showCatName val="0"/>
          <c:showSerName val="0"/>
          <c:showPercent val="0"/>
          <c:showBubbleSize val="0"/>
        </c:dLbls>
        <c:axId val="887008928"/>
        <c:axId val="887003168"/>
      </c:scatterChart>
      <c:valAx>
        <c:axId val="88700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3168"/>
        <c:crosses val="autoZero"/>
        <c:crossBetween val="midCat"/>
      </c:valAx>
      <c:valAx>
        <c:axId val="8870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8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Plot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xVal>
          <c:y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yVal>
          <c:smooth val="0"/>
          <c:extLst>
            <c:ext xmlns:c16="http://schemas.microsoft.com/office/drawing/2014/chart" uri="{C3380CC4-5D6E-409C-BE32-E72D297353CC}">
              <c16:uniqueId val="{00000000-1D21-4005-946F-1CAAE2162A01}"/>
            </c:ext>
          </c:extLst>
        </c:ser>
        <c:dLbls>
          <c:showLegendKey val="0"/>
          <c:showVal val="0"/>
          <c:showCatName val="0"/>
          <c:showSerName val="0"/>
          <c:showPercent val="0"/>
          <c:showBubbleSize val="0"/>
        </c:dLbls>
        <c:axId val="2108176319"/>
        <c:axId val="2108162879"/>
      </c:scatterChart>
      <c:valAx>
        <c:axId val="210817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62879"/>
        <c:crosses val="autoZero"/>
        <c:crossBetween val="midCat"/>
      </c:valAx>
      <c:valAx>
        <c:axId val="210816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6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Original</a:t>
            </a:r>
            <a:r>
              <a:rPr lang="en-IN" baseline="0"/>
              <a:t> </a:t>
            </a:r>
            <a:r>
              <a:rPr lang="en-IN"/>
              <a:t>Residuals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2"/>
              </a:solidFill>
              <a:ln w="9525">
                <a:solidFill>
                  <a:schemeClr val="accent2"/>
                </a:solidFill>
              </a:ln>
              <a:effectLst/>
            </c:spPr>
          </c:marker>
          <c:x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xVal>
          <c:yVal>
            <c:numRef>
              <c:f>'Residual Analysis'!$C$32:$C$175</c:f>
              <c:numCache>
                <c:formatCode>General</c:formatCode>
                <c:ptCount val="144"/>
                <c:pt idx="0">
                  <c:v>-1861.5933958559508</c:v>
                </c:pt>
                <c:pt idx="1">
                  <c:v>2887.9410119891654</c:v>
                </c:pt>
                <c:pt idx="2">
                  <c:v>-4127.0062155438209</c:v>
                </c:pt>
                <c:pt idx="3">
                  <c:v>-13571.21042573969</c:v>
                </c:pt>
                <c:pt idx="4">
                  <c:v>-12852.647426607196</c:v>
                </c:pt>
                <c:pt idx="5">
                  <c:v>24605.851371501572</c:v>
                </c:pt>
                <c:pt idx="6">
                  <c:v>-15918.529414003511</c:v>
                </c:pt>
                <c:pt idx="7">
                  <c:v>3673.3500165887635</c:v>
                </c:pt>
                <c:pt idx="8">
                  <c:v>12399.859220496648</c:v>
                </c:pt>
                <c:pt idx="9">
                  <c:v>2524.0994793022619</c:v>
                </c:pt>
                <c:pt idx="10">
                  <c:v>-7506.8696874038505</c:v>
                </c:pt>
                <c:pt idx="11">
                  <c:v>6251.4639449179231</c:v>
                </c:pt>
                <c:pt idx="12">
                  <c:v>3962.3472749403736</c:v>
                </c:pt>
                <c:pt idx="13">
                  <c:v>-14075.228825969658</c:v>
                </c:pt>
                <c:pt idx="14">
                  <c:v>-4597.7627335039397</c:v>
                </c:pt>
                <c:pt idx="15">
                  <c:v>-8118.4951914354388</c:v>
                </c:pt>
                <c:pt idx="16">
                  <c:v>-12049.36377247993</c:v>
                </c:pt>
                <c:pt idx="17">
                  <c:v>14104.073349253289</c:v>
                </c:pt>
                <c:pt idx="18">
                  <c:v>-8174.4218449149739</c:v>
                </c:pt>
                <c:pt idx="19">
                  <c:v>2510.6787912757063</c:v>
                </c:pt>
                <c:pt idx="20">
                  <c:v>7067.7134617769079</c:v>
                </c:pt>
                <c:pt idx="21">
                  <c:v>25472.248382353806</c:v>
                </c:pt>
                <c:pt idx="22">
                  <c:v>5322.5849732118877</c:v>
                </c:pt>
                <c:pt idx="23">
                  <c:v>-13147.963396476611</c:v>
                </c:pt>
                <c:pt idx="24">
                  <c:v>-11811.23252976322</c:v>
                </c:pt>
                <c:pt idx="25">
                  <c:v>27114.86130767173</c:v>
                </c:pt>
                <c:pt idx="26">
                  <c:v>-11626.96573370455</c:v>
                </c:pt>
                <c:pt idx="27">
                  <c:v>3035.2533754228352</c:v>
                </c:pt>
                <c:pt idx="28">
                  <c:v>2814.628957872068</c:v>
                </c:pt>
                <c:pt idx="29">
                  <c:v>2649.0323778743186</c:v>
                </c:pt>
                <c:pt idx="30">
                  <c:v>6566.6086855332851</c:v>
                </c:pt>
                <c:pt idx="31">
                  <c:v>-14677.377589738455</c:v>
                </c:pt>
                <c:pt idx="32">
                  <c:v>2891.7145474587123</c:v>
                </c:pt>
                <c:pt idx="33">
                  <c:v>3831.7145474587123</c:v>
                </c:pt>
                <c:pt idx="34">
                  <c:v>-13841.185926318285</c:v>
                </c:pt>
                <c:pt idx="35">
                  <c:v>8789.116100700383</c:v>
                </c:pt>
                <c:pt idx="36">
                  <c:v>-30704.154478968092</c:v>
                </c:pt>
                <c:pt idx="37">
                  <c:v>3158.360851444475</c:v>
                </c:pt>
                <c:pt idx="38">
                  <c:v>908.80004870968696</c:v>
                </c:pt>
                <c:pt idx="39">
                  <c:v>8.0298207454834483</c:v>
                </c:pt>
                <c:pt idx="40">
                  <c:v>-7473.3770814352065</c:v>
                </c:pt>
                <c:pt idx="41">
                  <c:v>-12140.759121195282</c:v>
                </c:pt>
                <c:pt idx="42">
                  <c:v>2991.0383696868048</c:v>
                </c:pt>
                <c:pt idx="43">
                  <c:v>-1627.2387308633442</c:v>
                </c:pt>
                <c:pt idx="44">
                  <c:v>14508.471820523118</c:v>
                </c:pt>
                <c:pt idx="45">
                  <c:v>7329.6877824448602</c:v>
                </c:pt>
                <c:pt idx="46">
                  <c:v>-15549.28892400497</c:v>
                </c:pt>
                <c:pt idx="47">
                  <c:v>-12683.08672236629</c:v>
                </c:pt>
                <c:pt idx="48">
                  <c:v>4800.5074940377626</c:v>
                </c:pt>
                <c:pt idx="49">
                  <c:v>7165.2360241684073</c:v>
                </c:pt>
                <c:pt idx="50">
                  <c:v>25793.987998426521</c:v>
                </c:pt>
                <c:pt idx="51">
                  <c:v>-12281.389581748026</c:v>
                </c:pt>
                <c:pt idx="52">
                  <c:v>-33585.16318619794</c:v>
                </c:pt>
                <c:pt idx="53">
                  <c:v>-3804.6470062806329</c:v>
                </c:pt>
                <c:pt idx="54">
                  <c:v>6160.0567636974665</c:v>
                </c:pt>
                <c:pt idx="55">
                  <c:v>-15810.796324589493</c:v>
                </c:pt>
                <c:pt idx="56">
                  <c:v>186.24710151872569</c:v>
                </c:pt>
                <c:pt idx="57">
                  <c:v>-16059.279220177312</c:v>
                </c:pt>
                <c:pt idx="58">
                  <c:v>-21840.264718181745</c:v>
                </c:pt>
                <c:pt idx="59">
                  <c:v>15721.405483475559</c:v>
                </c:pt>
                <c:pt idx="60">
                  <c:v>-50.883899299617042</c:v>
                </c:pt>
                <c:pt idx="61">
                  <c:v>6012.7091074227428</c:v>
                </c:pt>
                <c:pt idx="62">
                  <c:v>-25277.290892577257</c:v>
                </c:pt>
                <c:pt idx="63">
                  <c:v>5423.8059662426349</c:v>
                </c:pt>
                <c:pt idx="64">
                  <c:v>4947.0972018535613</c:v>
                </c:pt>
                <c:pt idx="65">
                  <c:v>17022.962059817248</c:v>
                </c:pt>
                <c:pt idx="66">
                  <c:v>-12239.50172421382</c:v>
                </c:pt>
                <c:pt idx="67">
                  <c:v>-4572.612786997779</c:v>
                </c:pt>
                <c:pt idx="68">
                  <c:v>-14068.468820500137</c:v>
                </c:pt>
                <c:pt idx="69">
                  <c:v>1907.8860475284309</c:v>
                </c:pt>
                <c:pt idx="70">
                  <c:v>-14025.261660041644</c:v>
                </c:pt>
                <c:pt idx="71">
                  <c:v>26061.204221095562</c:v>
                </c:pt>
                <c:pt idx="72">
                  <c:v>5200.6916703426086</c:v>
                </c:pt>
                <c:pt idx="73">
                  <c:v>15335.404795895462</c:v>
                </c:pt>
                <c:pt idx="74">
                  <c:v>-9288.023190442389</c:v>
                </c:pt>
                <c:pt idx="75">
                  <c:v>7296.2663818254805</c:v>
                </c:pt>
                <c:pt idx="76">
                  <c:v>29156.26638182548</c:v>
                </c:pt>
                <c:pt idx="77">
                  <c:v>3030.9078743640603</c:v>
                </c:pt>
                <c:pt idx="78">
                  <c:v>15335.404795895462</c:v>
                </c:pt>
                <c:pt idx="79">
                  <c:v>8739.3671259664625</c:v>
                </c:pt>
                <c:pt idx="80">
                  <c:v>308.08576176421411</c:v>
                </c:pt>
                <c:pt idx="81">
                  <c:v>12129.375093696315</c:v>
                </c:pt>
                <c:pt idx="82">
                  <c:v>-9529.5015359995014</c:v>
                </c:pt>
                <c:pt idx="83">
                  <c:v>-10200.325553687057</c:v>
                </c:pt>
                <c:pt idx="84">
                  <c:v>-15093.852102216129</c:v>
                </c:pt>
                <c:pt idx="85">
                  <c:v>-9981.4404227014602</c:v>
                </c:pt>
                <c:pt idx="86">
                  <c:v>-6048.1041900653545</c:v>
                </c:pt>
                <c:pt idx="87">
                  <c:v>2290.0900057047456</c:v>
                </c:pt>
                <c:pt idx="88">
                  <c:v>10352.897415158241</c:v>
                </c:pt>
                <c:pt idx="89">
                  <c:v>15743.374843726866</c:v>
                </c:pt>
                <c:pt idx="90">
                  <c:v>10157.393775105469</c:v>
                </c:pt>
                <c:pt idx="91">
                  <c:v>11415.800935630657</c:v>
                </c:pt>
                <c:pt idx="92">
                  <c:v>3813.8913068057027</c:v>
                </c:pt>
                <c:pt idx="93">
                  <c:v>-2216.6030935204872</c:v>
                </c:pt>
                <c:pt idx="94">
                  <c:v>-12642.439381454209</c:v>
                </c:pt>
                <c:pt idx="95">
                  <c:v>-10706.542748878572</c:v>
                </c:pt>
                <c:pt idx="96">
                  <c:v>-11492.346677935951</c:v>
                </c:pt>
                <c:pt idx="97">
                  <c:v>-3170.7198701533416</c:v>
                </c:pt>
                <c:pt idx="98">
                  <c:v>-3415.0484726342438</c:v>
                </c:pt>
                <c:pt idx="99">
                  <c:v>-9027.6187521540196</c:v>
                </c:pt>
                <c:pt idx="100">
                  <c:v>13100.976262007378</c:v>
                </c:pt>
                <c:pt idx="101">
                  <c:v>-11892.765956145904</c:v>
                </c:pt>
                <c:pt idx="102">
                  <c:v>3749.0394572257355</c:v>
                </c:pt>
                <c:pt idx="103">
                  <c:v>3838.1381170601453</c:v>
                </c:pt>
                <c:pt idx="104">
                  <c:v>3116.3121386169369</c:v>
                </c:pt>
                <c:pt idx="105">
                  <c:v>5541.4634198060303</c:v>
                </c:pt>
                <c:pt idx="106">
                  <c:v>19647.760001146831</c:v>
                </c:pt>
                <c:pt idx="107">
                  <c:v>498.17219307443338</c:v>
                </c:pt>
                <c:pt idx="108">
                  <c:v>-6078.0180635861689</c:v>
                </c:pt>
                <c:pt idx="109">
                  <c:v>13643.149010419416</c:v>
                </c:pt>
                <c:pt idx="110">
                  <c:v>-3290.4695829798147</c:v>
                </c:pt>
                <c:pt idx="111">
                  <c:v>9250.6549629308029</c:v>
                </c:pt>
                <c:pt idx="112">
                  <c:v>-27997.359131124278</c:v>
                </c:pt>
                <c:pt idx="113">
                  <c:v>-6623.6588955596271</c:v>
                </c:pt>
                <c:pt idx="114">
                  <c:v>-5269.1083262946449</c:v>
                </c:pt>
                <c:pt idx="115">
                  <c:v>6839.601145904242</c:v>
                </c:pt>
                <c:pt idx="116">
                  <c:v>4881.6357309853975</c:v>
                </c:pt>
                <c:pt idx="117">
                  <c:v>-6538.24271966999</c:v>
                </c:pt>
                <c:pt idx="118">
                  <c:v>4597.8493887543736</c:v>
                </c:pt>
                <c:pt idx="119">
                  <c:v>-8416.2290299939195</c:v>
                </c:pt>
                <c:pt idx="120">
                  <c:v>5230.4990666676167</c:v>
                </c:pt>
                <c:pt idx="121">
                  <c:v>24384.987316668303</c:v>
                </c:pt>
                <c:pt idx="122">
                  <c:v>18993.318103613841</c:v>
                </c:pt>
                <c:pt idx="123">
                  <c:v>-9505.2861737643543</c:v>
                </c:pt>
                <c:pt idx="124">
                  <c:v>-3621.3676289181421</c:v>
                </c:pt>
                <c:pt idx="125">
                  <c:v>12620.820887490165</c:v>
                </c:pt>
                <c:pt idx="126">
                  <c:v>3626.3148499020426</c:v>
                </c:pt>
                <c:pt idx="127">
                  <c:v>-2965.568312770778</c:v>
                </c:pt>
                <c:pt idx="128">
                  <c:v>4540.6923845560523</c:v>
                </c:pt>
                <c:pt idx="129">
                  <c:v>2902.8520641277792</c:v>
                </c:pt>
                <c:pt idx="130">
                  <c:v>-10082.665939970044</c:v>
                </c:pt>
                <c:pt idx="131">
                  <c:v>10043.207986266432</c:v>
                </c:pt>
                <c:pt idx="132">
                  <c:v>3849.5257417862085</c:v>
                </c:pt>
                <c:pt idx="133">
                  <c:v>-2381.3676289181421</c:v>
                </c:pt>
                <c:pt idx="134">
                  <c:v>19879.672676197479</c:v>
                </c:pt>
                <c:pt idx="135">
                  <c:v>-5242.9960286886708</c:v>
                </c:pt>
                <c:pt idx="136">
                  <c:v>5203.363895214432</c:v>
                </c:pt>
                <c:pt idx="137">
                  <c:v>-7776.5086652794562</c:v>
                </c:pt>
                <c:pt idx="138">
                  <c:v>-15080.968319608441</c:v>
                </c:pt>
                <c:pt idx="139">
                  <c:v>-11227.879293672766</c:v>
                </c:pt>
                <c:pt idx="140">
                  <c:v>-8555.2861737643543</c:v>
                </c:pt>
                <c:pt idx="141">
                  <c:v>-785.1068475645734</c:v>
                </c:pt>
                <c:pt idx="142">
                  <c:v>12458.580427773486</c:v>
                </c:pt>
                <c:pt idx="143">
                  <c:v>6568.2969668742153</c:v>
                </c:pt>
              </c:numCache>
            </c:numRef>
          </c:yVal>
          <c:smooth val="0"/>
          <c:extLst>
            <c:ext xmlns:c16="http://schemas.microsoft.com/office/drawing/2014/chart" uri="{C3380CC4-5D6E-409C-BE32-E72D297353CC}">
              <c16:uniqueId val="{00000000-F86F-49C6-A3CC-C1ED9991466F}"/>
            </c:ext>
          </c:extLst>
        </c:ser>
        <c:dLbls>
          <c:showLegendKey val="0"/>
          <c:showVal val="0"/>
          <c:showCatName val="0"/>
          <c:showSerName val="0"/>
          <c:showPercent val="0"/>
          <c:showBubbleSize val="0"/>
        </c:dLbls>
        <c:axId val="1117386224"/>
        <c:axId val="1117393904"/>
      </c:scatterChart>
      <c:valAx>
        <c:axId val="1117386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Fitted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93904"/>
        <c:crosses val="autoZero"/>
        <c:crossBetween val="midCat"/>
      </c:valAx>
      <c:valAx>
        <c:axId val="111739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Residuals</a:t>
                </a:r>
              </a:p>
            </c:rich>
          </c:tx>
          <c:layout>
            <c:manualLayout>
              <c:xMode val="edge"/>
              <c:yMode val="edge"/>
              <c:x val="1.1111111111111112E-2"/>
              <c:y val="0.423078521434820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86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Studentised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'Residual Analysis'!$B$32:$B$175</c:f>
              <c:numCache>
                <c:formatCode>General</c:formatCode>
                <c:ptCount val="144"/>
                <c:pt idx="0">
                  <c:v>19611.593395855951</c:v>
                </c:pt>
                <c:pt idx="1">
                  <c:v>32192.058988010835</c:v>
                </c:pt>
                <c:pt idx="2">
                  <c:v>19147.006215543821</c:v>
                </c:pt>
                <c:pt idx="3">
                  <c:v>18651.21042573969</c:v>
                </c:pt>
                <c:pt idx="4">
                  <c:v>22172.647426607196</c:v>
                </c:pt>
                <c:pt idx="5">
                  <c:v>41974.148628498428</c:v>
                </c:pt>
                <c:pt idx="6">
                  <c:v>25898.529414003511</c:v>
                </c:pt>
                <c:pt idx="7">
                  <c:v>28266.649983411236</c:v>
                </c:pt>
                <c:pt idx="8">
                  <c:v>45330.140779503352</c:v>
                </c:pt>
                <c:pt idx="9">
                  <c:v>28165.900520697738</c:v>
                </c:pt>
                <c:pt idx="10">
                  <c:v>13846.869687403851</c:v>
                </c:pt>
                <c:pt idx="11">
                  <c:v>37588.536055082077</c:v>
                </c:pt>
                <c:pt idx="12">
                  <c:v>29237.652725059626</c:v>
                </c:pt>
                <c:pt idx="13">
                  <c:v>47535.228825969658</c:v>
                </c:pt>
                <c:pt idx="14">
                  <c:v>11247.76273350394</c:v>
                </c:pt>
                <c:pt idx="15">
                  <c:v>21198.495191435439</c:v>
                </c:pt>
                <c:pt idx="16">
                  <c:v>21839.36377247993</c:v>
                </c:pt>
                <c:pt idx="17">
                  <c:v>44115.926650746711</c:v>
                </c:pt>
                <c:pt idx="18">
                  <c:v>13494.421844914974</c:v>
                </c:pt>
                <c:pt idx="19">
                  <c:v>28699.321208724294</c:v>
                </c:pt>
                <c:pt idx="20">
                  <c:v>28742.286538223092</c:v>
                </c:pt>
                <c:pt idx="21">
                  <c:v>40967.751617646194</c:v>
                </c:pt>
                <c:pt idx="22">
                  <c:v>33557.415026788112</c:v>
                </c:pt>
                <c:pt idx="23">
                  <c:v>35917.963396476611</c:v>
                </c:pt>
                <c:pt idx="24">
                  <c:v>25041.23252976322</c:v>
                </c:pt>
                <c:pt idx="25">
                  <c:v>40235.13869232827</c:v>
                </c:pt>
                <c:pt idx="26">
                  <c:v>33706.96573370455</c:v>
                </c:pt>
                <c:pt idx="27">
                  <c:v>35304.746624577165</c:v>
                </c:pt>
                <c:pt idx="28">
                  <c:v>41355.371042127932</c:v>
                </c:pt>
                <c:pt idx="29">
                  <c:v>30630.967622125681</c:v>
                </c:pt>
                <c:pt idx="30">
                  <c:v>10793.391314466715</c:v>
                </c:pt>
                <c:pt idx="31">
                  <c:v>48167.377589738455</c:v>
                </c:pt>
                <c:pt idx="32">
                  <c:v>12278.285452541288</c:v>
                </c:pt>
                <c:pt idx="33">
                  <c:v>12278.285452541288</c:v>
                </c:pt>
                <c:pt idx="34">
                  <c:v>23961.185926318285</c:v>
                </c:pt>
                <c:pt idx="35">
                  <c:v>31590.883899299617</c:v>
                </c:pt>
                <c:pt idx="36">
                  <c:v>51154.154478968092</c:v>
                </c:pt>
                <c:pt idx="37">
                  <c:v>12001.639148555525</c:v>
                </c:pt>
                <c:pt idx="38">
                  <c:v>37271.199951290313</c:v>
                </c:pt>
                <c:pt idx="39">
                  <c:v>16041.970179254517</c:v>
                </c:pt>
                <c:pt idx="40">
                  <c:v>17803.377081435206</c:v>
                </c:pt>
                <c:pt idx="41">
                  <c:v>25440.759121195282</c:v>
                </c:pt>
                <c:pt idx="42">
                  <c:v>30338.961630313195</c:v>
                </c:pt>
                <c:pt idx="43">
                  <c:v>7017.2387308633442</c:v>
                </c:pt>
                <c:pt idx="44">
                  <c:v>44141.528179476882</c:v>
                </c:pt>
                <c:pt idx="45">
                  <c:v>9830.3122175551398</c:v>
                </c:pt>
                <c:pt idx="46">
                  <c:v>49039.28892400497</c:v>
                </c:pt>
                <c:pt idx="47">
                  <c:v>23493.08672236629</c:v>
                </c:pt>
                <c:pt idx="48">
                  <c:v>2359.4925059622374</c:v>
                </c:pt>
                <c:pt idx="49">
                  <c:v>37724.763975831593</c:v>
                </c:pt>
                <c:pt idx="50">
                  <c:v>42036.012001573479</c:v>
                </c:pt>
                <c:pt idx="51">
                  <c:v>25921.389581748026</c:v>
                </c:pt>
                <c:pt idx="52">
                  <c:v>53895.16318619794</c:v>
                </c:pt>
                <c:pt idx="53">
                  <c:v>20064.647006280633</c:v>
                </c:pt>
                <c:pt idx="54">
                  <c:v>28229.943236302533</c:v>
                </c:pt>
                <c:pt idx="55">
                  <c:v>49680.796324589493</c:v>
                </c:pt>
                <c:pt idx="56">
                  <c:v>38393.752898481274</c:v>
                </c:pt>
                <c:pt idx="57">
                  <c:v>38279.279220177312</c:v>
                </c:pt>
                <c:pt idx="58">
                  <c:v>34800.264718181745</c:v>
                </c:pt>
                <c:pt idx="59">
                  <c:v>43578.594516524441</c:v>
                </c:pt>
                <c:pt idx="60">
                  <c:v>31590.883899299617</c:v>
                </c:pt>
                <c:pt idx="61">
                  <c:v>39617.290892577257</c:v>
                </c:pt>
                <c:pt idx="62">
                  <c:v>39617.290892577257</c:v>
                </c:pt>
                <c:pt idx="63">
                  <c:v>29036.194033757365</c:v>
                </c:pt>
                <c:pt idx="64">
                  <c:v>34222.902798146439</c:v>
                </c:pt>
                <c:pt idx="65">
                  <c:v>25557.037940182752</c:v>
                </c:pt>
                <c:pt idx="66">
                  <c:v>23129.50172421382</c:v>
                </c:pt>
                <c:pt idx="67">
                  <c:v>16192.612786997779</c:v>
                </c:pt>
                <c:pt idx="68">
                  <c:v>37158.468820500137</c:v>
                </c:pt>
                <c:pt idx="69">
                  <c:v>32222.113952471569</c:v>
                </c:pt>
                <c:pt idx="70">
                  <c:v>48385.261660041644</c:v>
                </c:pt>
                <c:pt idx="71">
                  <c:v>42328.795778904438</c:v>
                </c:pt>
                <c:pt idx="72">
                  <c:v>13349.308329657391</c:v>
                </c:pt>
                <c:pt idx="73">
                  <c:v>44834.595204104538</c:v>
                </c:pt>
                <c:pt idx="74">
                  <c:v>23878.023190442389</c:v>
                </c:pt>
                <c:pt idx="75">
                  <c:v>39423.73361817452</c:v>
                </c:pt>
                <c:pt idx="76">
                  <c:v>39423.73361817452</c:v>
                </c:pt>
                <c:pt idx="77">
                  <c:v>13979.09212563594</c:v>
                </c:pt>
                <c:pt idx="78">
                  <c:v>44834.595204104538</c:v>
                </c:pt>
                <c:pt idx="79">
                  <c:v>34180.632874033538</c:v>
                </c:pt>
                <c:pt idx="80">
                  <c:v>16361.914238235786</c:v>
                </c:pt>
                <c:pt idx="81">
                  <c:v>-6219.3750936963152</c:v>
                </c:pt>
                <c:pt idx="82">
                  <c:v>21029.501535999501</c:v>
                </c:pt>
                <c:pt idx="83">
                  <c:v>33980.325553687057</c:v>
                </c:pt>
                <c:pt idx="84">
                  <c:v>38563.852102216129</c:v>
                </c:pt>
                <c:pt idx="85">
                  <c:v>34421.44042270146</c:v>
                </c:pt>
                <c:pt idx="86">
                  <c:v>18808.104190065354</c:v>
                </c:pt>
                <c:pt idx="87">
                  <c:v>6069.9099942952544</c:v>
                </c:pt>
                <c:pt idx="88">
                  <c:v>7297.1025848417594</c:v>
                </c:pt>
                <c:pt idx="89">
                  <c:v>44676.625156273134</c:v>
                </c:pt>
                <c:pt idx="90">
                  <c:v>-4037.3937751054691</c:v>
                </c:pt>
                <c:pt idx="91">
                  <c:v>36324.199064369343</c:v>
                </c:pt>
                <c:pt idx="92">
                  <c:v>15626.108693194297</c:v>
                </c:pt>
                <c:pt idx="93">
                  <c:v>19706.603093520487</c:v>
                </c:pt>
                <c:pt idx="94">
                  <c:v>27052.439381454209</c:v>
                </c:pt>
                <c:pt idx="95">
                  <c:v>45756.542748878572</c:v>
                </c:pt>
                <c:pt idx="96">
                  <c:v>23992.346677935951</c:v>
                </c:pt>
                <c:pt idx="97">
                  <c:v>21160.719870153342</c:v>
                </c:pt>
                <c:pt idx="98">
                  <c:v>16815.048472634244</c:v>
                </c:pt>
                <c:pt idx="99">
                  <c:v>44537.61875215402</c:v>
                </c:pt>
                <c:pt idx="100">
                  <c:v>5089.023737992622</c:v>
                </c:pt>
                <c:pt idx="101">
                  <c:v>26812.765956145904</c:v>
                </c:pt>
                <c:pt idx="102">
                  <c:v>16490.960542774264</c:v>
                </c:pt>
                <c:pt idx="103">
                  <c:v>32901.861882939855</c:v>
                </c:pt>
                <c:pt idx="104">
                  <c:v>38333.687861383063</c:v>
                </c:pt>
                <c:pt idx="105">
                  <c:v>30108.53658019397</c:v>
                </c:pt>
                <c:pt idx="106">
                  <c:v>42042.239998853169</c:v>
                </c:pt>
                <c:pt idx="107">
                  <c:v>8411.8278069255666</c:v>
                </c:pt>
                <c:pt idx="108">
                  <c:v>31578.018063586169</c:v>
                </c:pt>
                <c:pt idx="109">
                  <c:v>30536.850989580584</c:v>
                </c:pt>
                <c:pt idx="110">
                  <c:v>28470.469582979815</c:v>
                </c:pt>
                <c:pt idx="111">
                  <c:v>23999.345037069197</c:v>
                </c:pt>
                <c:pt idx="112">
                  <c:v>41307.359131124278</c:v>
                </c:pt>
                <c:pt idx="113">
                  <c:v>25083.658895559627</c:v>
                </c:pt>
                <c:pt idx="114">
                  <c:v>21229.108326294645</c:v>
                </c:pt>
                <c:pt idx="115">
                  <c:v>11830.398854095758</c:v>
                </c:pt>
                <c:pt idx="116">
                  <c:v>15888.364269014603</c:v>
                </c:pt>
                <c:pt idx="117">
                  <c:v>20598.24271966999</c:v>
                </c:pt>
                <c:pt idx="118">
                  <c:v>32552.150611245626</c:v>
                </c:pt>
                <c:pt idx="119">
                  <c:v>44526.22902999392</c:v>
                </c:pt>
                <c:pt idx="120">
                  <c:v>34899.500933332383</c:v>
                </c:pt>
                <c:pt idx="121">
                  <c:v>44465.012683331697</c:v>
                </c:pt>
                <c:pt idx="122">
                  <c:v>41046.681896386159</c:v>
                </c:pt>
                <c:pt idx="123">
                  <c:v>22315.286173764354</c:v>
                </c:pt>
                <c:pt idx="124">
                  <c:v>25831.367628918142</c:v>
                </c:pt>
                <c:pt idx="125">
                  <c:v>30289.179112509835</c:v>
                </c:pt>
                <c:pt idx="126">
                  <c:v>30963.685150097957</c:v>
                </c:pt>
                <c:pt idx="127">
                  <c:v>11985.568312770778</c:v>
                </c:pt>
                <c:pt idx="128">
                  <c:v>1869.3076154439477</c:v>
                </c:pt>
                <c:pt idx="129">
                  <c:v>33317.147935872221</c:v>
                </c:pt>
                <c:pt idx="130">
                  <c:v>44092.665939970044</c:v>
                </c:pt>
                <c:pt idx="131">
                  <c:v>37846.792013733568</c:v>
                </c:pt>
                <c:pt idx="132">
                  <c:v>31630.474258213791</c:v>
                </c:pt>
                <c:pt idx="133">
                  <c:v>25831.367628918142</c:v>
                </c:pt>
                <c:pt idx="134">
                  <c:v>42220.327323802521</c:v>
                </c:pt>
                <c:pt idx="135">
                  <c:v>30722.996028688671</c:v>
                </c:pt>
                <c:pt idx="136">
                  <c:v>32046.636104785568</c:v>
                </c:pt>
                <c:pt idx="137">
                  <c:v>43726.508665279456</c:v>
                </c:pt>
                <c:pt idx="138">
                  <c:v>28770.968319608441</c:v>
                </c:pt>
                <c:pt idx="139">
                  <c:v>27717.879293672766</c:v>
                </c:pt>
                <c:pt idx="140">
                  <c:v>22315.286173764354</c:v>
                </c:pt>
                <c:pt idx="141">
                  <c:v>22095.106847564573</c:v>
                </c:pt>
                <c:pt idx="142">
                  <c:v>37551.419572226514</c:v>
                </c:pt>
                <c:pt idx="143">
                  <c:v>35291.703033125785</c:v>
                </c:pt>
              </c:numCache>
            </c:numRef>
          </c:xVal>
          <c:yVal>
            <c:numRef>
              <c:f>Residuals!$E$3:$E$146</c:f>
              <c:numCache>
                <c:formatCode>General</c:formatCode>
                <c:ptCount val="144"/>
                <c:pt idx="0">
                  <c:v>-0.15654999999999999</c:v>
                </c:pt>
                <c:pt idx="1">
                  <c:v>0.24282000000000001</c:v>
                </c:pt>
                <c:pt idx="2">
                  <c:v>-0.34656999999999999</c:v>
                </c:pt>
                <c:pt idx="3">
                  <c:v>-1.1492199999999999</c:v>
                </c:pt>
                <c:pt idx="4">
                  <c:v>-1.08464</c:v>
                </c:pt>
                <c:pt idx="5">
                  <c:v>2.0515400000000001</c:v>
                </c:pt>
                <c:pt idx="6">
                  <c:v>-1.34056</c:v>
                </c:pt>
                <c:pt idx="7">
                  <c:v>0.30619000000000002</c:v>
                </c:pt>
                <c:pt idx="8">
                  <c:v>1.03942</c:v>
                </c:pt>
                <c:pt idx="9">
                  <c:v>0.20971999999999999</c:v>
                </c:pt>
                <c:pt idx="10">
                  <c:v>-0.64305999999999996</c:v>
                </c:pt>
                <c:pt idx="11">
                  <c:v>0.52161000000000002</c:v>
                </c:pt>
                <c:pt idx="12">
                  <c:v>0.33004</c:v>
                </c:pt>
                <c:pt idx="13">
                  <c:v>-1.1843300000000001</c:v>
                </c:pt>
                <c:pt idx="14">
                  <c:v>-0.39693000000000001</c:v>
                </c:pt>
                <c:pt idx="15">
                  <c:v>-0.67571000000000003</c:v>
                </c:pt>
                <c:pt idx="16">
                  <c:v>-1.01692</c:v>
                </c:pt>
                <c:pt idx="17">
                  <c:v>1.1795599999999999</c:v>
                </c:pt>
                <c:pt idx="18">
                  <c:v>-0.69774999999999998</c:v>
                </c:pt>
                <c:pt idx="19">
                  <c:v>0.20876</c:v>
                </c:pt>
                <c:pt idx="20">
                  <c:v>0.59186000000000005</c:v>
                </c:pt>
                <c:pt idx="21">
                  <c:v>2.1229300000000002</c:v>
                </c:pt>
                <c:pt idx="22">
                  <c:v>0.44453999999999999</c:v>
                </c:pt>
                <c:pt idx="23">
                  <c:v>-1.0970800000000001</c:v>
                </c:pt>
                <c:pt idx="24">
                  <c:v>-0.98292000000000002</c:v>
                </c:pt>
                <c:pt idx="25">
                  <c:v>2.25989</c:v>
                </c:pt>
                <c:pt idx="26">
                  <c:v>-0.97199000000000002</c:v>
                </c:pt>
                <c:pt idx="27">
                  <c:v>0.25346999999999997</c:v>
                </c:pt>
                <c:pt idx="28">
                  <c:v>0.23486000000000001</c:v>
                </c:pt>
                <c:pt idx="29">
                  <c:v>0.22067999999999999</c:v>
                </c:pt>
                <c:pt idx="30">
                  <c:v>0.55723999999999996</c:v>
                </c:pt>
                <c:pt idx="31">
                  <c:v>-1.2369300000000001</c:v>
                </c:pt>
                <c:pt idx="32">
                  <c:v>0.24490000000000001</c:v>
                </c:pt>
                <c:pt idx="33">
                  <c:v>0.32451000000000002</c:v>
                </c:pt>
                <c:pt idx="34">
                  <c:v>-1.1634199999999999</c:v>
                </c:pt>
                <c:pt idx="35">
                  <c:v>0.73065999999999998</c:v>
                </c:pt>
                <c:pt idx="36">
                  <c:v>-2.62886</c:v>
                </c:pt>
                <c:pt idx="37">
                  <c:v>0.26815</c:v>
                </c:pt>
                <c:pt idx="38">
                  <c:v>7.5929999999999997E-2</c:v>
                </c:pt>
                <c:pt idx="39">
                  <c:v>6.8999999999999997E-4</c:v>
                </c:pt>
                <c:pt idx="40">
                  <c:v>-0.68191999999999997</c:v>
                </c:pt>
                <c:pt idx="41">
                  <c:v>-1.0089300000000001</c:v>
                </c:pt>
                <c:pt idx="42">
                  <c:v>0.249</c:v>
                </c:pt>
                <c:pt idx="43">
                  <c:v>-0.13875999999999999</c:v>
                </c:pt>
                <c:pt idx="44">
                  <c:v>1.2136899999999999</c:v>
                </c:pt>
                <c:pt idx="45">
                  <c:v>0.61780999999999997</c:v>
                </c:pt>
                <c:pt idx="46">
                  <c:v>-1.3144899999999999</c:v>
                </c:pt>
                <c:pt idx="47">
                  <c:v>-1.09189</c:v>
                </c:pt>
                <c:pt idx="48">
                  <c:v>0.42187999999999998</c:v>
                </c:pt>
                <c:pt idx="49">
                  <c:v>0.59831000000000001</c:v>
                </c:pt>
                <c:pt idx="50">
                  <c:v>2.15198</c:v>
                </c:pt>
                <c:pt idx="51">
                  <c:v>-1.0216099999999999</c:v>
                </c:pt>
                <c:pt idx="52">
                  <c:v>-2.8653599999999999</c:v>
                </c:pt>
                <c:pt idx="53">
                  <c:v>-0.32808999999999999</c:v>
                </c:pt>
                <c:pt idx="54">
                  <c:v>0.51371999999999995</c:v>
                </c:pt>
                <c:pt idx="55">
                  <c:v>-1.34165</c:v>
                </c:pt>
                <c:pt idx="56">
                  <c:v>1.5570000000000001E-2</c:v>
                </c:pt>
                <c:pt idx="57">
                  <c:v>-1.34257</c:v>
                </c:pt>
                <c:pt idx="58">
                  <c:v>-1.86548</c:v>
                </c:pt>
                <c:pt idx="59">
                  <c:v>1.3149200000000001</c:v>
                </c:pt>
                <c:pt idx="60">
                  <c:v>-4.2300000000000003E-3</c:v>
                </c:pt>
                <c:pt idx="61">
                  <c:v>0.50248999999999999</c:v>
                </c:pt>
                <c:pt idx="62">
                  <c:v>-2.1124800000000001</c:v>
                </c:pt>
                <c:pt idx="63">
                  <c:v>0.45215</c:v>
                </c:pt>
                <c:pt idx="64">
                  <c:v>0.41192000000000001</c:v>
                </c:pt>
                <c:pt idx="65">
                  <c:v>1.4223300000000001</c:v>
                </c:pt>
                <c:pt idx="66">
                  <c:v>-1.0230399999999999</c:v>
                </c:pt>
                <c:pt idx="67">
                  <c:v>-0.39689999999999998</c:v>
                </c:pt>
                <c:pt idx="68">
                  <c:v>-1.17953</c:v>
                </c:pt>
                <c:pt idx="69">
                  <c:v>0.15875</c:v>
                </c:pt>
                <c:pt idx="70">
                  <c:v>-1.18757</c:v>
                </c:pt>
                <c:pt idx="71">
                  <c:v>2.1759499999999998</c:v>
                </c:pt>
                <c:pt idx="72">
                  <c:v>0.44056000000000001</c:v>
                </c:pt>
                <c:pt idx="73">
                  <c:v>1.2821199999999999</c:v>
                </c:pt>
                <c:pt idx="74">
                  <c:v>-0.77244999999999997</c:v>
                </c:pt>
                <c:pt idx="75">
                  <c:v>0.61014000000000002</c:v>
                </c:pt>
                <c:pt idx="76">
                  <c:v>2.4381400000000002</c:v>
                </c:pt>
                <c:pt idx="77">
                  <c:v>0.25742999999999999</c:v>
                </c:pt>
                <c:pt idx="78">
                  <c:v>1.2821199999999999</c:v>
                </c:pt>
                <c:pt idx="79">
                  <c:v>0.72907999999999995</c:v>
                </c:pt>
                <c:pt idx="80">
                  <c:v>2.6069999999999999E-2</c:v>
                </c:pt>
                <c:pt idx="81">
                  <c:v>1.0721400000000001</c:v>
                </c:pt>
                <c:pt idx="82">
                  <c:v>-0.79520000000000002</c:v>
                </c:pt>
                <c:pt idx="83">
                  <c:v>-0.85240000000000005</c:v>
                </c:pt>
                <c:pt idx="84">
                  <c:v>-1.26997</c:v>
                </c:pt>
                <c:pt idx="85">
                  <c:v>-0.83269000000000004</c:v>
                </c:pt>
                <c:pt idx="86">
                  <c:v>-0.51971999999999996</c:v>
                </c:pt>
                <c:pt idx="87">
                  <c:v>0.19653999999999999</c:v>
                </c:pt>
                <c:pt idx="88">
                  <c:v>0.87795999999999996</c:v>
                </c:pt>
                <c:pt idx="89">
                  <c:v>1.31592</c:v>
                </c:pt>
                <c:pt idx="90">
                  <c:v>0.89903999999999995</c:v>
                </c:pt>
                <c:pt idx="91">
                  <c:v>0.95343999999999995</c:v>
                </c:pt>
                <c:pt idx="92">
                  <c:v>0.32393</c:v>
                </c:pt>
                <c:pt idx="93">
                  <c:v>-0.18737999999999999</c:v>
                </c:pt>
                <c:pt idx="94">
                  <c:v>-1.0574699999999999</c:v>
                </c:pt>
                <c:pt idx="95">
                  <c:v>-0.90359999999999996</c:v>
                </c:pt>
                <c:pt idx="96">
                  <c:v>-0.96155000000000002</c:v>
                </c:pt>
                <c:pt idx="97">
                  <c:v>-0.26741999999999999</c:v>
                </c:pt>
                <c:pt idx="98">
                  <c:v>-0.29237000000000002</c:v>
                </c:pt>
                <c:pt idx="99">
                  <c:v>-0.76056999999999997</c:v>
                </c:pt>
                <c:pt idx="100">
                  <c:v>1.1117699999999999</c:v>
                </c:pt>
                <c:pt idx="101">
                  <c:v>-0.99556</c:v>
                </c:pt>
                <c:pt idx="102">
                  <c:v>0.31874999999999998</c:v>
                </c:pt>
                <c:pt idx="103">
                  <c:v>0.31902000000000003</c:v>
                </c:pt>
                <c:pt idx="104">
                  <c:v>0.25978000000000001</c:v>
                </c:pt>
                <c:pt idx="105">
                  <c:v>0.46168999999999999</c:v>
                </c:pt>
                <c:pt idx="106">
                  <c:v>1.64151</c:v>
                </c:pt>
                <c:pt idx="107">
                  <c:v>4.2639999999999997E-2</c:v>
                </c:pt>
                <c:pt idx="108">
                  <c:v>-0.51114000000000004</c:v>
                </c:pt>
                <c:pt idx="109">
                  <c:v>1.1407700000000001</c:v>
                </c:pt>
                <c:pt idx="110">
                  <c:v>-0.27337</c:v>
                </c:pt>
                <c:pt idx="111">
                  <c:v>0.77051000000000003</c:v>
                </c:pt>
                <c:pt idx="112">
                  <c:v>-2.42991</c:v>
                </c:pt>
                <c:pt idx="113">
                  <c:v>-0.55735000000000001</c:v>
                </c:pt>
                <c:pt idx="114">
                  <c:v>-0.44052000000000002</c:v>
                </c:pt>
                <c:pt idx="115">
                  <c:v>0.57357999999999998</c:v>
                </c:pt>
                <c:pt idx="116">
                  <c:v>0.41638999999999998</c:v>
                </c:pt>
                <c:pt idx="117">
                  <c:v>-0.55881000000000003</c:v>
                </c:pt>
                <c:pt idx="118">
                  <c:v>0.38199</c:v>
                </c:pt>
                <c:pt idx="119">
                  <c:v>-0.70943000000000001</c:v>
                </c:pt>
                <c:pt idx="120">
                  <c:v>0.43591000000000002</c:v>
                </c:pt>
                <c:pt idx="121">
                  <c:v>2.0401899999999999</c:v>
                </c:pt>
                <c:pt idx="122">
                  <c:v>1.5859099999999999</c:v>
                </c:pt>
                <c:pt idx="123">
                  <c:v>-0.79498000000000002</c:v>
                </c:pt>
                <c:pt idx="124">
                  <c:v>-0.30160999999999999</c:v>
                </c:pt>
                <c:pt idx="125">
                  <c:v>1.0565199999999999</c:v>
                </c:pt>
                <c:pt idx="126">
                  <c:v>0.30207000000000001</c:v>
                </c:pt>
                <c:pt idx="127">
                  <c:v>-0.25401000000000001</c:v>
                </c:pt>
                <c:pt idx="128">
                  <c:v>0.3972</c:v>
                </c:pt>
                <c:pt idx="129">
                  <c:v>0.24118000000000001</c:v>
                </c:pt>
                <c:pt idx="130">
                  <c:v>-0.84984000000000004</c:v>
                </c:pt>
                <c:pt idx="131">
                  <c:v>0.83960999999999997</c:v>
                </c:pt>
                <c:pt idx="132">
                  <c:v>0.32061000000000001</c:v>
                </c:pt>
                <c:pt idx="133">
                  <c:v>-0.19833000000000001</c:v>
                </c:pt>
                <c:pt idx="134">
                  <c:v>1.6592499999999999</c:v>
                </c:pt>
                <c:pt idx="135">
                  <c:v>-0.43956000000000001</c:v>
                </c:pt>
                <c:pt idx="136">
                  <c:v>0.43217</c:v>
                </c:pt>
                <c:pt idx="137">
                  <c:v>-0.65576000000000001</c:v>
                </c:pt>
                <c:pt idx="138">
                  <c:v>-1.2758700000000001</c:v>
                </c:pt>
                <c:pt idx="139">
                  <c:v>-0.93894</c:v>
                </c:pt>
                <c:pt idx="140">
                  <c:v>-0.71553</c:v>
                </c:pt>
                <c:pt idx="141">
                  <c:v>-6.6220000000000001E-2</c:v>
                </c:pt>
                <c:pt idx="142">
                  <c:v>1.04294</c:v>
                </c:pt>
                <c:pt idx="143">
                  <c:v>0.54781000000000002</c:v>
                </c:pt>
              </c:numCache>
            </c:numRef>
          </c:yVal>
          <c:smooth val="0"/>
          <c:extLst>
            <c:ext xmlns:c16="http://schemas.microsoft.com/office/drawing/2014/chart" uri="{C3380CC4-5D6E-409C-BE32-E72D297353CC}">
              <c16:uniqueId val="{00000000-0DC5-4B7D-B92B-7656ADEAF801}"/>
            </c:ext>
          </c:extLst>
        </c:ser>
        <c:dLbls>
          <c:showLegendKey val="0"/>
          <c:showVal val="0"/>
          <c:showCatName val="0"/>
          <c:showSerName val="0"/>
          <c:showPercent val="0"/>
          <c:showBubbleSize val="0"/>
        </c:dLbls>
        <c:axId val="524863311"/>
        <c:axId val="524880591"/>
      </c:scatterChart>
      <c:valAx>
        <c:axId val="524863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Fitted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0591"/>
        <c:crosses val="autoZero"/>
        <c:crossBetween val="midCat"/>
      </c:valAx>
      <c:valAx>
        <c:axId val="52488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Studentized</a:t>
                </a:r>
                <a:r>
                  <a:rPr lang="en-IN" baseline="0">
                    <a:solidFill>
                      <a:sysClr val="windowText" lastClr="000000"/>
                    </a:solidFill>
                  </a:rPr>
                  <a:t> Residuals</a:t>
                </a:r>
                <a:endParaRPr lang="en-IN">
                  <a:solidFill>
                    <a:sysClr val="windowText" lastClr="000000"/>
                  </a:solidFill>
                </a:endParaRPr>
              </a:p>
            </c:rich>
          </c:tx>
          <c:layout>
            <c:manualLayout>
              <c:xMode val="edge"/>
              <c:yMode val="edge"/>
              <c:x val="1.265022137887413E-2"/>
              <c:y val="0.3181817097243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Graph_data!$D$1</c:f>
              <c:strCache>
                <c:ptCount val="1"/>
                <c:pt idx="0">
                  <c:v>Business</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Graph_data!$D$2:$D$145</c:f>
              <c:numCache>
                <c:formatCode>General</c:formatCode>
                <c:ptCount val="144"/>
                <c:pt idx="0">
                  <c:v>6.9</c:v>
                </c:pt>
                <c:pt idx="1">
                  <c:v>19.399999999999999</c:v>
                </c:pt>
                <c:pt idx="2">
                  <c:v>16.100000000000001</c:v>
                </c:pt>
                <c:pt idx="3">
                  <c:v>14.1</c:v>
                </c:pt>
                <c:pt idx="4">
                  <c:v>16.100000000000001</c:v>
                </c:pt>
                <c:pt idx="5">
                  <c:v>19.7</c:v>
                </c:pt>
                <c:pt idx="6">
                  <c:v>15.4</c:v>
                </c:pt>
                <c:pt idx="7">
                  <c:v>25.7</c:v>
                </c:pt>
                <c:pt idx="8">
                  <c:v>23</c:v>
                </c:pt>
                <c:pt idx="9">
                  <c:v>15.6</c:v>
                </c:pt>
                <c:pt idx="10">
                  <c:v>6.9</c:v>
                </c:pt>
                <c:pt idx="11">
                  <c:v>17.899999999999999</c:v>
                </c:pt>
                <c:pt idx="12">
                  <c:v>25.8</c:v>
                </c:pt>
                <c:pt idx="13">
                  <c:v>14.1</c:v>
                </c:pt>
                <c:pt idx="14">
                  <c:v>7.7</c:v>
                </c:pt>
                <c:pt idx="15">
                  <c:v>19.399999999999999</c:v>
                </c:pt>
                <c:pt idx="16">
                  <c:v>15.9</c:v>
                </c:pt>
                <c:pt idx="17">
                  <c:v>20.6</c:v>
                </c:pt>
                <c:pt idx="18">
                  <c:v>13.7</c:v>
                </c:pt>
                <c:pt idx="19">
                  <c:v>14.2</c:v>
                </c:pt>
                <c:pt idx="20">
                  <c:v>18.100000000000001</c:v>
                </c:pt>
                <c:pt idx="21">
                  <c:v>18.399999999999999</c:v>
                </c:pt>
                <c:pt idx="22">
                  <c:v>23.9</c:v>
                </c:pt>
                <c:pt idx="23">
                  <c:v>23.6</c:v>
                </c:pt>
                <c:pt idx="24">
                  <c:v>21.6</c:v>
                </c:pt>
                <c:pt idx="25">
                  <c:v>17.3</c:v>
                </c:pt>
                <c:pt idx="26">
                  <c:v>23.9</c:v>
                </c:pt>
                <c:pt idx="27">
                  <c:v>23.8</c:v>
                </c:pt>
                <c:pt idx="28">
                  <c:v>17.5</c:v>
                </c:pt>
                <c:pt idx="29">
                  <c:v>26</c:v>
                </c:pt>
                <c:pt idx="30">
                  <c:v>7.9</c:v>
                </c:pt>
                <c:pt idx="31">
                  <c:v>13</c:v>
                </c:pt>
                <c:pt idx="32">
                  <c:v>15.5</c:v>
                </c:pt>
                <c:pt idx="33">
                  <c:v>15.5</c:v>
                </c:pt>
                <c:pt idx="34">
                  <c:v>15.7</c:v>
                </c:pt>
                <c:pt idx="35">
                  <c:v>12.1</c:v>
                </c:pt>
                <c:pt idx="36">
                  <c:v>23.4</c:v>
                </c:pt>
                <c:pt idx="37">
                  <c:v>15.9</c:v>
                </c:pt>
                <c:pt idx="38">
                  <c:v>24</c:v>
                </c:pt>
                <c:pt idx="39">
                  <c:v>21.3</c:v>
                </c:pt>
                <c:pt idx="40">
                  <c:v>13.9</c:v>
                </c:pt>
                <c:pt idx="41">
                  <c:v>20</c:v>
                </c:pt>
                <c:pt idx="42">
                  <c:v>25.4</c:v>
                </c:pt>
                <c:pt idx="43">
                  <c:v>14.8</c:v>
                </c:pt>
                <c:pt idx="44">
                  <c:v>20.3</c:v>
                </c:pt>
                <c:pt idx="45">
                  <c:v>8.5</c:v>
                </c:pt>
                <c:pt idx="46">
                  <c:v>12.1</c:v>
                </c:pt>
                <c:pt idx="47">
                  <c:v>16.8</c:v>
                </c:pt>
                <c:pt idx="48">
                  <c:v>5.4</c:v>
                </c:pt>
                <c:pt idx="49">
                  <c:v>16.399999999999999</c:v>
                </c:pt>
                <c:pt idx="50">
                  <c:v>17.3</c:v>
                </c:pt>
                <c:pt idx="51">
                  <c:v>20.8</c:v>
                </c:pt>
                <c:pt idx="52">
                  <c:v>22.4</c:v>
                </c:pt>
                <c:pt idx="53">
                  <c:v>22.5</c:v>
                </c:pt>
                <c:pt idx="54">
                  <c:v>17.600000000000001</c:v>
                </c:pt>
                <c:pt idx="55">
                  <c:v>11</c:v>
                </c:pt>
                <c:pt idx="56">
                  <c:v>24.7</c:v>
                </c:pt>
                <c:pt idx="57">
                  <c:v>19.899999999999999</c:v>
                </c:pt>
                <c:pt idx="58">
                  <c:v>29</c:v>
                </c:pt>
                <c:pt idx="59">
                  <c:v>19.899999999999999</c:v>
                </c:pt>
                <c:pt idx="60">
                  <c:v>12.1</c:v>
                </c:pt>
                <c:pt idx="61">
                  <c:v>15.4</c:v>
                </c:pt>
                <c:pt idx="62">
                  <c:v>15.4</c:v>
                </c:pt>
                <c:pt idx="63">
                  <c:v>17</c:v>
                </c:pt>
                <c:pt idx="64">
                  <c:v>22.4</c:v>
                </c:pt>
                <c:pt idx="65">
                  <c:v>10.7</c:v>
                </c:pt>
                <c:pt idx="66">
                  <c:v>16.399999999999999</c:v>
                </c:pt>
                <c:pt idx="67">
                  <c:v>18.399999999999999</c:v>
                </c:pt>
                <c:pt idx="68">
                  <c:v>19.899999999999999</c:v>
                </c:pt>
                <c:pt idx="69">
                  <c:v>25.1</c:v>
                </c:pt>
                <c:pt idx="70">
                  <c:v>10.8</c:v>
                </c:pt>
                <c:pt idx="71">
                  <c:v>18.100000000000001</c:v>
                </c:pt>
                <c:pt idx="72">
                  <c:v>9.5</c:v>
                </c:pt>
                <c:pt idx="73">
                  <c:v>19.600000000000001</c:v>
                </c:pt>
                <c:pt idx="74">
                  <c:v>20</c:v>
                </c:pt>
                <c:pt idx="75">
                  <c:v>16.100000000000001</c:v>
                </c:pt>
                <c:pt idx="76">
                  <c:v>16.100000000000001</c:v>
                </c:pt>
                <c:pt idx="77">
                  <c:v>19.2</c:v>
                </c:pt>
                <c:pt idx="78">
                  <c:v>19.600000000000001</c:v>
                </c:pt>
                <c:pt idx="79">
                  <c:v>10.6</c:v>
                </c:pt>
                <c:pt idx="80">
                  <c:v>15.9</c:v>
                </c:pt>
                <c:pt idx="81">
                  <c:v>13.7</c:v>
                </c:pt>
                <c:pt idx="82">
                  <c:v>14</c:v>
                </c:pt>
                <c:pt idx="83">
                  <c:v>19.899999999999999</c:v>
                </c:pt>
                <c:pt idx="84">
                  <c:v>18.899999999999999</c:v>
                </c:pt>
                <c:pt idx="85">
                  <c:v>18.2</c:v>
                </c:pt>
                <c:pt idx="86">
                  <c:v>16.5</c:v>
                </c:pt>
                <c:pt idx="87">
                  <c:v>7.9</c:v>
                </c:pt>
                <c:pt idx="88">
                  <c:v>17.100000000000001</c:v>
                </c:pt>
                <c:pt idx="89">
                  <c:v>19.600000000000001</c:v>
                </c:pt>
                <c:pt idx="90">
                  <c:v>13.6</c:v>
                </c:pt>
                <c:pt idx="91">
                  <c:v>15.3</c:v>
                </c:pt>
                <c:pt idx="92">
                  <c:v>10.199999999999999</c:v>
                </c:pt>
                <c:pt idx="93">
                  <c:v>16.399999999999999</c:v>
                </c:pt>
                <c:pt idx="94">
                  <c:v>26.4</c:v>
                </c:pt>
                <c:pt idx="95">
                  <c:v>10.199999999999999</c:v>
                </c:pt>
                <c:pt idx="96">
                  <c:v>15.4</c:v>
                </c:pt>
                <c:pt idx="97">
                  <c:v>15</c:v>
                </c:pt>
                <c:pt idx="98">
                  <c:v>16.2</c:v>
                </c:pt>
                <c:pt idx="99">
                  <c:v>10.1</c:v>
                </c:pt>
                <c:pt idx="100">
                  <c:v>15.6</c:v>
                </c:pt>
                <c:pt idx="101">
                  <c:v>24.3</c:v>
                </c:pt>
                <c:pt idx="102">
                  <c:v>11</c:v>
                </c:pt>
                <c:pt idx="103">
                  <c:v>16.100000000000001</c:v>
                </c:pt>
                <c:pt idx="104">
                  <c:v>23.3</c:v>
                </c:pt>
                <c:pt idx="105">
                  <c:v>23.4</c:v>
                </c:pt>
                <c:pt idx="106">
                  <c:v>20.3</c:v>
                </c:pt>
                <c:pt idx="107">
                  <c:v>10.6</c:v>
                </c:pt>
                <c:pt idx="108">
                  <c:v>17.5</c:v>
                </c:pt>
                <c:pt idx="109">
                  <c:v>8.6999999999999993</c:v>
                </c:pt>
                <c:pt idx="110">
                  <c:v>15</c:v>
                </c:pt>
                <c:pt idx="111">
                  <c:v>13.9</c:v>
                </c:pt>
                <c:pt idx="112">
                  <c:v>15.4</c:v>
                </c:pt>
                <c:pt idx="113">
                  <c:v>15</c:v>
                </c:pt>
                <c:pt idx="114">
                  <c:v>19</c:v>
                </c:pt>
                <c:pt idx="115">
                  <c:v>15.1</c:v>
                </c:pt>
                <c:pt idx="116">
                  <c:v>9.9</c:v>
                </c:pt>
                <c:pt idx="117">
                  <c:v>15</c:v>
                </c:pt>
                <c:pt idx="118">
                  <c:v>15.9</c:v>
                </c:pt>
                <c:pt idx="119">
                  <c:v>9.9</c:v>
                </c:pt>
                <c:pt idx="120">
                  <c:v>19.899999999999999</c:v>
                </c:pt>
                <c:pt idx="121">
                  <c:v>15.7</c:v>
                </c:pt>
                <c:pt idx="122">
                  <c:v>20.100000000000001</c:v>
                </c:pt>
                <c:pt idx="123">
                  <c:v>12.4</c:v>
                </c:pt>
                <c:pt idx="124">
                  <c:v>14.7</c:v>
                </c:pt>
                <c:pt idx="125">
                  <c:v>7.9</c:v>
                </c:pt>
                <c:pt idx="126">
                  <c:v>21.6</c:v>
                </c:pt>
                <c:pt idx="127">
                  <c:v>10.1</c:v>
                </c:pt>
                <c:pt idx="128">
                  <c:v>13.2</c:v>
                </c:pt>
                <c:pt idx="129">
                  <c:v>16.5</c:v>
                </c:pt>
                <c:pt idx="130">
                  <c:v>9.5</c:v>
                </c:pt>
                <c:pt idx="131">
                  <c:v>14.1</c:v>
                </c:pt>
                <c:pt idx="132">
                  <c:v>20.9</c:v>
                </c:pt>
                <c:pt idx="133">
                  <c:v>14.7</c:v>
                </c:pt>
                <c:pt idx="134">
                  <c:v>19.399999999999999</c:v>
                </c:pt>
                <c:pt idx="135">
                  <c:v>16.8</c:v>
                </c:pt>
                <c:pt idx="136">
                  <c:v>15.9</c:v>
                </c:pt>
                <c:pt idx="137">
                  <c:v>9.1999999999999993</c:v>
                </c:pt>
                <c:pt idx="138">
                  <c:v>16.2</c:v>
                </c:pt>
                <c:pt idx="139">
                  <c:v>22.3</c:v>
                </c:pt>
                <c:pt idx="140">
                  <c:v>12.4</c:v>
                </c:pt>
                <c:pt idx="141">
                  <c:v>9.1999999999999993</c:v>
                </c:pt>
                <c:pt idx="142">
                  <c:v>14</c:v>
                </c:pt>
                <c:pt idx="143">
                  <c:v>19.3</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F68C-4529-B5B2-47155918B5E4}"/>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Graph_data!$D$2:$D$145</c:f>
              <c:numCache>
                <c:formatCode>General</c:formatCode>
                <c:ptCount val="144"/>
                <c:pt idx="0">
                  <c:v>6.9</c:v>
                </c:pt>
                <c:pt idx="1">
                  <c:v>19.399999999999999</c:v>
                </c:pt>
                <c:pt idx="2">
                  <c:v>16.100000000000001</c:v>
                </c:pt>
                <c:pt idx="3">
                  <c:v>14.1</c:v>
                </c:pt>
                <c:pt idx="4">
                  <c:v>16.100000000000001</c:v>
                </c:pt>
                <c:pt idx="5">
                  <c:v>19.7</c:v>
                </c:pt>
                <c:pt idx="6">
                  <c:v>15.4</c:v>
                </c:pt>
                <c:pt idx="7">
                  <c:v>25.7</c:v>
                </c:pt>
                <c:pt idx="8">
                  <c:v>23</c:v>
                </c:pt>
                <c:pt idx="9">
                  <c:v>15.6</c:v>
                </c:pt>
                <c:pt idx="10">
                  <c:v>6.9</c:v>
                </c:pt>
                <c:pt idx="11">
                  <c:v>17.899999999999999</c:v>
                </c:pt>
                <c:pt idx="12">
                  <c:v>25.8</c:v>
                </c:pt>
                <c:pt idx="13">
                  <c:v>14.1</c:v>
                </c:pt>
                <c:pt idx="14">
                  <c:v>7.7</c:v>
                </c:pt>
                <c:pt idx="15">
                  <c:v>19.399999999999999</c:v>
                </c:pt>
                <c:pt idx="16">
                  <c:v>15.9</c:v>
                </c:pt>
                <c:pt idx="17">
                  <c:v>20.6</c:v>
                </c:pt>
                <c:pt idx="18">
                  <c:v>13.7</c:v>
                </c:pt>
                <c:pt idx="19">
                  <c:v>14.2</c:v>
                </c:pt>
                <c:pt idx="20">
                  <c:v>18.100000000000001</c:v>
                </c:pt>
                <c:pt idx="21">
                  <c:v>18.399999999999999</c:v>
                </c:pt>
                <c:pt idx="22">
                  <c:v>23.9</c:v>
                </c:pt>
                <c:pt idx="23">
                  <c:v>23.6</c:v>
                </c:pt>
                <c:pt idx="24">
                  <c:v>21.6</c:v>
                </c:pt>
                <c:pt idx="25">
                  <c:v>17.3</c:v>
                </c:pt>
                <c:pt idx="26">
                  <c:v>23.9</c:v>
                </c:pt>
                <c:pt idx="27">
                  <c:v>23.8</c:v>
                </c:pt>
                <c:pt idx="28">
                  <c:v>17.5</c:v>
                </c:pt>
                <c:pt idx="29">
                  <c:v>26</c:v>
                </c:pt>
                <c:pt idx="30">
                  <c:v>7.9</c:v>
                </c:pt>
                <c:pt idx="31">
                  <c:v>13</c:v>
                </c:pt>
                <c:pt idx="32">
                  <c:v>15.5</c:v>
                </c:pt>
                <c:pt idx="33">
                  <c:v>15.5</c:v>
                </c:pt>
                <c:pt idx="34">
                  <c:v>15.7</c:v>
                </c:pt>
                <c:pt idx="35">
                  <c:v>12.1</c:v>
                </c:pt>
                <c:pt idx="36">
                  <c:v>23.4</c:v>
                </c:pt>
                <c:pt idx="37">
                  <c:v>15.9</c:v>
                </c:pt>
                <c:pt idx="38">
                  <c:v>24</c:v>
                </c:pt>
                <c:pt idx="39">
                  <c:v>21.3</c:v>
                </c:pt>
                <c:pt idx="40">
                  <c:v>13.9</c:v>
                </c:pt>
                <c:pt idx="41">
                  <c:v>20</c:v>
                </c:pt>
                <c:pt idx="42">
                  <c:v>25.4</c:v>
                </c:pt>
                <c:pt idx="43">
                  <c:v>14.8</c:v>
                </c:pt>
                <c:pt idx="44">
                  <c:v>20.3</c:v>
                </c:pt>
                <c:pt idx="45">
                  <c:v>8.5</c:v>
                </c:pt>
                <c:pt idx="46">
                  <c:v>12.1</c:v>
                </c:pt>
                <c:pt idx="47">
                  <c:v>16.8</c:v>
                </c:pt>
                <c:pt idx="48">
                  <c:v>5.4</c:v>
                </c:pt>
                <c:pt idx="49">
                  <c:v>16.399999999999999</c:v>
                </c:pt>
                <c:pt idx="50">
                  <c:v>17.3</c:v>
                </c:pt>
                <c:pt idx="51">
                  <c:v>20.8</c:v>
                </c:pt>
                <c:pt idx="52">
                  <c:v>22.4</c:v>
                </c:pt>
                <c:pt idx="53">
                  <c:v>22.5</c:v>
                </c:pt>
                <c:pt idx="54">
                  <c:v>17.600000000000001</c:v>
                </c:pt>
                <c:pt idx="55">
                  <c:v>11</c:v>
                </c:pt>
                <c:pt idx="56">
                  <c:v>24.7</c:v>
                </c:pt>
                <c:pt idx="57">
                  <c:v>19.899999999999999</c:v>
                </c:pt>
                <c:pt idx="58">
                  <c:v>29</c:v>
                </c:pt>
                <c:pt idx="59">
                  <c:v>19.899999999999999</c:v>
                </c:pt>
                <c:pt idx="60">
                  <c:v>12.1</c:v>
                </c:pt>
                <c:pt idx="61">
                  <c:v>15.4</c:v>
                </c:pt>
                <c:pt idx="62">
                  <c:v>15.4</c:v>
                </c:pt>
                <c:pt idx="63">
                  <c:v>17</c:v>
                </c:pt>
                <c:pt idx="64">
                  <c:v>22.4</c:v>
                </c:pt>
                <c:pt idx="65">
                  <c:v>10.7</c:v>
                </c:pt>
                <c:pt idx="66">
                  <c:v>16.399999999999999</c:v>
                </c:pt>
                <c:pt idx="67">
                  <c:v>18.399999999999999</c:v>
                </c:pt>
                <c:pt idx="68">
                  <c:v>19.899999999999999</c:v>
                </c:pt>
                <c:pt idx="69">
                  <c:v>25.1</c:v>
                </c:pt>
                <c:pt idx="70">
                  <c:v>10.8</c:v>
                </c:pt>
                <c:pt idx="71">
                  <c:v>18.100000000000001</c:v>
                </c:pt>
                <c:pt idx="72">
                  <c:v>9.5</c:v>
                </c:pt>
                <c:pt idx="73">
                  <c:v>19.600000000000001</c:v>
                </c:pt>
                <c:pt idx="74">
                  <c:v>20</c:v>
                </c:pt>
                <c:pt idx="75">
                  <c:v>16.100000000000001</c:v>
                </c:pt>
                <c:pt idx="76">
                  <c:v>16.100000000000001</c:v>
                </c:pt>
                <c:pt idx="77">
                  <c:v>19.2</c:v>
                </c:pt>
                <c:pt idx="78">
                  <c:v>19.600000000000001</c:v>
                </c:pt>
                <c:pt idx="79">
                  <c:v>10.6</c:v>
                </c:pt>
                <c:pt idx="80">
                  <c:v>15.9</c:v>
                </c:pt>
                <c:pt idx="81">
                  <c:v>13.7</c:v>
                </c:pt>
                <c:pt idx="82">
                  <c:v>14</c:v>
                </c:pt>
                <c:pt idx="83">
                  <c:v>19.899999999999999</c:v>
                </c:pt>
                <c:pt idx="84">
                  <c:v>18.899999999999999</c:v>
                </c:pt>
                <c:pt idx="85">
                  <c:v>18.2</c:v>
                </c:pt>
                <c:pt idx="86">
                  <c:v>16.5</c:v>
                </c:pt>
                <c:pt idx="87">
                  <c:v>7.9</c:v>
                </c:pt>
                <c:pt idx="88">
                  <c:v>17.100000000000001</c:v>
                </c:pt>
                <c:pt idx="89">
                  <c:v>19.600000000000001</c:v>
                </c:pt>
                <c:pt idx="90">
                  <c:v>13.6</c:v>
                </c:pt>
                <c:pt idx="91">
                  <c:v>15.3</c:v>
                </c:pt>
                <c:pt idx="92">
                  <c:v>10.199999999999999</c:v>
                </c:pt>
                <c:pt idx="93">
                  <c:v>16.399999999999999</c:v>
                </c:pt>
                <c:pt idx="94">
                  <c:v>26.4</c:v>
                </c:pt>
                <c:pt idx="95">
                  <c:v>10.199999999999999</c:v>
                </c:pt>
                <c:pt idx="96">
                  <c:v>15.4</c:v>
                </c:pt>
                <c:pt idx="97">
                  <c:v>15</c:v>
                </c:pt>
                <c:pt idx="98">
                  <c:v>16.2</c:v>
                </c:pt>
                <c:pt idx="99">
                  <c:v>10.1</c:v>
                </c:pt>
                <c:pt idx="100">
                  <c:v>15.6</c:v>
                </c:pt>
                <c:pt idx="101">
                  <c:v>24.3</c:v>
                </c:pt>
                <c:pt idx="102">
                  <c:v>11</c:v>
                </c:pt>
                <c:pt idx="103">
                  <c:v>16.100000000000001</c:v>
                </c:pt>
                <c:pt idx="104">
                  <c:v>23.3</c:v>
                </c:pt>
                <c:pt idx="105">
                  <c:v>23.4</c:v>
                </c:pt>
                <c:pt idx="106">
                  <c:v>20.3</c:v>
                </c:pt>
                <c:pt idx="107">
                  <c:v>10.6</c:v>
                </c:pt>
                <c:pt idx="108">
                  <c:v>17.5</c:v>
                </c:pt>
                <c:pt idx="109">
                  <c:v>8.6999999999999993</c:v>
                </c:pt>
                <c:pt idx="110">
                  <c:v>15</c:v>
                </c:pt>
                <c:pt idx="111">
                  <c:v>13.9</c:v>
                </c:pt>
                <c:pt idx="112">
                  <c:v>15.4</c:v>
                </c:pt>
                <c:pt idx="113">
                  <c:v>15</c:v>
                </c:pt>
                <c:pt idx="114">
                  <c:v>19</c:v>
                </c:pt>
                <c:pt idx="115">
                  <c:v>15.1</c:v>
                </c:pt>
                <c:pt idx="116">
                  <c:v>9.9</c:v>
                </c:pt>
                <c:pt idx="117">
                  <c:v>15</c:v>
                </c:pt>
                <c:pt idx="118">
                  <c:v>15.9</c:v>
                </c:pt>
                <c:pt idx="119">
                  <c:v>9.9</c:v>
                </c:pt>
                <c:pt idx="120">
                  <c:v>19.899999999999999</c:v>
                </c:pt>
                <c:pt idx="121">
                  <c:v>15.7</c:v>
                </c:pt>
                <c:pt idx="122">
                  <c:v>20.100000000000001</c:v>
                </c:pt>
                <c:pt idx="123">
                  <c:v>12.4</c:v>
                </c:pt>
                <c:pt idx="124">
                  <c:v>14.7</c:v>
                </c:pt>
                <c:pt idx="125">
                  <c:v>7.9</c:v>
                </c:pt>
                <c:pt idx="126">
                  <c:v>21.6</c:v>
                </c:pt>
                <c:pt idx="127">
                  <c:v>10.1</c:v>
                </c:pt>
                <c:pt idx="128">
                  <c:v>13.2</c:v>
                </c:pt>
                <c:pt idx="129">
                  <c:v>16.5</c:v>
                </c:pt>
                <c:pt idx="130">
                  <c:v>9.5</c:v>
                </c:pt>
                <c:pt idx="131">
                  <c:v>14.1</c:v>
                </c:pt>
                <c:pt idx="132">
                  <c:v>20.9</c:v>
                </c:pt>
                <c:pt idx="133">
                  <c:v>14.7</c:v>
                </c:pt>
                <c:pt idx="134">
                  <c:v>19.399999999999999</c:v>
                </c:pt>
                <c:pt idx="135">
                  <c:v>16.8</c:v>
                </c:pt>
                <c:pt idx="136">
                  <c:v>15.9</c:v>
                </c:pt>
                <c:pt idx="137">
                  <c:v>9.1999999999999993</c:v>
                </c:pt>
                <c:pt idx="138">
                  <c:v>16.2</c:v>
                </c:pt>
                <c:pt idx="139">
                  <c:v>22.3</c:v>
                </c:pt>
                <c:pt idx="140">
                  <c:v>12.4</c:v>
                </c:pt>
                <c:pt idx="141">
                  <c:v>9.1999999999999993</c:v>
                </c:pt>
                <c:pt idx="142">
                  <c:v>14</c:v>
                </c:pt>
                <c:pt idx="143">
                  <c:v>19.3</c:v>
                </c:pt>
              </c:numCache>
            </c:numRef>
          </c:xVal>
          <c:yVal>
            <c:numRef>
              <c:f>SLRM!$AA$31:$AA$174</c:f>
              <c:numCache>
                <c:formatCode>General</c:formatCode>
                <c:ptCount val="144"/>
                <c:pt idx="0">
                  <c:v>21620.611330100837</c:v>
                </c:pt>
                <c:pt idx="1">
                  <c:v>30949.095461823155</c:v>
                </c:pt>
                <c:pt idx="2">
                  <c:v>28486.375651048464</c:v>
                </c:pt>
                <c:pt idx="3">
                  <c:v>26993.818189972892</c:v>
                </c:pt>
                <c:pt idx="4">
                  <c:v>28486.375651048464</c:v>
                </c:pt>
                <c:pt idx="5">
                  <c:v>31172.979080984489</c:v>
                </c:pt>
                <c:pt idx="6">
                  <c:v>27963.980539672011</c:v>
                </c:pt>
                <c:pt idx="7">
                  <c:v>35650.651464211202</c:v>
                </c:pt>
                <c:pt idx="8">
                  <c:v>33635.698891759181</c:v>
                </c:pt>
                <c:pt idx="9">
                  <c:v>28113.236285779567</c:v>
                </c:pt>
                <c:pt idx="10">
                  <c:v>21620.611330100837</c:v>
                </c:pt>
                <c:pt idx="11">
                  <c:v>29829.677366016476</c:v>
                </c:pt>
                <c:pt idx="12">
                  <c:v>35725.279337264983</c:v>
                </c:pt>
                <c:pt idx="13">
                  <c:v>26993.818189972892</c:v>
                </c:pt>
                <c:pt idx="14">
                  <c:v>22217.634314531064</c:v>
                </c:pt>
                <c:pt idx="15">
                  <c:v>30949.095461823155</c:v>
                </c:pt>
                <c:pt idx="16">
                  <c:v>28337.119904940904</c:v>
                </c:pt>
                <c:pt idx="17">
                  <c:v>31844.629938468497</c:v>
                </c:pt>
                <c:pt idx="18">
                  <c:v>26695.306697757776</c:v>
                </c:pt>
                <c:pt idx="19">
                  <c:v>27068.446063026669</c:v>
                </c:pt>
                <c:pt idx="20">
                  <c:v>29978.933112124032</c:v>
                </c:pt>
                <c:pt idx="21">
                  <c:v>30202.816731285369</c:v>
                </c:pt>
                <c:pt idx="22">
                  <c:v>34307.349749243192</c:v>
                </c:pt>
                <c:pt idx="23">
                  <c:v>34083.466130081855</c:v>
                </c:pt>
                <c:pt idx="24">
                  <c:v>32590.908669006283</c:v>
                </c:pt>
                <c:pt idx="25">
                  <c:v>29381.910127693805</c:v>
                </c:pt>
                <c:pt idx="26">
                  <c:v>34307.349749243192</c:v>
                </c:pt>
                <c:pt idx="27">
                  <c:v>34232.721876189411</c:v>
                </c:pt>
                <c:pt idx="28">
                  <c:v>29531.165873801365</c:v>
                </c:pt>
                <c:pt idx="29">
                  <c:v>35874.535083372539</c:v>
                </c:pt>
                <c:pt idx="30">
                  <c:v>22366.890060638623</c:v>
                </c:pt>
                <c:pt idx="31">
                  <c:v>26172.911586381328</c:v>
                </c:pt>
                <c:pt idx="32">
                  <c:v>28038.608412725793</c:v>
                </c:pt>
                <c:pt idx="33">
                  <c:v>28038.608412725793</c:v>
                </c:pt>
                <c:pt idx="34">
                  <c:v>28187.864158833348</c:v>
                </c:pt>
                <c:pt idx="35">
                  <c:v>25501.260728897319</c:v>
                </c:pt>
                <c:pt idx="36">
                  <c:v>33934.210383974292</c:v>
                </c:pt>
                <c:pt idx="37">
                  <c:v>28337.119904940904</c:v>
                </c:pt>
                <c:pt idx="38">
                  <c:v>34381.977622296967</c:v>
                </c:pt>
                <c:pt idx="39">
                  <c:v>32367.025049844946</c:v>
                </c:pt>
                <c:pt idx="40">
                  <c:v>26844.562443865332</c:v>
                </c:pt>
                <c:pt idx="41">
                  <c:v>31396.862700145826</c:v>
                </c:pt>
                <c:pt idx="42">
                  <c:v>35426.767845049864</c:v>
                </c:pt>
                <c:pt idx="43">
                  <c:v>27516.213301349344</c:v>
                </c:pt>
                <c:pt idx="44">
                  <c:v>31620.74631930716</c:v>
                </c:pt>
                <c:pt idx="45">
                  <c:v>22814.657298961294</c:v>
                </c:pt>
                <c:pt idx="46">
                  <c:v>25501.260728897319</c:v>
                </c:pt>
                <c:pt idx="47">
                  <c:v>29008.770762424912</c:v>
                </c:pt>
                <c:pt idx="48">
                  <c:v>20501.193234294158</c:v>
                </c:pt>
                <c:pt idx="49">
                  <c:v>28710.259270209797</c:v>
                </c:pt>
                <c:pt idx="50">
                  <c:v>29381.910127693805</c:v>
                </c:pt>
                <c:pt idx="51">
                  <c:v>31993.885684576053</c:v>
                </c:pt>
                <c:pt idx="52">
                  <c:v>33187.931653436506</c:v>
                </c:pt>
                <c:pt idx="53">
                  <c:v>33262.559526490288</c:v>
                </c:pt>
                <c:pt idx="54">
                  <c:v>29605.793746855139</c:v>
                </c:pt>
                <c:pt idx="55">
                  <c:v>24680.354125305756</c:v>
                </c:pt>
                <c:pt idx="56">
                  <c:v>34904.372733673415</c:v>
                </c:pt>
                <c:pt idx="57">
                  <c:v>31322.234827092048</c:v>
                </c:pt>
                <c:pt idx="58">
                  <c:v>38113.371274985897</c:v>
                </c:pt>
                <c:pt idx="59">
                  <c:v>31322.234827092048</c:v>
                </c:pt>
                <c:pt idx="60">
                  <c:v>25501.260728897319</c:v>
                </c:pt>
                <c:pt idx="61">
                  <c:v>27963.980539672011</c:v>
                </c:pt>
                <c:pt idx="62">
                  <c:v>27963.980539672011</c:v>
                </c:pt>
                <c:pt idx="63">
                  <c:v>29158.026508532472</c:v>
                </c:pt>
                <c:pt idx="64">
                  <c:v>33187.931653436506</c:v>
                </c:pt>
                <c:pt idx="65">
                  <c:v>24456.470506144418</c:v>
                </c:pt>
                <c:pt idx="66">
                  <c:v>28710.259270209797</c:v>
                </c:pt>
                <c:pt idx="67">
                  <c:v>30202.816731285369</c:v>
                </c:pt>
                <c:pt idx="68">
                  <c:v>31322.234827092048</c:v>
                </c:pt>
                <c:pt idx="69">
                  <c:v>35202.884225888534</c:v>
                </c:pt>
                <c:pt idx="70">
                  <c:v>24531.0983791982</c:v>
                </c:pt>
                <c:pt idx="71">
                  <c:v>29978.933112124032</c:v>
                </c:pt>
                <c:pt idx="72">
                  <c:v>23560.936029499077</c:v>
                </c:pt>
                <c:pt idx="73">
                  <c:v>31098.351207930711</c:v>
                </c:pt>
                <c:pt idx="74">
                  <c:v>31396.862700145826</c:v>
                </c:pt>
                <c:pt idx="75">
                  <c:v>28486.375651048464</c:v>
                </c:pt>
                <c:pt idx="76">
                  <c:v>28486.375651048464</c:v>
                </c:pt>
                <c:pt idx="77">
                  <c:v>30799.8397157156</c:v>
                </c:pt>
                <c:pt idx="78">
                  <c:v>31098.351207930711</c:v>
                </c:pt>
                <c:pt idx="79">
                  <c:v>24381.842633090644</c:v>
                </c:pt>
                <c:pt idx="80">
                  <c:v>28337.119904940904</c:v>
                </c:pt>
                <c:pt idx="81">
                  <c:v>26695.306697757776</c:v>
                </c:pt>
                <c:pt idx="82">
                  <c:v>26919.190316919114</c:v>
                </c:pt>
                <c:pt idx="83">
                  <c:v>31322.234827092048</c:v>
                </c:pt>
                <c:pt idx="84">
                  <c:v>30575.956096554262</c:v>
                </c:pt>
                <c:pt idx="85">
                  <c:v>30053.560985177814</c:v>
                </c:pt>
                <c:pt idx="86">
                  <c:v>28784.887143263579</c:v>
                </c:pt>
                <c:pt idx="87">
                  <c:v>22366.890060638623</c:v>
                </c:pt>
                <c:pt idx="88">
                  <c:v>29232.65438158625</c:v>
                </c:pt>
                <c:pt idx="89">
                  <c:v>31098.351207930711</c:v>
                </c:pt>
                <c:pt idx="90">
                  <c:v>26620.678824703999</c:v>
                </c:pt>
                <c:pt idx="91">
                  <c:v>27889.352666618237</c:v>
                </c:pt>
                <c:pt idx="92">
                  <c:v>24083.331140875529</c:v>
                </c:pt>
                <c:pt idx="93">
                  <c:v>28710.259270209797</c:v>
                </c:pt>
                <c:pt idx="94">
                  <c:v>36173.04657558765</c:v>
                </c:pt>
                <c:pt idx="95">
                  <c:v>24083.331140875529</c:v>
                </c:pt>
                <c:pt idx="96">
                  <c:v>27963.980539672011</c:v>
                </c:pt>
                <c:pt idx="97">
                  <c:v>27665.4690474569</c:v>
                </c:pt>
                <c:pt idx="98">
                  <c:v>28561.003524102241</c:v>
                </c:pt>
                <c:pt idx="99">
                  <c:v>24008.703267821751</c:v>
                </c:pt>
                <c:pt idx="100">
                  <c:v>28113.236285779567</c:v>
                </c:pt>
                <c:pt idx="101">
                  <c:v>34605.861241458304</c:v>
                </c:pt>
                <c:pt idx="102">
                  <c:v>24680.354125305756</c:v>
                </c:pt>
                <c:pt idx="103">
                  <c:v>28486.375651048464</c:v>
                </c:pt>
                <c:pt idx="104">
                  <c:v>33859.582510920518</c:v>
                </c:pt>
                <c:pt idx="105">
                  <c:v>33934.210383974292</c:v>
                </c:pt>
                <c:pt idx="106">
                  <c:v>31620.74631930716</c:v>
                </c:pt>
                <c:pt idx="107">
                  <c:v>24381.842633090644</c:v>
                </c:pt>
                <c:pt idx="108">
                  <c:v>29531.165873801365</c:v>
                </c:pt>
                <c:pt idx="109">
                  <c:v>22963.91304506885</c:v>
                </c:pt>
                <c:pt idx="110">
                  <c:v>27665.4690474569</c:v>
                </c:pt>
                <c:pt idx="111">
                  <c:v>26844.562443865332</c:v>
                </c:pt>
                <c:pt idx="112">
                  <c:v>27963.980539672011</c:v>
                </c:pt>
                <c:pt idx="113">
                  <c:v>27665.4690474569</c:v>
                </c:pt>
                <c:pt idx="114">
                  <c:v>30650.58396960804</c:v>
                </c:pt>
                <c:pt idx="115">
                  <c:v>27740.096920510678</c:v>
                </c:pt>
                <c:pt idx="116">
                  <c:v>23859.447521714192</c:v>
                </c:pt>
                <c:pt idx="117">
                  <c:v>27665.4690474569</c:v>
                </c:pt>
                <c:pt idx="118">
                  <c:v>28337.119904940904</c:v>
                </c:pt>
                <c:pt idx="119">
                  <c:v>23859.447521714192</c:v>
                </c:pt>
                <c:pt idx="120">
                  <c:v>31322.234827092048</c:v>
                </c:pt>
                <c:pt idx="121">
                  <c:v>28187.864158833348</c:v>
                </c:pt>
                <c:pt idx="122">
                  <c:v>31471.490573199604</c:v>
                </c:pt>
                <c:pt idx="123">
                  <c:v>25725.144348058657</c:v>
                </c:pt>
                <c:pt idx="124">
                  <c:v>27441.585428295562</c:v>
                </c:pt>
                <c:pt idx="125">
                  <c:v>22366.890060638623</c:v>
                </c:pt>
                <c:pt idx="126">
                  <c:v>32590.908669006283</c:v>
                </c:pt>
                <c:pt idx="127">
                  <c:v>24008.703267821751</c:v>
                </c:pt>
                <c:pt idx="128">
                  <c:v>26322.167332488883</c:v>
                </c:pt>
                <c:pt idx="129">
                  <c:v>28784.887143263579</c:v>
                </c:pt>
                <c:pt idx="130">
                  <c:v>23560.936029499077</c:v>
                </c:pt>
                <c:pt idx="131">
                  <c:v>26993.818189972892</c:v>
                </c:pt>
                <c:pt idx="132">
                  <c:v>32068.513557629831</c:v>
                </c:pt>
                <c:pt idx="133">
                  <c:v>27441.585428295562</c:v>
                </c:pt>
                <c:pt idx="134">
                  <c:v>30949.095461823155</c:v>
                </c:pt>
                <c:pt idx="135">
                  <c:v>29008.770762424912</c:v>
                </c:pt>
                <c:pt idx="136">
                  <c:v>28337.119904940904</c:v>
                </c:pt>
                <c:pt idx="137">
                  <c:v>23337.052410337743</c:v>
                </c:pt>
                <c:pt idx="138">
                  <c:v>28561.003524102241</c:v>
                </c:pt>
                <c:pt idx="139">
                  <c:v>33113.303780382732</c:v>
                </c:pt>
                <c:pt idx="140">
                  <c:v>25725.144348058657</c:v>
                </c:pt>
                <c:pt idx="141">
                  <c:v>23337.052410337743</c:v>
                </c:pt>
                <c:pt idx="142">
                  <c:v>26919.190316919114</c:v>
                </c:pt>
                <c:pt idx="143">
                  <c:v>30874.467588769374</c:v>
                </c:pt>
              </c:numCache>
            </c:numRef>
          </c:yVal>
          <c:smooth val="0"/>
          <c:extLst>
            <c:ext xmlns:c16="http://schemas.microsoft.com/office/drawing/2014/chart" uri="{C3380CC4-5D6E-409C-BE32-E72D297353CC}">
              <c16:uniqueId val="{00000000-3A7B-429C-8909-A2B4E9DEAD2C}"/>
            </c:ext>
          </c:extLst>
        </c:ser>
        <c:dLbls>
          <c:showLegendKey val="0"/>
          <c:showVal val="0"/>
          <c:showCatName val="0"/>
          <c:showSerName val="0"/>
          <c:showPercent val="0"/>
          <c:showBubbleSize val="0"/>
        </c:dLbls>
        <c:axId val="1839878767"/>
        <c:axId val="1839868207"/>
      </c:scatterChart>
      <c:valAx>
        <c:axId val="183987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68207"/>
        <c:crosses val="autoZero"/>
        <c:crossBetween val="midCat"/>
      </c:valAx>
      <c:valAx>
        <c:axId val="183986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787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Graph_data!$E$1</c:f>
              <c:strCache>
                <c:ptCount val="1"/>
                <c:pt idx="0">
                  <c:v>Construction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Graph_data!$E$2:$E$145</c:f>
              <c:numCache>
                <c:formatCode>General</c:formatCode>
                <c:ptCount val="144"/>
                <c:pt idx="0">
                  <c:v>-24.8</c:v>
                </c:pt>
                <c:pt idx="1">
                  <c:v>7.6</c:v>
                </c:pt>
                <c:pt idx="2">
                  <c:v>6.1</c:v>
                </c:pt>
                <c:pt idx="3">
                  <c:v>-4.5999999999999996</c:v>
                </c:pt>
                <c:pt idx="4">
                  <c:v>-10.3</c:v>
                </c:pt>
                <c:pt idx="5">
                  <c:v>3.7</c:v>
                </c:pt>
                <c:pt idx="6">
                  <c:v>-11.4</c:v>
                </c:pt>
                <c:pt idx="7">
                  <c:v>12.7</c:v>
                </c:pt>
                <c:pt idx="8">
                  <c:v>8.9</c:v>
                </c:pt>
                <c:pt idx="9">
                  <c:v>-9.1</c:v>
                </c:pt>
                <c:pt idx="10">
                  <c:v>-20.100000000000001</c:v>
                </c:pt>
                <c:pt idx="11">
                  <c:v>13</c:v>
                </c:pt>
                <c:pt idx="12">
                  <c:v>13</c:v>
                </c:pt>
                <c:pt idx="13">
                  <c:v>-2.8</c:v>
                </c:pt>
                <c:pt idx="14">
                  <c:v>-20.100000000000001</c:v>
                </c:pt>
                <c:pt idx="15">
                  <c:v>1.5</c:v>
                </c:pt>
                <c:pt idx="16">
                  <c:v>-10.3</c:v>
                </c:pt>
                <c:pt idx="17">
                  <c:v>8.6999999999999993</c:v>
                </c:pt>
                <c:pt idx="18">
                  <c:v>-8</c:v>
                </c:pt>
                <c:pt idx="19">
                  <c:v>-8.4</c:v>
                </c:pt>
                <c:pt idx="20">
                  <c:v>7.3</c:v>
                </c:pt>
                <c:pt idx="21">
                  <c:v>2</c:v>
                </c:pt>
                <c:pt idx="22">
                  <c:v>16.3</c:v>
                </c:pt>
                <c:pt idx="23">
                  <c:v>4.5</c:v>
                </c:pt>
                <c:pt idx="24">
                  <c:v>8.8000000000000007</c:v>
                </c:pt>
                <c:pt idx="25">
                  <c:v>0.9</c:v>
                </c:pt>
                <c:pt idx="26">
                  <c:v>4.5</c:v>
                </c:pt>
                <c:pt idx="27">
                  <c:v>16.2</c:v>
                </c:pt>
                <c:pt idx="28">
                  <c:v>12.4</c:v>
                </c:pt>
                <c:pt idx="29">
                  <c:v>15.4</c:v>
                </c:pt>
                <c:pt idx="30">
                  <c:v>-21.9</c:v>
                </c:pt>
                <c:pt idx="31">
                  <c:v>-4</c:v>
                </c:pt>
                <c:pt idx="32">
                  <c:v>9</c:v>
                </c:pt>
                <c:pt idx="33">
                  <c:v>9</c:v>
                </c:pt>
                <c:pt idx="34">
                  <c:v>-12.8</c:v>
                </c:pt>
                <c:pt idx="35">
                  <c:v>4.3</c:v>
                </c:pt>
                <c:pt idx="36">
                  <c:v>8.6999999999999993</c:v>
                </c:pt>
                <c:pt idx="37">
                  <c:v>10.5</c:v>
                </c:pt>
                <c:pt idx="38">
                  <c:v>16.100000000000001</c:v>
                </c:pt>
                <c:pt idx="39">
                  <c:v>-11.1</c:v>
                </c:pt>
                <c:pt idx="40">
                  <c:v>-12.7</c:v>
                </c:pt>
                <c:pt idx="41">
                  <c:v>5.0999999999999996</c:v>
                </c:pt>
                <c:pt idx="42">
                  <c:v>13.8</c:v>
                </c:pt>
                <c:pt idx="43">
                  <c:v>-8.4</c:v>
                </c:pt>
                <c:pt idx="44">
                  <c:v>8.4</c:v>
                </c:pt>
                <c:pt idx="45">
                  <c:v>-21</c:v>
                </c:pt>
                <c:pt idx="46">
                  <c:v>-5.3</c:v>
                </c:pt>
                <c:pt idx="47">
                  <c:v>-1.2</c:v>
                </c:pt>
                <c:pt idx="48">
                  <c:v>-26.1</c:v>
                </c:pt>
                <c:pt idx="49">
                  <c:v>10</c:v>
                </c:pt>
                <c:pt idx="50">
                  <c:v>1.6</c:v>
                </c:pt>
                <c:pt idx="51">
                  <c:v>8.1999999999999993</c:v>
                </c:pt>
                <c:pt idx="52">
                  <c:v>8.8000000000000007</c:v>
                </c:pt>
                <c:pt idx="53">
                  <c:v>-5.4</c:v>
                </c:pt>
                <c:pt idx="54">
                  <c:v>5.6</c:v>
                </c:pt>
                <c:pt idx="55">
                  <c:v>-6.6</c:v>
                </c:pt>
                <c:pt idx="56">
                  <c:v>16.7</c:v>
                </c:pt>
                <c:pt idx="57">
                  <c:v>-3.5</c:v>
                </c:pt>
                <c:pt idx="58">
                  <c:v>17.8</c:v>
                </c:pt>
                <c:pt idx="59">
                  <c:v>7.7</c:v>
                </c:pt>
                <c:pt idx="60">
                  <c:v>4.3</c:v>
                </c:pt>
                <c:pt idx="61">
                  <c:v>10.7</c:v>
                </c:pt>
                <c:pt idx="62">
                  <c:v>10.7</c:v>
                </c:pt>
                <c:pt idx="63">
                  <c:v>3.2</c:v>
                </c:pt>
                <c:pt idx="64">
                  <c:v>13.9</c:v>
                </c:pt>
                <c:pt idx="65">
                  <c:v>3.4</c:v>
                </c:pt>
                <c:pt idx="66">
                  <c:v>-13.3</c:v>
                </c:pt>
                <c:pt idx="67">
                  <c:v>3.4</c:v>
                </c:pt>
                <c:pt idx="68">
                  <c:v>2.2999999999999998</c:v>
                </c:pt>
                <c:pt idx="69">
                  <c:v>12.5</c:v>
                </c:pt>
                <c:pt idx="70">
                  <c:v>-3.1</c:v>
                </c:pt>
                <c:pt idx="71">
                  <c:v>-5.8</c:v>
                </c:pt>
                <c:pt idx="72">
                  <c:v>-26</c:v>
                </c:pt>
                <c:pt idx="73">
                  <c:v>7.1</c:v>
                </c:pt>
                <c:pt idx="74">
                  <c:v>3.8</c:v>
                </c:pt>
                <c:pt idx="75">
                  <c:v>9.6999999999999993</c:v>
                </c:pt>
                <c:pt idx="76">
                  <c:v>9.6999999999999993</c:v>
                </c:pt>
                <c:pt idx="77">
                  <c:v>-6.7</c:v>
                </c:pt>
                <c:pt idx="78">
                  <c:v>7.1</c:v>
                </c:pt>
                <c:pt idx="79">
                  <c:v>5.5</c:v>
                </c:pt>
                <c:pt idx="80">
                  <c:v>12.4</c:v>
                </c:pt>
                <c:pt idx="81">
                  <c:v>-12.6</c:v>
                </c:pt>
                <c:pt idx="82">
                  <c:v>-11.5</c:v>
                </c:pt>
                <c:pt idx="83">
                  <c:v>-0.7</c:v>
                </c:pt>
                <c:pt idx="84">
                  <c:v>2.6</c:v>
                </c:pt>
                <c:pt idx="85">
                  <c:v>-2.1</c:v>
                </c:pt>
                <c:pt idx="86">
                  <c:v>1.5</c:v>
                </c:pt>
                <c:pt idx="87">
                  <c:v>-22.5</c:v>
                </c:pt>
                <c:pt idx="88">
                  <c:v>-9.1999999999999993</c:v>
                </c:pt>
                <c:pt idx="89">
                  <c:v>7.3</c:v>
                </c:pt>
                <c:pt idx="90">
                  <c:v>-13.3</c:v>
                </c:pt>
                <c:pt idx="91">
                  <c:v>10.4</c:v>
                </c:pt>
                <c:pt idx="92">
                  <c:v>-26.3</c:v>
                </c:pt>
                <c:pt idx="93">
                  <c:v>11.6</c:v>
                </c:pt>
                <c:pt idx="94">
                  <c:v>17.3</c:v>
                </c:pt>
                <c:pt idx="95">
                  <c:v>3.8</c:v>
                </c:pt>
                <c:pt idx="96">
                  <c:v>-8.6999999999999993</c:v>
                </c:pt>
                <c:pt idx="97">
                  <c:v>11.2</c:v>
                </c:pt>
                <c:pt idx="98">
                  <c:v>-1.5</c:v>
                </c:pt>
                <c:pt idx="99">
                  <c:v>7.7</c:v>
                </c:pt>
                <c:pt idx="100">
                  <c:v>-10.3</c:v>
                </c:pt>
                <c:pt idx="101">
                  <c:v>13.6</c:v>
                </c:pt>
                <c:pt idx="102">
                  <c:v>-27</c:v>
                </c:pt>
                <c:pt idx="103">
                  <c:v>3.2</c:v>
                </c:pt>
                <c:pt idx="104">
                  <c:v>13.5</c:v>
                </c:pt>
                <c:pt idx="105">
                  <c:v>10.6</c:v>
                </c:pt>
                <c:pt idx="106">
                  <c:v>7.9</c:v>
                </c:pt>
                <c:pt idx="107">
                  <c:v>-19.8</c:v>
                </c:pt>
                <c:pt idx="108">
                  <c:v>-1</c:v>
                </c:pt>
                <c:pt idx="109">
                  <c:v>-2.9</c:v>
                </c:pt>
                <c:pt idx="110">
                  <c:v>-6.1</c:v>
                </c:pt>
                <c:pt idx="111">
                  <c:v>-9.6</c:v>
                </c:pt>
                <c:pt idx="112">
                  <c:v>-2.8</c:v>
                </c:pt>
                <c:pt idx="113">
                  <c:v>9.3000000000000007</c:v>
                </c:pt>
                <c:pt idx="114">
                  <c:v>8</c:v>
                </c:pt>
                <c:pt idx="115">
                  <c:v>-8.6999999999999993</c:v>
                </c:pt>
                <c:pt idx="116">
                  <c:v>-27</c:v>
                </c:pt>
                <c:pt idx="117">
                  <c:v>-2.9</c:v>
                </c:pt>
                <c:pt idx="118">
                  <c:v>1.5</c:v>
                </c:pt>
                <c:pt idx="119">
                  <c:v>7.2</c:v>
                </c:pt>
                <c:pt idx="120">
                  <c:v>8.6</c:v>
                </c:pt>
                <c:pt idx="121">
                  <c:v>0</c:v>
                </c:pt>
                <c:pt idx="122">
                  <c:v>7.9</c:v>
                </c:pt>
                <c:pt idx="123">
                  <c:v>-9.6</c:v>
                </c:pt>
                <c:pt idx="124">
                  <c:v>-6.4</c:v>
                </c:pt>
                <c:pt idx="125">
                  <c:v>-3.5</c:v>
                </c:pt>
                <c:pt idx="126">
                  <c:v>10.9</c:v>
                </c:pt>
                <c:pt idx="127">
                  <c:v>-15.9</c:v>
                </c:pt>
                <c:pt idx="128">
                  <c:v>-15.5</c:v>
                </c:pt>
                <c:pt idx="129">
                  <c:v>1.4</c:v>
                </c:pt>
                <c:pt idx="130">
                  <c:v>6.8</c:v>
                </c:pt>
                <c:pt idx="131">
                  <c:v>7.5</c:v>
                </c:pt>
                <c:pt idx="132">
                  <c:v>11.5</c:v>
                </c:pt>
                <c:pt idx="133">
                  <c:v>-6.4</c:v>
                </c:pt>
                <c:pt idx="134">
                  <c:v>8.1</c:v>
                </c:pt>
                <c:pt idx="135">
                  <c:v>-0.9</c:v>
                </c:pt>
                <c:pt idx="136">
                  <c:v>3.3</c:v>
                </c:pt>
                <c:pt idx="137">
                  <c:v>6.8</c:v>
                </c:pt>
                <c:pt idx="138">
                  <c:v>-4</c:v>
                </c:pt>
                <c:pt idx="139">
                  <c:v>15.7</c:v>
                </c:pt>
                <c:pt idx="140">
                  <c:v>-9.6</c:v>
                </c:pt>
                <c:pt idx="141">
                  <c:v>-22.5</c:v>
                </c:pt>
                <c:pt idx="142">
                  <c:v>9.5</c:v>
                </c:pt>
                <c:pt idx="143">
                  <c:v>8.4</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1D8-4870-9BE6-4943A36F3D14}"/>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Graph_data!$E$2:$E$145</c:f>
              <c:numCache>
                <c:formatCode>General</c:formatCode>
                <c:ptCount val="144"/>
                <c:pt idx="0">
                  <c:v>-24.8</c:v>
                </c:pt>
                <c:pt idx="1">
                  <c:v>7.6</c:v>
                </c:pt>
                <c:pt idx="2">
                  <c:v>6.1</c:v>
                </c:pt>
                <c:pt idx="3">
                  <c:v>-4.5999999999999996</c:v>
                </c:pt>
                <c:pt idx="4">
                  <c:v>-10.3</c:v>
                </c:pt>
                <c:pt idx="5">
                  <c:v>3.7</c:v>
                </c:pt>
                <c:pt idx="6">
                  <c:v>-11.4</c:v>
                </c:pt>
                <c:pt idx="7">
                  <c:v>12.7</c:v>
                </c:pt>
                <c:pt idx="8">
                  <c:v>8.9</c:v>
                </c:pt>
                <c:pt idx="9">
                  <c:v>-9.1</c:v>
                </c:pt>
                <c:pt idx="10">
                  <c:v>-20.100000000000001</c:v>
                </c:pt>
                <c:pt idx="11">
                  <c:v>13</c:v>
                </c:pt>
                <c:pt idx="12">
                  <c:v>13</c:v>
                </c:pt>
                <c:pt idx="13">
                  <c:v>-2.8</c:v>
                </c:pt>
                <c:pt idx="14">
                  <c:v>-20.100000000000001</c:v>
                </c:pt>
                <c:pt idx="15">
                  <c:v>1.5</c:v>
                </c:pt>
                <c:pt idx="16">
                  <c:v>-10.3</c:v>
                </c:pt>
                <c:pt idx="17">
                  <c:v>8.6999999999999993</c:v>
                </c:pt>
                <c:pt idx="18">
                  <c:v>-8</c:v>
                </c:pt>
                <c:pt idx="19">
                  <c:v>-8.4</c:v>
                </c:pt>
                <c:pt idx="20">
                  <c:v>7.3</c:v>
                </c:pt>
                <c:pt idx="21">
                  <c:v>2</c:v>
                </c:pt>
                <c:pt idx="22">
                  <c:v>16.3</c:v>
                </c:pt>
                <c:pt idx="23">
                  <c:v>4.5</c:v>
                </c:pt>
                <c:pt idx="24">
                  <c:v>8.8000000000000007</c:v>
                </c:pt>
                <c:pt idx="25">
                  <c:v>0.9</c:v>
                </c:pt>
                <c:pt idx="26">
                  <c:v>4.5</c:v>
                </c:pt>
                <c:pt idx="27">
                  <c:v>16.2</c:v>
                </c:pt>
                <c:pt idx="28">
                  <c:v>12.4</c:v>
                </c:pt>
                <c:pt idx="29">
                  <c:v>15.4</c:v>
                </c:pt>
                <c:pt idx="30">
                  <c:v>-21.9</c:v>
                </c:pt>
                <c:pt idx="31">
                  <c:v>-4</c:v>
                </c:pt>
                <c:pt idx="32">
                  <c:v>9</c:v>
                </c:pt>
                <c:pt idx="33">
                  <c:v>9</c:v>
                </c:pt>
                <c:pt idx="34">
                  <c:v>-12.8</c:v>
                </c:pt>
                <c:pt idx="35">
                  <c:v>4.3</c:v>
                </c:pt>
                <c:pt idx="36">
                  <c:v>8.6999999999999993</c:v>
                </c:pt>
                <c:pt idx="37">
                  <c:v>10.5</c:v>
                </c:pt>
                <c:pt idx="38">
                  <c:v>16.100000000000001</c:v>
                </c:pt>
                <c:pt idx="39">
                  <c:v>-11.1</c:v>
                </c:pt>
                <c:pt idx="40">
                  <c:v>-12.7</c:v>
                </c:pt>
                <c:pt idx="41">
                  <c:v>5.0999999999999996</c:v>
                </c:pt>
                <c:pt idx="42">
                  <c:v>13.8</c:v>
                </c:pt>
                <c:pt idx="43">
                  <c:v>-8.4</c:v>
                </c:pt>
                <c:pt idx="44">
                  <c:v>8.4</c:v>
                </c:pt>
                <c:pt idx="45">
                  <c:v>-21</c:v>
                </c:pt>
                <c:pt idx="46">
                  <c:v>-5.3</c:v>
                </c:pt>
                <c:pt idx="47">
                  <c:v>-1.2</c:v>
                </c:pt>
                <c:pt idx="48">
                  <c:v>-26.1</c:v>
                </c:pt>
                <c:pt idx="49">
                  <c:v>10</c:v>
                </c:pt>
                <c:pt idx="50">
                  <c:v>1.6</c:v>
                </c:pt>
                <c:pt idx="51">
                  <c:v>8.1999999999999993</c:v>
                </c:pt>
                <c:pt idx="52">
                  <c:v>8.8000000000000007</c:v>
                </c:pt>
                <c:pt idx="53">
                  <c:v>-5.4</c:v>
                </c:pt>
                <c:pt idx="54">
                  <c:v>5.6</c:v>
                </c:pt>
                <c:pt idx="55">
                  <c:v>-6.6</c:v>
                </c:pt>
                <c:pt idx="56">
                  <c:v>16.7</c:v>
                </c:pt>
                <c:pt idx="57">
                  <c:v>-3.5</c:v>
                </c:pt>
                <c:pt idx="58">
                  <c:v>17.8</c:v>
                </c:pt>
                <c:pt idx="59">
                  <c:v>7.7</c:v>
                </c:pt>
                <c:pt idx="60">
                  <c:v>4.3</c:v>
                </c:pt>
                <c:pt idx="61">
                  <c:v>10.7</c:v>
                </c:pt>
                <c:pt idx="62">
                  <c:v>10.7</c:v>
                </c:pt>
                <c:pt idx="63">
                  <c:v>3.2</c:v>
                </c:pt>
                <c:pt idx="64">
                  <c:v>13.9</c:v>
                </c:pt>
                <c:pt idx="65">
                  <c:v>3.4</c:v>
                </c:pt>
                <c:pt idx="66">
                  <c:v>-13.3</c:v>
                </c:pt>
                <c:pt idx="67">
                  <c:v>3.4</c:v>
                </c:pt>
                <c:pt idx="68">
                  <c:v>2.2999999999999998</c:v>
                </c:pt>
                <c:pt idx="69">
                  <c:v>12.5</c:v>
                </c:pt>
                <c:pt idx="70">
                  <c:v>-3.1</c:v>
                </c:pt>
                <c:pt idx="71">
                  <c:v>-5.8</c:v>
                </c:pt>
                <c:pt idx="72">
                  <c:v>-26</c:v>
                </c:pt>
                <c:pt idx="73">
                  <c:v>7.1</c:v>
                </c:pt>
                <c:pt idx="74">
                  <c:v>3.8</c:v>
                </c:pt>
                <c:pt idx="75">
                  <c:v>9.6999999999999993</c:v>
                </c:pt>
                <c:pt idx="76">
                  <c:v>9.6999999999999993</c:v>
                </c:pt>
                <c:pt idx="77">
                  <c:v>-6.7</c:v>
                </c:pt>
                <c:pt idx="78">
                  <c:v>7.1</c:v>
                </c:pt>
                <c:pt idx="79">
                  <c:v>5.5</c:v>
                </c:pt>
                <c:pt idx="80">
                  <c:v>12.4</c:v>
                </c:pt>
                <c:pt idx="81">
                  <c:v>-12.6</c:v>
                </c:pt>
                <c:pt idx="82">
                  <c:v>-11.5</c:v>
                </c:pt>
                <c:pt idx="83">
                  <c:v>-0.7</c:v>
                </c:pt>
                <c:pt idx="84">
                  <c:v>2.6</c:v>
                </c:pt>
                <c:pt idx="85">
                  <c:v>-2.1</c:v>
                </c:pt>
                <c:pt idx="86">
                  <c:v>1.5</c:v>
                </c:pt>
                <c:pt idx="87">
                  <c:v>-22.5</c:v>
                </c:pt>
                <c:pt idx="88">
                  <c:v>-9.1999999999999993</c:v>
                </c:pt>
                <c:pt idx="89">
                  <c:v>7.3</c:v>
                </c:pt>
                <c:pt idx="90">
                  <c:v>-13.3</c:v>
                </c:pt>
                <c:pt idx="91">
                  <c:v>10.4</c:v>
                </c:pt>
                <c:pt idx="92">
                  <c:v>-26.3</c:v>
                </c:pt>
                <c:pt idx="93">
                  <c:v>11.6</c:v>
                </c:pt>
                <c:pt idx="94">
                  <c:v>17.3</c:v>
                </c:pt>
                <c:pt idx="95">
                  <c:v>3.8</c:v>
                </c:pt>
                <c:pt idx="96">
                  <c:v>-8.6999999999999993</c:v>
                </c:pt>
                <c:pt idx="97">
                  <c:v>11.2</c:v>
                </c:pt>
                <c:pt idx="98">
                  <c:v>-1.5</c:v>
                </c:pt>
                <c:pt idx="99">
                  <c:v>7.7</c:v>
                </c:pt>
                <c:pt idx="100">
                  <c:v>-10.3</c:v>
                </c:pt>
                <c:pt idx="101">
                  <c:v>13.6</c:v>
                </c:pt>
                <c:pt idx="102">
                  <c:v>-27</c:v>
                </c:pt>
                <c:pt idx="103">
                  <c:v>3.2</c:v>
                </c:pt>
                <c:pt idx="104">
                  <c:v>13.5</c:v>
                </c:pt>
                <c:pt idx="105">
                  <c:v>10.6</c:v>
                </c:pt>
                <c:pt idx="106">
                  <c:v>7.9</c:v>
                </c:pt>
                <c:pt idx="107">
                  <c:v>-19.8</c:v>
                </c:pt>
                <c:pt idx="108">
                  <c:v>-1</c:v>
                </c:pt>
                <c:pt idx="109">
                  <c:v>-2.9</c:v>
                </c:pt>
                <c:pt idx="110">
                  <c:v>-6.1</c:v>
                </c:pt>
                <c:pt idx="111">
                  <c:v>-9.6</c:v>
                </c:pt>
                <c:pt idx="112">
                  <c:v>-2.8</c:v>
                </c:pt>
                <c:pt idx="113">
                  <c:v>9.3000000000000007</c:v>
                </c:pt>
                <c:pt idx="114">
                  <c:v>8</c:v>
                </c:pt>
                <c:pt idx="115">
                  <c:v>-8.6999999999999993</c:v>
                </c:pt>
                <c:pt idx="116">
                  <c:v>-27</c:v>
                </c:pt>
                <c:pt idx="117">
                  <c:v>-2.9</c:v>
                </c:pt>
                <c:pt idx="118">
                  <c:v>1.5</c:v>
                </c:pt>
                <c:pt idx="119">
                  <c:v>7.2</c:v>
                </c:pt>
                <c:pt idx="120">
                  <c:v>8.6</c:v>
                </c:pt>
                <c:pt idx="121">
                  <c:v>0</c:v>
                </c:pt>
                <c:pt idx="122">
                  <c:v>7.9</c:v>
                </c:pt>
                <c:pt idx="123">
                  <c:v>-9.6</c:v>
                </c:pt>
                <c:pt idx="124">
                  <c:v>-6.4</c:v>
                </c:pt>
                <c:pt idx="125">
                  <c:v>-3.5</c:v>
                </c:pt>
                <c:pt idx="126">
                  <c:v>10.9</c:v>
                </c:pt>
                <c:pt idx="127">
                  <c:v>-15.9</c:v>
                </c:pt>
                <c:pt idx="128">
                  <c:v>-15.5</c:v>
                </c:pt>
                <c:pt idx="129">
                  <c:v>1.4</c:v>
                </c:pt>
                <c:pt idx="130">
                  <c:v>6.8</c:v>
                </c:pt>
                <c:pt idx="131">
                  <c:v>7.5</c:v>
                </c:pt>
                <c:pt idx="132">
                  <c:v>11.5</c:v>
                </c:pt>
                <c:pt idx="133">
                  <c:v>-6.4</c:v>
                </c:pt>
                <c:pt idx="134">
                  <c:v>8.1</c:v>
                </c:pt>
                <c:pt idx="135">
                  <c:v>-0.9</c:v>
                </c:pt>
                <c:pt idx="136">
                  <c:v>3.3</c:v>
                </c:pt>
                <c:pt idx="137">
                  <c:v>6.8</c:v>
                </c:pt>
                <c:pt idx="138">
                  <c:v>-4</c:v>
                </c:pt>
                <c:pt idx="139">
                  <c:v>15.7</c:v>
                </c:pt>
                <c:pt idx="140">
                  <c:v>-9.6</c:v>
                </c:pt>
                <c:pt idx="141">
                  <c:v>-22.5</c:v>
                </c:pt>
                <c:pt idx="142">
                  <c:v>9.5</c:v>
                </c:pt>
                <c:pt idx="143">
                  <c:v>8.4</c:v>
                </c:pt>
              </c:numCache>
            </c:numRef>
          </c:xVal>
          <c:yVal>
            <c:numRef>
              <c:f>SLRM!$AK$31:$AK$174</c:f>
              <c:numCache>
                <c:formatCode>General</c:formatCode>
                <c:ptCount val="144"/>
                <c:pt idx="0">
                  <c:v>11512.052292623626</c:v>
                </c:pt>
                <c:pt idx="1">
                  <c:v>33832.48952150745</c:v>
                </c:pt>
                <c:pt idx="2">
                  <c:v>32799.135946096168</c:v>
                </c:pt>
                <c:pt idx="3">
                  <c:v>25427.880441495643</c:v>
                </c:pt>
                <c:pt idx="4">
                  <c:v>21501.136854932745</c:v>
                </c:pt>
                <c:pt idx="5">
                  <c:v>31145.770225438104</c:v>
                </c:pt>
                <c:pt idx="6">
                  <c:v>20743.344232964468</c:v>
                </c:pt>
                <c:pt idx="7">
                  <c:v>37345.891677905835</c:v>
                </c:pt>
                <c:pt idx="8">
                  <c:v>34728.062620197234</c:v>
                </c:pt>
                <c:pt idx="9">
                  <c:v>22327.819715261779</c:v>
                </c:pt>
                <c:pt idx="10">
                  <c:v>14749.893495578995</c:v>
                </c:pt>
                <c:pt idx="11">
                  <c:v>37552.562392988089</c:v>
                </c:pt>
                <c:pt idx="12">
                  <c:v>37552.562392988089</c:v>
                </c:pt>
                <c:pt idx="13">
                  <c:v>26667.904731989187</c:v>
                </c:pt>
                <c:pt idx="14">
                  <c:v>14749.893495578995</c:v>
                </c:pt>
                <c:pt idx="15">
                  <c:v>29630.184981501548</c:v>
                </c:pt>
                <c:pt idx="16">
                  <c:v>21501.136854932745</c:v>
                </c:pt>
                <c:pt idx="17">
                  <c:v>34590.282143475728</c:v>
                </c:pt>
                <c:pt idx="18">
                  <c:v>23085.612337230057</c:v>
                </c:pt>
                <c:pt idx="19">
                  <c:v>22810.051383787046</c:v>
                </c:pt>
                <c:pt idx="20">
                  <c:v>33625.818806425195</c:v>
                </c:pt>
                <c:pt idx="21">
                  <c:v>29974.636173305309</c:v>
                </c:pt>
                <c:pt idx="22">
                  <c:v>39825.940258892922</c:v>
                </c:pt>
                <c:pt idx="23">
                  <c:v>31696.892132324123</c:v>
                </c:pt>
                <c:pt idx="24">
                  <c:v>34659.172381836484</c:v>
                </c:pt>
                <c:pt idx="25">
                  <c:v>29216.843551337031</c:v>
                </c:pt>
                <c:pt idx="26">
                  <c:v>31696.892132324123</c:v>
                </c:pt>
                <c:pt idx="27">
                  <c:v>39757.050020532173</c:v>
                </c:pt>
                <c:pt idx="28">
                  <c:v>37139.220962823572</c:v>
                </c:pt>
                <c:pt idx="29">
                  <c:v>39205.92811364615</c:v>
                </c:pt>
                <c:pt idx="30">
                  <c:v>13509.869205085452</c:v>
                </c:pt>
                <c:pt idx="31">
                  <c:v>25841.221871660156</c:v>
                </c:pt>
                <c:pt idx="32">
                  <c:v>34796.95285855799</c:v>
                </c:pt>
                <c:pt idx="33">
                  <c:v>34796.95285855799</c:v>
                </c:pt>
                <c:pt idx="34">
                  <c:v>19778.880895913935</c:v>
                </c:pt>
                <c:pt idx="35">
                  <c:v>31559.111655602617</c:v>
                </c:pt>
                <c:pt idx="36">
                  <c:v>34590.282143475728</c:v>
                </c:pt>
                <c:pt idx="37">
                  <c:v>35830.306433969279</c:v>
                </c:pt>
                <c:pt idx="38">
                  <c:v>39688.159782171424</c:v>
                </c:pt>
                <c:pt idx="39">
                  <c:v>20950.014948046726</c:v>
                </c:pt>
                <c:pt idx="40">
                  <c:v>19847.771134274684</c:v>
                </c:pt>
                <c:pt idx="41">
                  <c:v>32110.23356248864</c:v>
                </c:pt>
                <c:pt idx="42">
                  <c:v>38103.684299874112</c:v>
                </c:pt>
                <c:pt idx="43">
                  <c:v>22810.051383787046</c:v>
                </c:pt>
                <c:pt idx="44">
                  <c:v>34383.611428393473</c:v>
                </c:pt>
                <c:pt idx="45">
                  <c:v>14129.881350332224</c:v>
                </c:pt>
                <c:pt idx="46">
                  <c:v>24945.648772970373</c:v>
                </c:pt>
                <c:pt idx="47">
                  <c:v>27770.148545761229</c:v>
                </c:pt>
                <c:pt idx="48">
                  <c:v>10616.479193933843</c:v>
                </c:pt>
                <c:pt idx="49">
                  <c:v>35485.855242165519</c:v>
                </c:pt>
                <c:pt idx="50">
                  <c:v>29699.075219862301</c:v>
                </c:pt>
                <c:pt idx="51">
                  <c:v>34245.830951671967</c:v>
                </c:pt>
                <c:pt idx="52">
                  <c:v>34659.172381836484</c:v>
                </c:pt>
                <c:pt idx="53">
                  <c:v>24876.75853460962</c:v>
                </c:pt>
                <c:pt idx="54">
                  <c:v>32454.684754292401</c:v>
                </c:pt>
                <c:pt idx="55">
                  <c:v>24050.07567428059</c:v>
                </c:pt>
                <c:pt idx="56">
                  <c:v>40101.501212335934</c:v>
                </c:pt>
                <c:pt idx="57">
                  <c:v>26185.673063463921</c:v>
                </c:pt>
                <c:pt idx="58">
                  <c:v>40859.293834304211</c:v>
                </c:pt>
                <c:pt idx="59">
                  <c:v>33901.379759868207</c:v>
                </c:pt>
                <c:pt idx="60">
                  <c:v>31559.111655602617</c:v>
                </c:pt>
                <c:pt idx="61">
                  <c:v>35968.086910690785</c:v>
                </c:pt>
                <c:pt idx="62">
                  <c:v>35968.086910690785</c:v>
                </c:pt>
                <c:pt idx="63">
                  <c:v>30801.31903363434</c:v>
                </c:pt>
                <c:pt idx="64">
                  <c:v>38172.574538234869</c:v>
                </c:pt>
                <c:pt idx="65">
                  <c:v>30939.099510355845</c:v>
                </c:pt>
                <c:pt idx="66">
                  <c:v>19434.429704110167</c:v>
                </c:pt>
                <c:pt idx="67">
                  <c:v>30939.099510355845</c:v>
                </c:pt>
                <c:pt idx="68">
                  <c:v>30181.306888387568</c:v>
                </c:pt>
                <c:pt idx="69">
                  <c:v>37208.111201184329</c:v>
                </c:pt>
                <c:pt idx="70">
                  <c:v>26461.234016906928</c:v>
                </c:pt>
                <c:pt idx="71">
                  <c:v>24601.197581166613</c:v>
                </c:pt>
                <c:pt idx="72">
                  <c:v>10685.369432294596</c:v>
                </c:pt>
                <c:pt idx="73">
                  <c:v>33488.03832970369</c:v>
                </c:pt>
                <c:pt idx="74">
                  <c:v>31214.660463798857</c:v>
                </c:pt>
                <c:pt idx="75">
                  <c:v>35279.184527083256</c:v>
                </c:pt>
                <c:pt idx="76">
                  <c:v>35279.184527083256</c:v>
                </c:pt>
                <c:pt idx="77">
                  <c:v>23981.185435919841</c:v>
                </c:pt>
                <c:pt idx="78">
                  <c:v>33488.03832970369</c:v>
                </c:pt>
                <c:pt idx="79">
                  <c:v>32385.794515931651</c:v>
                </c:pt>
                <c:pt idx="80">
                  <c:v>37139.220962823572</c:v>
                </c:pt>
                <c:pt idx="81">
                  <c:v>19916.661372635441</c:v>
                </c:pt>
                <c:pt idx="82">
                  <c:v>20674.453994603715</c:v>
                </c:pt>
                <c:pt idx="83">
                  <c:v>28114.599737564993</c:v>
                </c:pt>
                <c:pt idx="84">
                  <c:v>30387.977603469826</c:v>
                </c:pt>
                <c:pt idx="85">
                  <c:v>27150.136400514457</c:v>
                </c:pt>
                <c:pt idx="86">
                  <c:v>29630.184981501548</c:v>
                </c:pt>
                <c:pt idx="87">
                  <c:v>13096.527774920936</c:v>
                </c:pt>
                <c:pt idx="88">
                  <c:v>22258.929476901023</c:v>
                </c:pt>
                <c:pt idx="89">
                  <c:v>33625.818806425195</c:v>
                </c:pt>
                <c:pt idx="90">
                  <c:v>19434.429704110167</c:v>
                </c:pt>
                <c:pt idx="91">
                  <c:v>35761.416195608523</c:v>
                </c:pt>
                <c:pt idx="92">
                  <c:v>10478.698717212337</c:v>
                </c:pt>
                <c:pt idx="93">
                  <c:v>36588.099055937557</c:v>
                </c:pt>
                <c:pt idx="94">
                  <c:v>40514.842642500451</c:v>
                </c:pt>
                <c:pt idx="95">
                  <c:v>31214.660463798857</c:v>
                </c:pt>
                <c:pt idx="96">
                  <c:v>22603.380668704787</c:v>
                </c:pt>
                <c:pt idx="97">
                  <c:v>36312.538102494545</c:v>
                </c:pt>
                <c:pt idx="98">
                  <c:v>27563.47783067897</c:v>
                </c:pt>
                <c:pt idx="99">
                  <c:v>33901.379759868207</c:v>
                </c:pt>
                <c:pt idx="100">
                  <c:v>21501.136854932745</c:v>
                </c:pt>
                <c:pt idx="101">
                  <c:v>37965.903823152606</c:v>
                </c:pt>
                <c:pt idx="102">
                  <c:v>9996.4670486870709</c:v>
                </c:pt>
                <c:pt idx="103">
                  <c:v>30801.31903363434</c:v>
                </c:pt>
                <c:pt idx="104">
                  <c:v>37897.013584791857</c:v>
                </c:pt>
                <c:pt idx="105">
                  <c:v>35899.196672330028</c:v>
                </c:pt>
                <c:pt idx="106">
                  <c:v>34039.160236589712</c:v>
                </c:pt>
                <c:pt idx="107">
                  <c:v>14956.564210661254</c:v>
                </c:pt>
                <c:pt idx="108">
                  <c:v>27907.929022482735</c:v>
                </c:pt>
                <c:pt idx="109">
                  <c:v>26599.014493628434</c:v>
                </c:pt>
                <c:pt idx="110">
                  <c:v>24394.526866084354</c:v>
                </c:pt>
                <c:pt idx="111">
                  <c:v>21983.368523458015</c:v>
                </c:pt>
                <c:pt idx="112">
                  <c:v>26667.904731989187</c:v>
                </c:pt>
                <c:pt idx="113">
                  <c:v>35003.623573640245</c:v>
                </c:pt>
                <c:pt idx="114">
                  <c:v>34108.050474950462</c:v>
                </c:pt>
                <c:pt idx="115">
                  <c:v>22603.380668704787</c:v>
                </c:pt>
                <c:pt idx="116">
                  <c:v>9996.4670486870709</c:v>
                </c:pt>
                <c:pt idx="117">
                  <c:v>26599.014493628434</c:v>
                </c:pt>
                <c:pt idx="118">
                  <c:v>29630.184981501548</c:v>
                </c:pt>
                <c:pt idx="119">
                  <c:v>33556.928568064446</c:v>
                </c:pt>
                <c:pt idx="120">
                  <c:v>34521.391905114979</c:v>
                </c:pt>
                <c:pt idx="121">
                  <c:v>28596.831406090259</c:v>
                </c:pt>
                <c:pt idx="122">
                  <c:v>34039.160236589712</c:v>
                </c:pt>
                <c:pt idx="123">
                  <c:v>21983.368523458015</c:v>
                </c:pt>
                <c:pt idx="124">
                  <c:v>24187.856151002095</c:v>
                </c:pt>
                <c:pt idx="125">
                  <c:v>26185.673063463921</c:v>
                </c:pt>
                <c:pt idx="126">
                  <c:v>36105.867387412291</c:v>
                </c:pt>
                <c:pt idx="127">
                  <c:v>17643.283506730604</c:v>
                </c:pt>
                <c:pt idx="128">
                  <c:v>17918.844460173612</c:v>
                </c:pt>
                <c:pt idx="129">
                  <c:v>29561.294743140796</c:v>
                </c:pt>
                <c:pt idx="130">
                  <c:v>33281.367614621435</c:v>
                </c:pt>
                <c:pt idx="131">
                  <c:v>33763.599283146701</c:v>
                </c:pt>
                <c:pt idx="132">
                  <c:v>36519.2088175768</c:v>
                </c:pt>
                <c:pt idx="133">
                  <c:v>24187.856151002095</c:v>
                </c:pt>
                <c:pt idx="134">
                  <c:v>34176.940713311218</c:v>
                </c:pt>
                <c:pt idx="135">
                  <c:v>27976.819260843487</c:v>
                </c:pt>
                <c:pt idx="136">
                  <c:v>30870.209271995092</c:v>
                </c:pt>
                <c:pt idx="137">
                  <c:v>33281.367614621435</c:v>
                </c:pt>
                <c:pt idx="138">
                  <c:v>25841.221871660156</c:v>
                </c:pt>
                <c:pt idx="139">
                  <c:v>39412.598828728413</c:v>
                </c:pt>
                <c:pt idx="140">
                  <c:v>21983.368523458015</c:v>
                </c:pt>
                <c:pt idx="141">
                  <c:v>13096.527774920936</c:v>
                </c:pt>
                <c:pt idx="142">
                  <c:v>35141.404050361751</c:v>
                </c:pt>
                <c:pt idx="143">
                  <c:v>34383.611428393473</c:v>
                </c:pt>
              </c:numCache>
            </c:numRef>
          </c:yVal>
          <c:smooth val="0"/>
          <c:extLst>
            <c:ext xmlns:c16="http://schemas.microsoft.com/office/drawing/2014/chart" uri="{C3380CC4-5D6E-409C-BE32-E72D297353CC}">
              <c16:uniqueId val="{00000000-39D6-466A-9AF4-73FB21BA409C}"/>
            </c:ext>
          </c:extLst>
        </c:ser>
        <c:dLbls>
          <c:showLegendKey val="0"/>
          <c:showVal val="0"/>
          <c:showCatName val="0"/>
          <c:showSerName val="0"/>
          <c:showPercent val="0"/>
          <c:showBubbleSize val="0"/>
        </c:dLbls>
        <c:axId val="1839885967"/>
        <c:axId val="1839884047"/>
      </c:scatterChart>
      <c:valAx>
        <c:axId val="183988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84047"/>
        <c:crosses val="autoZero"/>
        <c:crossBetween val="midCat"/>
      </c:valAx>
      <c:valAx>
        <c:axId val="183988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85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Graph_data!$F$1</c:f>
              <c:strCache>
                <c:ptCount val="1"/>
                <c:pt idx="0">
                  <c:v>Transportation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Graph_data!$F$2:$F$145</c:f>
              <c:numCache>
                <c:formatCode>General</c:formatCode>
                <c:ptCount val="144"/>
                <c:pt idx="0">
                  <c:v>-15.2</c:v>
                </c:pt>
                <c:pt idx="1">
                  <c:v>14.9</c:v>
                </c:pt>
                <c:pt idx="2">
                  <c:v>3.5</c:v>
                </c:pt>
                <c:pt idx="3">
                  <c:v>16.3</c:v>
                </c:pt>
                <c:pt idx="4">
                  <c:v>-3.7</c:v>
                </c:pt>
                <c:pt idx="5">
                  <c:v>12.1</c:v>
                </c:pt>
                <c:pt idx="6">
                  <c:v>4.5</c:v>
                </c:pt>
                <c:pt idx="7">
                  <c:v>3.9</c:v>
                </c:pt>
                <c:pt idx="8">
                  <c:v>13.7</c:v>
                </c:pt>
                <c:pt idx="9">
                  <c:v>2.2999999999999998</c:v>
                </c:pt>
                <c:pt idx="10">
                  <c:v>1.9</c:v>
                </c:pt>
                <c:pt idx="11">
                  <c:v>13.8</c:v>
                </c:pt>
                <c:pt idx="12">
                  <c:v>5</c:v>
                </c:pt>
                <c:pt idx="13">
                  <c:v>4.5</c:v>
                </c:pt>
                <c:pt idx="14">
                  <c:v>3.2</c:v>
                </c:pt>
                <c:pt idx="15">
                  <c:v>1.4</c:v>
                </c:pt>
                <c:pt idx="16">
                  <c:v>-3.8</c:v>
                </c:pt>
                <c:pt idx="17">
                  <c:v>13.1</c:v>
                </c:pt>
                <c:pt idx="18">
                  <c:v>14.5</c:v>
                </c:pt>
                <c:pt idx="19">
                  <c:v>0.6</c:v>
                </c:pt>
                <c:pt idx="20">
                  <c:v>10.9</c:v>
                </c:pt>
                <c:pt idx="21">
                  <c:v>11.5</c:v>
                </c:pt>
                <c:pt idx="22">
                  <c:v>14.2</c:v>
                </c:pt>
                <c:pt idx="23">
                  <c:v>11</c:v>
                </c:pt>
                <c:pt idx="24">
                  <c:v>5.3</c:v>
                </c:pt>
                <c:pt idx="25">
                  <c:v>10.5</c:v>
                </c:pt>
                <c:pt idx="26">
                  <c:v>11.3</c:v>
                </c:pt>
                <c:pt idx="27">
                  <c:v>14.7</c:v>
                </c:pt>
                <c:pt idx="28">
                  <c:v>11.7</c:v>
                </c:pt>
                <c:pt idx="29">
                  <c:v>7.3</c:v>
                </c:pt>
                <c:pt idx="30">
                  <c:v>-21.9</c:v>
                </c:pt>
                <c:pt idx="31">
                  <c:v>4.9000000000000004</c:v>
                </c:pt>
                <c:pt idx="32">
                  <c:v>-0.3</c:v>
                </c:pt>
                <c:pt idx="33">
                  <c:v>-0.3</c:v>
                </c:pt>
                <c:pt idx="34">
                  <c:v>-0.3</c:v>
                </c:pt>
                <c:pt idx="35">
                  <c:v>2.8</c:v>
                </c:pt>
                <c:pt idx="36">
                  <c:v>32</c:v>
                </c:pt>
                <c:pt idx="37">
                  <c:v>0</c:v>
                </c:pt>
                <c:pt idx="38">
                  <c:v>15.6</c:v>
                </c:pt>
                <c:pt idx="39">
                  <c:v>-23.9</c:v>
                </c:pt>
                <c:pt idx="40">
                  <c:v>-3.3</c:v>
                </c:pt>
                <c:pt idx="41">
                  <c:v>3.9</c:v>
                </c:pt>
                <c:pt idx="42">
                  <c:v>5.3</c:v>
                </c:pt>
                <c:pt idx="43">
                  <c:v>8.1999999999999993</c:v>
                </c:pt>
                <c:pt idx="44">
                  <c:v>13.1</c:v>
                </c:pt>
                <c:pt idx="45">
                  <c:v>-17.3</c:v>
                </c:pt>
                <c:pt idx="46">
                  <c:v>5.3</c:v>
                </c:pt>
                <c:pt idx="47">
                  <c:v>-3.9</c:v>
                </c:pt>
                <c:pt idx="48">
                  <c:v>-8.9</c:v>
                </c:pt>
                <c:pt idx="49">
                  <c:v>10.9</c:v>
                </c:pt>
                <c:pt idx="50">
                  <c:v>10.7</c:v>
                </c:pt>
                <c:pt idx="51">
                  <c:v>4.9000000000000004</c:v>
                </c:pt>
                <c:pt idx="52">
                  <c:v>31</c:v>
                </c:pt>
                <c:pt idx="53">
                  <c:v>-22</c:v>
                </c:pt>
                <c:pt idx="54">
                  <c:v>9.3000000000000007</c:v>
                </c:pt>
                <c:pt idx="55">
                  <c:v>5.6</c:v>
                </c:pt>
                <c:pt idx="56">
                  <c:v>16.8</c:v>
                </c:pt>
                <c:pt idx="57">
                  <c:v>12</c:v>
                </c:pt>
                <c:pt idx="58">
                  <c:v>14.6</c:v>
                </c:pt>
                <c:pt idx="59">
                  <c:v>12.8</c:v>
                </c:pt>
                <c:pt idx="60">
                  <c:v>2.8</c:v>
                </c:pt>
                <c:pt idx="61">
                  <c:v>10.5</c:v>
                </c:pt>
                <c:pt idx="62">
                  <c:v>10.5</c:v>
                </c:pt>
                <c:pt idx="63">
                  <c:v>8.4</c:v>
                </c:pt>
                <c:pt idx="64">
                  <c:v>11.9</c:v>
                </c:pt>
                <c:pt idx="65">
                  <c:v>-7</c:v>
                </c:pt>
                <c:pt idx="66">
                  <c:v>-3.5</c:v>
                </c:pt>
                <c:pt idx="67">
                  <c:v>-7.4</c:v>
                </c:pt>
                <c:pt idx="68">
                  <c:v>7.9</c:v>
                </c:pt>
                <c:pt idx="69">
                  <c:v>6.4</c:v>
                </c:pt>
                <c:pt idx="70">
                  <c:v>5.3</c:v>
                </c:pt>
                <c:pt idx="71">
                  <c:v>11.1</c:v>
                </c:pt>
                <c:pt idx="72">
                  <c:v>-20.2</c:v>
                </c:pt>
                <c:pt idx="73">
                  <c:v>13.2</c:v>
                </c:pt>
                <c:pt idx="74">
                  <c:v>3.5</c:v>
                </c:pt>
                <c:pt idx="75">
                  <c:v>10.7</c:v>
                </c:pt>
                <c:pt idx="76">
                  <c:v>10.7</c:v>
                </c:pt>
                <c:pt idx="77">
                  <c:v>-18.7</c:v>
                </c:pt>
                <c:pt idx="78">
                  <c:v>13.2</c:v>
                </c:pt>
                <c:pt idx="79">
                  <c:v>1.4</c:v>
                </c:pt>
                <c:pt idx="80">
                  <c:v>2.9</c:v>
                </c:pt>
                <c:pt idx="81">
                  <c:v>8.3000000000000007</c:v>
                </c:pt>
                <c:pt idx="82">
                  <c:v>-6.4</c:v>
                </c:pt>
                <c:pt idx="83">
                  <c:v>7.7</c:v>
                </c:pt>
                <c:pt idx="84">
                  <c:v>19.399999999999999</c:v>
                </c:pt>
                <c:pt idx="85">
                  <c:v>8.4</c:v>
                </c:pt>
                <c:pt idx="86">
                  <c:v>-10.1</c:v>
                </c:pt>
                <c:pt idx="87">
                  <c:v>-4.5999999999999996</c:v>
                </c:pt>
                <c:pt idx="88">
                  <c:v>-19.5</c:v>
                </c:pt>
                <c:pt idx="89">
                  <c:v>13.1</c:v>
                </c:pt>
                <c:pt idx="90">
                  <c:v>10.3</c:v>
                </c:pt>
                <c:pt idx="91">
                  <c:v>8.8000000000000007</c:v>
                </c:pt>
                <c:pt idx="92">
                  <c:v>-20.3</c:v>
                </c:pt>
                <c:pt idx="93">
                  <c:v>3.7</c:v>
                </c:pt>
                <c:pt idx="94">
                  <c:v>9.1999999999999993</c:v>
                </c:pt>
                <c:pt idx="95">
                  <c:v>4.0999999999999996</c:v>
                </c:pt>
                <c:pt idx="96">
                  <c:v>-5.6</c:v>
                </c:pt>
                <c:pt idx="97">
                  <c:v>5.3</c:v>
                </c:pt>
                <c:pt idx="98">
                  <c:v>-12.6</c:v>
                </c:pt>
                <c:pt idx="99">
                  <c:v>3.6</c:v>
                </c:pt>
                <c:pt idx="100">
                  <c:v>-19</c:v>
                </c:pt>
                <c:pt idx="101">
                  <c:v>6.6</c:v>
                </c:pt>
                <c:pt idx="102">
                  <c:v>-20.5</c:v>
                </c:pt>
                <c:pt idx="103">
                  <c:v>7.7</c:v>
                </c:pt>
                <c:pt idx="104">
                  <c:v>14.2</c:v>
                </c:pt>
                <c:pt idx="105">
                  <c:v>4.4000000000000004</c:v>
                </c:pt>
                <c:pt idx="106">
                  <c:v>11.9</c:v>
                </c:pt>
                <c:pt idx="107">
                  <c:v>-4.5</c:v>
                </c:pt>
                <c:pt idx="108">
                  <c:v>14.9</c:v>
                </c:pt>
                <c:pt idx="109">
                  <c:v>-1.7</c:v>
                </c:pt>
                <c:pt idx="110">
                  <c:v>2.1</c:v>
                </c:pt>
                <c:pt idx="111">
                  <c:v>2.1</c:v>
                </c:pt>
                <c:pt idx="112">
                  <c:v>-4.4000000000000004</c:v>
                </c:pt>
                <c:pt idx="113">
                  <c:v>3.6</c:v>
                </c:pt>
                <c:pt idx="114">
                  <c:v>8.9</c:v>
                </c:pt>
                <c:pt idx="115">
                  <c:v>-6.6</c:v>
                </c:pt>
                <c:pt idx="116">
                  <c:v>-22</c:v>
                </c:pt>
                <c:pt idx="117">
                  <c:v>-10.7</c:v>
                </c:pt>
                <c:pt idx="118">
                  <c:v>7.1</c:v>
                </c:pt>
                <c:pt idx="119">
                  <c:v>3.4</c:v>
                </c:pt>
                <c:pt idx="120">
                  <c:v>9.9</c:v>
                </c:pt>
                <c:pt idx="121">
                  <c:v>7.8</c:v>
                </c:pt>
                <c:pt idx="122">
                  <c:v>11.6</c:v>
                </c:pt>
                <c:pt idx="123">
                  <c:v>-5.3</c:v>
                </c:pt>
                <c:pt idx="124">
                  <c:v>-2.4</c:v>
                </c:pt>
                <c:pt idx="125">
                  <c:v>-1.9</c:v>
                </c:pt>
                <c:pt idx="126">
                  <c:v>5.5</c:v>
                </c:pt>
                <c:pt idx="127">
                  <c:v>0.7</c:v>
                </c:pt>
                <c:pt idx="128">
                  <c:v>10.1</c:v>
                </c:pt>
                <c:pt idx="129">
                  <c:v>6.5</c:v>
                </c:pt>
                <c:pt idx="130">
                  <c:v>3.1</c:v>
                </c:pt>
                <c:pt idx="131">
                  <c:v>9.1999999999999993</c:v>
                </c:pt>
                <c:pt idx="132">
                  <c:v>5.5</c:v>
                </c:pt>
                <c:pt idx="133">
                  <c:v>-2.4</c:v>
                </c:pt>
                <c:pt idx="134">
                  <c:v>11.2</c:v>
                </c:pt>
                <c:pt idx="135">
                  <c:v>14</c:v>
                </c:pt>
                <c:pt idx="136">
                  <c:v>6.7</c:v>
                </c:pt>
                <c:pt idx="137">
                  <c:v>2.4</c:v>
                </c:pt>
                <c:pt idx="138">
                  <c:v>-3.5</c:v>
                </c:pt>
                <c:pt idx="139">
                  <c:v>0.9</c:v>
                </c:pt>
                <c:pt idx="140">
                  <c:v>-5.3</c:v>
                </c:pt>
                <c:pt idx="141">
                  <c:v>-16.399999999999999</c:v>
                </c:pt>
                <c:pt idx="142">
                  <c:v>9.8000000000000007</c:v>
                </c:pt>
                <c:pt idx="143">
                  <c:v>10</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516-41BF-8729-88FA2210200B}"/>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Graph_data!$F$2:$F$145</c:f>
              <c:numCache>
                <c:formatCode>General</c:formatCode>
                <c:ptCount val="144"/>
                <c:pt idx="0">
                  <c:v>-15.2</c:v>
                </c:pt>
                <c:pt idx="1">
                  <c:v>14.9</c:v>
                </c:pt>
                <c:pt idx="2">
                  <c:v>3.5</c:v>
                </c:pt>
                <c:pt idx="3">
                  <c:v>16.3</c:v>
                </c:pt>
                <c:pt idx="4">
                  <c:v>-3.7</c:v>
                </c:pt>
                <c:pt idx="5">
                  <c:v>12.1</c:v>
                </c:pt>
                <c:pt idx="6">
                  <c:v>4.5</c:v>
                </c:pt>
                <c:pt idx="7">
                  <c:v>3.9</c:v>
                </c:pt>
                <c:pt idx="8">
                  <c:v>13.7</c:v>
                </c:pt>
                <c:pt idx="9">
                  <c:v>2.2999999999999998</c:v>
                </c:pt>
                <c:pt idx="10">
                  <c:v>1.9</c:v>
                </c:pt>
                <c:pt idx="11">
                  <c:v>13.8</c:v>
                </c:pt>
                <c:pt idx="12">
                  <c:v>5</c:v>
                </c:pt>
                <c:pt idx="13">
                  <c:v>4.5</c:v>
                </c:pt>
                <c:pt idx="14">
                  <c:v>3.2</c:v>
                </c:pt>
                <c:pt idx="15">
                  <c:v>1.4</c:v>
                </c:pt>
                <c:pt idx="16">
                  <c:v>-3.8</c:v>
                </c:pt>
                <c:pt idx="17">
                  <c:v>13.1</c:v>
                </c:pt>
                <c:pt idx="18">
                  <c:v>14.5</c:v>
                </c:pt>
                <c:pt idx="19">
                  <c:v>0.6</c:v>
                </c:pt>
                <c:pt idx="20">
                  <c:v>10.9</c:v>
                </c:pt>
                <c:pt idx="21">
                  <c:v>11.5</c:v>
                </c:pt>
                <c:pt idx="22">
                  <c:v>14.2</c:v>
                </c:pt>
                <c:pt idx="23">
                  <c:v>11</c:v>
                </c:pt>
                <c:pt idx="24">
                  <c:v>5.3</c:v>
                </c:pt>
                <c:pt idx="25">
                  <c:v>10.5</c:v>
                </c:pt>
                <c:pt idx="26">
                  <c:v>11.3</c:v>
                </c:pt>
                <c:pt idx="27">
                  <c:v>14.7</c:v>
                </c:pt>
                <c:pt idx="28">
                  <c:v>11.7</c:v>
                </c:pt>
                <c:pt idx="29">
                  <c:v>7.3</c:v>
                </c:pt>
                <c:pt idx="30">
                  <c:v>-21.9</c:v>
                </c:pt>
                <c:pt idx="31">
                  <c:v>4.9000000000000004</c:v>
                </c:pt>
                <c:pt idx="32">
                  <c:v>-0.3</c:v>
                </c:pt>
                <c:pt idx="33">
                  <c:v>-0.3</c:v>
                </c:pt>
                <c:pt idx="34">
                  <c:v>-0.3</c:v>
                </c:pt>
                <c:pt idx="35">
                  <c:v>2.8</c:v>
                </c:pt>
                <c:pt idx="36">
                  <c:v>32</c:v>
                </c:pt>
                <c:pt idx="37">
                  <c:v>0</c:v>
                </c:pt>
                <c:pt idx="38">
                  <c:v>15.6</c:v>
                </c:pt>
                <c:pt idx="39">
                  <c:v>-23.9</c:v>
                </c:pt>
                <c:pt idx="40">
                  <c:v>-3.3</c:v>
                </c:pt>
                <c:pt idx="41">
                  <c:v>3.9</c:v>
                </c:pt>
                <c:pt idx="42">
                  <c:v>5.3</c:v>
                </c:pt>
                <c:pt idx="43">
                  <c:v>8.1999999999999993</c:v>
                </c:pt>
                <c:pt idx="44">
                  <c:v>13.1</c:v>
                </c:pt>
                <c:pt idx="45">
                  <c:v>-17.3</c:v>
                </c:pt>
                <c:pt idx="46">
                  <c:v>5.3</c:v>
                </c:pt>
                <c:pt idx="47">
                  <c:v>-3.9</c:v>
                </c:pt>
                <c:pt idx="48">
                  <c:v>-8.9</c:v>
                </c:pt>
                <c:pt idx="49">
                  <c:v>10.9</c:v>
                </c:pt>
                <c:pt idx="50">
                  <c:v>10.7</c:v>
                </c:pt>
                <c:pt idx="51">
                  <c:v>4.9000000000000004</c:v>
                </c:pt>
                <c:pt idx="52">
                  <c:v>31</c:v>
                </c:pt>
                <c:pt idx="53">
                  <c:v>-22</c:v>
                </c:pt>
                <c:pt idx="54">
                  <c:v>9.3000000000000007</c:v>
                </c:pt>
                <c:pt idx="55">
                  <c:v>5.6</c:v>
                </c:pt>
                <c:pt idx="56">
                  <c:v>16.8</c:v>
                </c:pt>
                <c:pt idx="57">
                  <c:v>12</c:v>
                </c:pt>
                <c:pt idx="58">
                  <c:v>14.6</c:v>
                </c:pt>
                <c:pt idx="59">
                  <c:v>12.8</c:v>
                </c:pt>
                <c:pt idx="60">
                  <c:v>2.8</c:v>
                </c:pt>
                <c:pt idx="61">
                  <c:v>10.5</c:v>
                </c:pt>
                <c:pt idx="62">
                  <c:v>10.5</c:v>
                </c:pt>
                <c:pt idx="63">
                  <c:v>8.4</c:v>
                </c:pt>
                <c:pt idx="64">
                  <c:v>11.9</c:v>
                </c:pt>
                <c:pt idx="65">
                  <c:v>-7</c:v>
                </c:pt>
                <c:pt idx="66">
                  <c:v>-3.5</c:v>
                </c:pt>
                <c:pt idx="67">
                  <c:v>-7.4</c:v>
                </c:pt>
                <c:pt idx="68">
                  <c:v>7.9</c:v>
                </c:pt>
                <c:pt idx="69">
                  <c:v>6.4</c:v>
                </c:pt>
                <c:pt idx="70">
                  <c:v>5.3</c:v>
                </c:pt>
                <c:pt idx="71">
                  <c:v>11.1</c:v>
                </c:pt>
                <c:pt idx="72">
                  <c:v>-20.2</c:v>
                </c:pt>
                <c:pt idx="73">
                  <c:v>13.2</c:v>
                </c:pt>
                <c:pt idx="74">
                  <c:v>3.5</c:v>
                </c:pt>
                <c:pt idx="75">
                  <c:v>10.7</c:v>
                </c:pt>
                <c:pt idx="76">
                  <c:v>10.7</c:v>
                </c:pt>
                <c:pt idx="77">
                  <c:v>-18.7</c:v>
                </c:pt>
                <c:pt idx="78">
                  <c:v>13.2</c:v>
                </c:pt>
                <c:pt idx="79">
                  <c:v>1.4</c:v>
                </c:pt>
                <c:pt idx="80">
                  <c:v>2.9</c:v>
                </c:pt>
                <c:pt idx="81">
                  <c:v>8.3000000000000007</c:v>
                </c:pt>
                <c:pt idx="82">
                  <c:v>-6.4</c:v>
                </c:pt>
                <c:pt idx="83">
                  <c:v>7.7</c:v>
                </c:pt>
                <c:pt idx="84">
                  <c:v>19.399999999999999</c:v>
                </c:pt>
                <c:pt idx="85">
                  <c:v>8.4</c:v>
                </c:pt>
                <c:pt idx="86">
                  <c:v>-10.1</c:v>
                </c:pt>
                <c:pt idx="87">
                  <c:v>-4.5999999999999996</c:v>
                </c:pt>
                <c:pt idx="88">
                  <c:v>-19.5</c:v>
                </c:pt>
                <c:pt idx="89">
                  <c:v>13.1</c:v>
                </c:pt>
                <c:pt idx="90">
                  <c:v>10.3</c:v>
                </c:pt>
                <c:pt idx="91">
                  <c:v>8.8000000000000007</c:v>
                </c:pt>
                <c:pt idx="92">
                  <c:v>-20.3</c:v>
                </c:pt>
                <c:pt idx="93">
                  <c:v>3.7</c:v>
                </c:pt>
                <c:pt idx="94">
                  <c:v>9.1999999999999993</c:v>
                </c:pt>
                <c:pt idx="95">
                  <c:v>4.0999999999999996</c:v>
                </c:pt>
                <c:pt idx="96">
                  <c:v>-5.6</c:v>
                </c:pt>
                <c:pt idx="97">
                  <c:v>5.3</c:v>
                </c:pt>
                <c:pt idx="98">
                  <c:v>-12.6</c:v>
                </c:pt>
                <c:pt idx="99">
                  <c:v>3.6</c:v>
                </c:pt>
                <c:pt idx="100">
                  <c:v>-19</c:v>
                </c:pt>
                <c:pt idx="101">
                  <c:v>6.6</c:v>
                </c:pt>
                <c:pt idx="102">
                  <c:v>-20.5</c:v>
                </c:pt>
                <c:pt idx="103">
                  <c:v>7.7</c:v>
                </c:pt>
                <c:pt idx="104">
                  <c:v>14.2</c:v>
                </c:pt>
                <c:pt idx="105">
                  <c:v>4.4000000000000004</c:v>
                </c:pt>
                <c:pt idx="106">
                  <c:v>11.9</c:v>
                </c:pt>
                <c:pt idx="107">
                  <c:v>-4.5</c:v>
                </c:pt>
                <c:pt idx="108">
                  <c:v>14.9</c:v>
                </c:pt>
                <c:pt idx="109">
                  <c:v>-1.7</c:v>
                </c:pt>
                <c:pt idx="110">
                  <c:v>2.1</c:v>
                </c:pt>
                <c:pt idx="111">
                  <c:v>2.1</c:v>
                </c:pt>
                <c:pt idx="112">
                  <c:v>-4.4000000000000004</c:v>
                </c:pt>
                <c:pt idx="113">
                  <c:v>3.6</c:v>
                </c:pt>
                <c:pt idx="114">
                  <c:v>8.9</c:v>
                </c:pt>
                <c:pt idx="115">
                  <c:v>-6.6</c:v>
                </c:pt>
                <c:pt idx="116">
                  <c:v>-22</c:v>
                </c:pt>
                <c:pt idx="117">
                  <c:v>-10.7</c:v>
                </c:pt>
                <c:pt idx="118">
                  <c:v>7.1</c:v>
                </c:pt>
                <c:pt idx="119">
                  <c:v>3.4</c:v>
                </c:pt>
                <c:pt idx="120">
                  <c:v>9.9</c:v>
                </c:pt>
                <c:pt idx="121">
                  <c:v>7.8</c:v>
                </c:pt>
                <c:pt idx="122">
                  <c:v>11.6</c:v>
                </c:pt>
                <c:pt idx="123">
                  <c:v>-5.3</c:v>
                </c:pt>
                <c:pt idx="124">
                  <c:v>-2.4</c:v>
                </c:pt>
                <c:pt idx="125">
                  <c:v>-1.9</c:v>
                </c:pt>
                <c:pt idx="126">
                  <c:v>5.5</c:v>
                </c:pt>
                <c:pt idx="127">
                  <c:v>0.7</c:v>
                </c:pt>
                <c:pt idx="128">
                  <c:v>10.1</c:v>
                </c:pt>
                <c:pt idx="129">
                  <c:v>6.5</c:v>
                </c:pt>
                <c:pt idx="130">
                  <c:v>3.1</c:v>
                </c:pt>
                <c:pt idx="131">
                  <c:v>9.1999999999999993</c:v>
                </c:pt>
                <c:pt idx="132">
                  <c:v>5.5</c:v>
                </c:pt>
                <c:pt idx="133">
                  <c:v>-2.4</c:v>
                </c:pt>
                <c:pt idx="134">
                  <c:v>11.2</c:v>
                </c:pt>
                <c:pt idx="135">
                  <c:v>14</c:v>
                </c:pt>
                <c:pt idx="136">
                  <c:v>6.7</c:v>
                </c:pt>
                <c:pt idx="137">
                  <c:v>2.4</c:v>
                </c:pt>
                <c:pt idx="138">
                  <c:v>-3.5</c:v>
                </c:pt>
                <c:pt idx="139">
                  <c:v>0.9</c:v>
                </c:pt>
                <c:pt idx="140">
                  <c:v>-5.3</c:v>
                </c:pt>
                <c:pt idx="141">
                  <c:v>-16.399999999999999</c:v>
                </c:pt>
                <c:pt idx="142">
                  <c:v>9.8000000000000007</c:v>
                </c:pt>
                <c:pt idx="143">
                  <c:v>10</c:v>
                </c:pt>
              </c:numCache>
            </c:numRef>
          </c:xVal>
          <c:yVal>
            <c:numRef>
              <c:f>SLRM!$AU$31:$AU$174</c:f>
              <c:numCache>
                <c:formatCode>General</c:formatCode>
                <c:ptCount val="144"/>
                <c:pt idx="0">
                  <c:v>15355.30454628338</c:v>
                </c:pt>
                <c:pt idx="1">
                  <c:v>37000.000234096216</c:v>
                </c:pt>
                <c:pt idx="2">
                  <c:v>28802.341402167101</c:v>
                </c:pt>
                <c:pt idx="3">
                  <c:v>38006.730266087514</c:v>
                </c:pt>
                <c:pt idx="4">
                  <c:v>23624.872666211872</c:v>
                </c:pt>
                <c:pt idx="5">
                  <c:v>34986.540170113629</c:v>
                </c:pt>
                <c:pt idx="6">
                  <c:v>29521.434282160884</c:v>
                </c:pt>
                <c:pt idx="7">
                  <c:v>29089.978554164616</c:v>
                </c:pt>
                <c:pt idx="8">
                  <c:v>36137.088778103673</c:v>
                </c:pt>
                <c:pt idx="9">
                  <c:v>27939.429946174565</c:v>
                </c:pt>
                <c:pt idx="10">
                  <c:v>27651.79279417705</c:v>
                </c:pt>
                <c:pt idx="11">
                  <c:v>36208.998066103057</c:v>
                </c:pt>
                <c:pt idx="12">
                  <c:v>29880.980722157776</c:v>
                </c:pt>
                <c:pt idx="13">
                  <c:v>29521.434282160884</c:v>
                </c:pt>
                <c:pt idx="14">
                  <c:v>28586.613538168967</c:v>
                </c:pt>
                <c:pt idx="15">
                  <c:v>27292.246354180159</c:v>
                </c:pt>
                <c:pt idx="16">
                  <c:v>23552.963378212495</c:v>
                </c:pt>
                <c:pt idx="17">
                  <c:v>35705.633050107412</c:v>
                </c:pt>
                <c:pt idx="18">
                  <c:v>36712.363082098702</c:v>
                </c:pt>
                <c:pt idx="19">
                  <c:v>26716.972050185133</c:v>
                </c:pt>
                <c:pt idx="20">
                  <c:v>34123.628714121092</c:v>
                </c:pt>
                <c:pt idx="21">
                  <c:v>34555.084442117353</c:v>
                </c:pt>
                <c:pt idx="22">
                  <c:v>36496.635218100564</c:v>
                </c:pt>
                <c:pt idx="23">
                  <c:v>34195.538002120469</c:v>
                </c:pt>
                <c:pt idx="24">
                  <c:v>30096.70858615591</c:v>
                </c:pt>
                <c:pt idx="25">
                  <c:v>33835.991562123578</c:v>
                </c:pt>
                <c:pt idx="26">
                  <c:v>34411.2658661186</c:v>
                </c:pt>
                <c:pt idx="27">
                  <c:v>36856.181658097456</c:v>
                </c:pt>
                <c:pt idx="28">
                  <c:v>34698.903018116114</c:v>
                </c:pt>
                <c:pt idx="29">
                  <c:v>31534.894346143472</c:v>
                </c:pt>
                <c:pt idx="30">
                  <c:v>10537.382250325041</c:v>
                </c:pt>
                <c:pt idx="31">
                  <c:v>29809.071434158395</c:v>
                </c:pt>
                <c:pt idx="32">
                  <c:v>26069.788458190731</c:v>
                </c:pt>
                <c:pt idx="33">
                  <c:v>26069.788458190731</c:v>
                </c:pt>
                <c:pt idx="34">
                  <c:v>26069.788458190731</c:v>
                </c:pt>
                <c:pt idx="35">
                  <c:v>28298.976386171453</c:v>
                </c:pt>
                <c:pt idx="36">
                  <c:v>49296.488481989887</c:v>
                </c:pt>
                <c:pt idx="37">
                  <c:v>26285.516322188865</c:v>
                </c:pt>
                <c:pt idx="38">
                  <c:v>37503.365250091862</c:v>
                </c:pt>
                <c:pt idx="39">
                  <c:v>9099.1964903374792</c:v>
                </c:pt>
                <c:pt idx="40">
                  <c:v>23912.509818209386</c:v>
                </c:pt>
                <c:pt idx="41">
                  <c:v>29089.978554164616</c:v>
                </c:pt>
                <c:pt idx="42">
                  <c:v>30096.70858615591</c:v>
                </c:pt>
                <c:pt idx="43">
                  <c:v>32182.077938137874</c:v>
                </c:pt>
                <c:pt idx="44">
                  <c:v>35705.633050107412</c:v>
                </c:pt>
                <c:pt idx="45">
                  <c:v>13845.209498296437</c:v>
                </c:pt>
                <c:pt idx="46">
                  <c:v>30096.70858615591</c:v>
                </c:pt>
                <c:pt idx="47">
                  <c:v>23481.054090213114</c:v>
                </c:pt>
                <c:pt idx="48">
                  <c:v>19885.589690244204</c:v>
                </c:pt>
                <c:pt idx="49">
                  <c:v>34123.628714121092</c:v>
                </c:pt>
                <c:pt idx="50">
                  <c:v>33979.810138122331</c:v>
                </c:pt>
                <c:pt idx="51">
                  <c:v>29809.071434158395</c:v>
                </c:pt>
                <c:pt idx="52">
                  <c:v>48577.395601996104</c:v>
                </c:pt>
                <c:pt idx="53">
                  <c:v>10465.472962325663</c:v>
                </c:pt>
                <c:pt idx="54">
                  <c:v>32973.080106131034</c:v>
                </c:pt>
                <c:pt idx="55">
                  <c:v>30312.436450154044</c:v>
                </c:pt>
                <c:pt idx="56">
                  <c:v>38366.276706084405</c:v>
                </c:pt>
                <c:pt idx="57">
                  <c:v>34914.630882114245</c:v>
                </c:pt>
                <c:pt idx="58">
                  <c:v>36784.272370098079</c:v>
                </c:pt>
                <c:pt idx="59">
                  <c:v>35489.905186109274</c:v>
                </c:pt>
                <c:pt idx="60">
                  <c:v>28298.976386171453</c:v>
                </c:pt>
                <c:pt idx="61">
                  <c:v>33835.991562123578</c:v>
                </c:pt>
                <c:pt idx="62">
                  <c:v>33835.991562123578</c:v>
                </c:pt>
                <c:pt idx="63">
                  <c:v>32325.896514136635</c:v>
                </c:pt>
                <c:pt idx="64">
                  <c:v>34842.721594114868</c:v>
                </c:pt>
                <c:pt idx="65">
                  <c:v>21251.866162232393</c:v>
                </c:pt>
                <c:pt idx="66">
                  <c:v>23768.691242210629</c:v>
                </c:pt>
                <c:pt idx="67">
                  <c:v>20964.229010234878</c:v>
                </c:pt>
                <c:pt idx="68">
                  <c:v>31966.350074139744</c:v>
                </c:pt>
                <c:pt idx="69">
                  <c:v>30887.71075414907</c:v>
                </c:pt>
                <c:pt idx="70">
                  <c:v>30096.70858615591</c:v>
                </c:pt>
                <c:pt idx="71">
                  <c:v>34267.447290119846</c:v>
                </c:pt>
                <c:pt idx="72">
                  <c:v>11759.840146314471</c:v>
                </c:pt>
                <c:pt idx="73">
                  <c:v>35777.542338106789</c:v>
                </c:pt>
                <c:pt idx="74">
                  <c:v>28802.341402167101</c:v>
                </c:pt>
                <c:pt idx="75">
                  <c:v>33979.810138122331</c:v>
                </c:pt>
                <c:pt idx="76">
                  <c:v>33979.810138122331</c:v>
                </c:pt>
                <c:pt idx="77">
                  <c:v>12838.479466305143</c:v>
                </c:pt>
                <c:pt idx="78">
                  <c:v>35777.542338106789</c:v>
                </c:pt>
                <c:pt idx="79">
                  <c:v>27292.246354180159</c:v>
                </c:pt>
                <c:pt idx="80">
                  <c:v>28370.885674170833</c:v>
                </c:pt>
                <c:pt idx="81">
                  <c:v>32253.987226137255</c:v>
                </c:pt>
                <c:pt idx="82">
                  <c:v>21683.321890228661</c:v>
                </c:pt>
                <c:pt idx="83">
                  <c:v>31822.531498140987</c:v>
                </c:pt>
                <c:pt idx="84">
                  <c:v>40235.918194068232</c:v>
                </c:pt>
                <c:pt idx="85">
                  <c:v>32325.896514136635</c:v>
                </c:pt>
                <c:pt idx="86">
                  <c:v>19022.678234251667</c:v>
                </c:pt>
                <c:pt idx="87">
                  <c:v>22977.689074217469</c:v>
                </c:pt>
                <c:pt idx="88">
                  <c:v>12263.205162310118</c:v>
                </c:pt>
                <c:pt idx="89">
                  <c:v>35705.633050107412</c:v>
                </c:pt>
                <c:pt idx="90">
                  <c:v>33692.172986124817</c:v>
                </c:pt>
                <c:pt idx="91">
                  <c:v>32613.533666134146</c:v>
                </c:pt>
                <c:pt idx="92">
                  <c:v>11687.930858315091</c:v>
                </c:pt>
                <c:pt idx="93">
                  <c:v>28946.159978165859</c:v>
                </c:pt>
                <c:pt idx="94">
                  <c:v>32901.170818131657</c:v>
                </c:pt>
                <c:pt idx="95">
                  <c:v>29233.79713016337</c:v>
                </c:pt>
                <c:pt idx="96">
                  <c:v>22258.596194223686</c:v>
                </c:pt>
                <c:pt idx="97">
                  <c:v>30096.70858615591</c:v>
                </c:pt>
                <c:pt idx="98">
                  <c:v>17224.946034267214</c:v>
                </c:pt>
                <c:pt idx="99">
                  <c:v>28874.250690166482</c:v>
                </c:pt>
                <c:pt idx="100">
                  <c:v>12622.751602307009</c:v>
                </c:pt>
                <c:pt idx="101">
                  <c:v>31031.529330147827</c:v>
                </c:pt>
                <c:pt idx="102">
                  <c:v>11544.112282316335</c:v>
                </c:pt>
                <c:pt idx="103">
                  <c:v>31822.531498140987</c:v>
                </c:pt>
                <c:pt idx="104">
                  <c:v>36496.635218100564</c:v>
                </c:pt>
                <c:pt idx="105">
                  <c:v>29449.524994161507</c:v>
                </c:pt>
                <c:pt idx="106">
                  <c:v>34842.721594114868</c:v>
                </c:pt>
                <c:pt idx="107">
                  <c:v>23049.598362216846</c:v>
                </c:pt>
                <c:pt idx="108">
                  <c:v>37000.000234096216</c:v>
                </c:pt>
                <c:pt idx="109">
                  <c:v>25063.058426199437</c:v>
                </c:pt>
                <c:pt idx="110">
                  <c:v>27795.611370175808</c:v>
                </c:pt>
                <c:pt idx="111">
                  <c:v>27795.611370175808</c:v>
                </c:pt>
                <c:pt idx="112">
                  <c:v>23121.507650216223</c:v>
                </c:pt>
                <c:pt idx="113">
                  <c:v>28874.250690166482</c:v>
                </c:pt>
                <c:pt idx="114">
                  <c:v>32685.442954133527</c:v>
                </c:pt>
                <c:pt idx="115">
                  <c:v>21539.503314229903</c:v>
                </c:pt>
                <c:pt idx="116">
                  <c:v>10465.472962325663</c:v>
                </c:pt>
                <c:pt idx="117">
                  <c:v>18591.222506255399</c:v>
                </c:pt>
                <c:pt idx="118">
                  <c:v>31391.075770144715</c:v>
                </c:pt>
                <c:pt idx="119">
                  <c:v>28730.432114167725</c:v>
                </c:pt>
                <c:pt idx="120">
                  <c:v>33404.535834127309</c:v>
                </c:pt>
                <c:pt idx="121">
                  <c:v>31894.440786140363</c:v>
                </c:pt>
                <c:pt idx="122">
                  <c:v>34626.993730116737</c:v>
                </c:pt>
                <c:pt idx="123">
                  <c:v>22474.32405822182</c:v>
                </c:pt>
                <c:pt idx="124">
                  <c:v>24559.693410203789</c:v>
                </c:pt>
                <c:pt idx="125">
                  <c:v>24919.23985020068</c:v>
                </c:pt>
                <c:pt idx="126">
                  <c:v>30240.527162154667</c:v>
                </c:pt>
                <c:pt idx="127">
                  <c:v>26788.881338184514</c:v>
                </c:pt>
                <c:pt idx="128">
                  <c:v>33548.354410126063</c:v>
                </c:pt>
                <c:pt idx="129">
                  <c:v>30959.620042148446</c:v>
                </c:pt>
                <c:pt idx="130">
                  <c:v>28514.704250169591</c:v>
                </c:pt>
                <c:pt idx="131">
                  <c:v>32901.170818131657</c:v>
                </c:pt>
                <c:pt idx="132">
                  <c:v>30240.527162154667</c:v>
                </c:pt>
                <c:pt idx="133">
                  <c:v>24559.693410203789</c:v>
                </c:pt>
                <c:pt idx="134">
                  <c:v>34339.356578119223</c:v>
                </c:pt>
                <c:pt idx="135">
                  <c:v>36352.81664210181</c:v>
                </c:pt>
                <c:pt idx="136">
                  <c:v>31103.438618147204</c:v>
                </c:pt>
                <c:pt idx="137">
                  <c:v>28011.339234173942</c:v>
                </c:pt>
                <c:pt idx="138">
                  <c:v>23768.691242210629</c:v>
                </c:pt>
                <c:pt idx="139">
                  <c:v>26932.699914183268</c:v>
                </c:pt>
                <c:pt idx="140">
                  <c:v>22474.32405822182</c:v>
                </c:pt>
                <c:pt idx="141">
                  <c:v>14492.393090290843</c:v>
                </c:pt>
                <c:pt idx="142">
                  <c:v>33332.626546127925</c:v>
                </c:pt>
                <c:pt idx="143">
                  <c:v>33476.445122126686</c:v>
                </c:pt>
              </c:numCache>
            </c:numRef>
          </c:yVal>
          <c:smooth val="0"/>
          <c:extLst>
            <c:ext xmlns:c16="http://schemas.microsoft.com/office/drawing/2014/chart" uri="{C3380CC4-5D6E-409C-BE32-E72D297353CC}">
              <c16:uniqueId val="{00000000-01FA-4366-8D11-C6D4ACBD8A9A}"/>
            </c:ext>
          </c:extLst>
        </c:ser>
        <c:dLbls>
          <c:showLegendKey val="0"/>
          <c:showVal val="0"/>
          <c:showCatName val="0"/>
          <c:showSerName val="0"/>
          <c:showPercent val="0"/>
          <c:showBubbleSize val="0"/>
        </c:dLbls>
        <c:axId val="1839767407"/>
        <c:axId val="1839774607"/>
      </c:scatterChart>
      <c:valAx>
        <c:axId val="1839767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774607"/>
        <c:crosses val="autoZero"/>
        <c:crossBetween val="midCat"/>
      </c:valAx>
      <c:valAx>
        <c:axId val="183977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767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Graph_data!$G$1</c:f>
              <c:strCache>
                <c:ptCount val="1"/>
                <c:pt idx="0">
                  <c:v>Financial</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Graph_data!$G$2:$G$145</c:f>
              <c:numCache>
                <c:formatCode>General</c:formatCode>
                <c:ptCount val="144"/>
                <c:pt idx="0">
                  <c:v>22.8</c:v>
                </c:pt>
                <c:pt idx="1">
                  <c:v>36.4</c:v>
                </c:pt>
                <c:pt idx="2">
                  <c:v>42.1</c:v>
                </c:pt>
                <c:pt idx="3">
                  <c:v>24.5</c:v>
                </c:pt>
                <c:pt idx="4">
                  <c:v>38.5</c:v>
                </c:pt>
                <c:pt idx="5">
                  <c:v>31.4</c:v>
                </c:pt>
                <c:pt idx="6">
                  <c:v>38.6</c:v>
                </c:pt>
                <c:pt idx="7">
                  <c:v>30</c:v>
                </c:pt>
                <c:pt idx="8">
                  <c:v>32</c:v>
                </c:pt>
                <c:pt idx="9">
                  <c:v>30.7</c:v>
                </c:pt>
                <c:pt idx="10">
                  <c:v>17.8</c:v>
                </c:pt>
                <c:pt idx="11">
                  <c:v>23</c:v>
                </c:pt>
                <c:pt idx="12">
                  <c:v>30.1</c:v>
                </c:pt>
                <c:pt idx="13">
                  <c:v>21.6</c:v>
                </c:pt>
                <c:pt idx="14">
                  <c:v>21.9</c:v>
                </c:pt>
                <c:pt idx="15">
                  <c:v>37.6</c:v>
                </c:pt>
                <c:pt idx="16">
                  <c:v>37.700000000000003</c:v>
                </c:pt>
                <c:pt idx="17">
                  <c:v>31.5</c:v>
                </c:pt>
                <c:pt idx="18">
                  <c:v>20.8</c:v>
                </c:pt>
                <c:pt idx="19">
                  <c:v>29.6</c:v>
                </c:pt>
                <c:pt idx="20">
                  <c:v>35.299999999999997</c:v>
                </c:pt>
                <c:pt idx="21">
                  <c:v>31.8</c:v>
                </c:pt>
                <c:pt idx="22">
                  <c:v>30.7</c:v>
                </c:pt>
                <c:pt idx="23">
                  <c:v>22.8</c:v>
                </c:pt>
                <c:pt idx="24">
                  <c:v>35.1</c:v>
                </c:pt>
                <c:pt idx="25">
                  <c:v>29.9</c:v>
                </c:pt>
                <c:pt idx="26">
                  <c:v>21.9</c:v>
                </c:pt>
                <c:pt idx="27">
                  <c:v>30.2</c:v>
                </c:pt>
                <c:pt idx="28">
                  <c:v>21.3</c:v>
                </c:pt>
                <c:pt idx="29">
                  <c:v>29.6</c:v>
                </c:pt>
                <c:pt idx="30">
                  <c:v>21.7</c:v>
                </c:pt>
                <c:pt idx="31">
                  <c:v>21.2</c:v>
                </c:pt>
                <c:pt idx="32">
                  <c:v>45.1</c:v>
                </c:pt>
                <c:pt idx="33">
                  <c:v>45.1</c:v>
                </c:pt>
                <c:pt idx="34">
                  <c:v>38.700000000000003</c:v>
                </c:pt>
                <c:pt idx="35">
                  <c:v>30</c:v>
                </c:pt>
                <c:pt idx="36">
                  <c:v>24.6</c:v>
                </c:pt>
                <c:pt idx="37">
                  <c:v>40.9</c:v>
                </c:pt>
                <c:pt idx="38">
                  <c:v>29.8</c:v>
                </c:pt>
                <c:pt idx="39">
                  <c:v>22.1</c:v>
                </c:pt>
                <c:pt idx="40">
                  <c:v>38</c:v>
                </c:pt>
                <c:pt idx="41">
                  <c:v>35.299999999999997</c:v>
                </c:pt>
                <c:pt idx="42">
                  <c:v>29.3</c:v>
                </c:pt>
                <c:pt idx="43">
                  <c:v>24.9</c:v>
                </c:pt>
                <c:pt idx="44">
                  <c:v>31.1</c:v>
                </c:pt>
                <c:pt idx="45">
                  <c:v>23.7</c:v>
                </c:pt>
                <c:pt idx="46">
                  <c:v>20.8</c:v>
                </c:pt>
                <c:pt idx="47">
                  <c:v>39.9</c:v>
                </c:pt>
                <c:pt idx="48">
                  <c:v>20.9</c:v>
                </c:pt>
                <c:pt idx="49">
                  <c:v>20.6</c:v>
                </c:pt>
                <c:pt idx="50">
                  <c:v>29.9</c:v>
                </c:pt>
                <c:pt idx="51">
                  <c:v>35.4</c:v>
                </c:pt>
                <c:pt idx="52">
                  <c:v>24.4</c:v>
                </c:pt>
                <c:pt idx="53">
                  <c:v>21.6</c:v>
                </c:pt>
                <c:pt idx="54">
                  <c:v>34.200000000000003</c:v>
                </c:pt>
                <c:pt idx="55">
                  <c:v>20.2</c:v>
                </c:pt>
                <c:pt idx="56">
                  <c:v>30.1</c:v>
                </c:pt>
                <c:pt idx="57">
                  <c:v>18.100000000000001</c:v>
                </c:pt>
                <c:pt idx="58">
                  <c:v>42.3</c:v>
                </c:pt>
                <c:pt idx="59">
                  <c:v>31</c:v>
                </c:pt>
                <c:pt idx="60">
                  <c:v>30</c:v>
                </c:pt>
                <c:pt idx="61">
                  <c:v>20</c:v>
                </c:pt>
                <c:pt idx="62">
                  <c:v>20</c:v>
                </c:pt>
                <c:pt idx="63">
                  <c:v>32.6</c:v>
                </c:pt>
                <c:pt idx="64">
                  <c:v>29.8</c:v>
                </c:pt>
                <c:pt idx="65">
                  <c:v>26</c:v>
                </c:pt>
                <c:pt idx="66">
                  <c:v>33.6</c:v>
                </c:pt>
                <c:pt idx="67">
                  <c:v>37.200000000000003</c:v>
                </c:pt>
                <c:pt idx="68">
                  <c:v>17.600000000000001</c:v>
                </c:pt>
                <c:pt idx="69">
                  <c:v>27.8</c:v>
                </c:pt>
                <c:pt idx="70">
                  <c:v>17</c:v>
                </c:pt>
                <c:pt idx="71">
                  <c:v>31</c:v>
                </c:pt>
                <c:pt idx="72">
                  <c:v>22.5</c:v>
                </c:pt>
                <c:pt idx="73">
                  <c:v>31.1</c:v>
                </c:pt>
                <c:pt idx="74">
                  <c:v>36.200000000000003</c:v>
                </c:pt>
                <c:pt idx="75">
                  <c:v>19.5</c:v>
                </c:pt>
                <c:pt idx="76">
                  <c:v>19.5</c:v>
                </c:pt>
                <c:pt idx="77">
                  <c:v>21.8</c:v>
                </c:pt>
                <c:pt idx="78">
                  <c:v>31.1</c:v>
                </c:pt>
                <c:pt idx="79">
                  <c:v>26.3</c:v>
                </c:pt>
                <c:pt idx="80">
                  <c:v>40.4</c:v>
                </c:pt>
                <c:pt idx="81">
                  <c:v>22.3</c:v>
                </c:pt>
                <c:pt idx="82">
                  <c:v>34.200000000000003</c:v>
                </c:pt>
                <c:pt idx="83">
                  <c:v>19</c:v>
                </c:pt>
                <c:pt idx="84">
                  <c:v>21.2</c:v>
                </c:pt>
                <c:pt idx="85">
                  <c:v>16.100000000000001</c:v>
                </c:pt>
                <c:pt idx="86">
                  <c:v>34.200000000000003</c:v>
                </c:pt>
                <c:pt idx="87">
                  <c:v>29.5</c:v>
                </c:pt>
                <c:pt idx="88">
                  <c:v>20.7</c:v>
                </c:pt>
                <c:pt idx="89">
                  <c:v>31.1</c:v>
                </c:pt>
                <c:pt idx="90">
                  <c:v>24.2</c:v>
                </c:pt>
                <c:pt idx="91">
                  <c:v>18.899999999999999</c:v>
                </c:pt>
                <c:pt idx="92">
                  <c:v>23.9</c:v>
                </c:pt>
                <c:pt idx="93">
                  <c:v>39.5</c:v>
                </c:pt>
                <c:pt idx="94">
                  <c:v>40.200000000000003</c:v>
                </c:pt>
                <c:pt idx="95">
                  <c:v>10.199999999999999</c:v>
                </c:pt>
                <c:pt idx="96">
                  <c:v>30.8</c:v>
                </c:pt>
                <c:pt idx="97">
                  <c:v>39</c:v>
                </c:pt>
                <c:pt idx="98">
                  <c:v>32.1</c:v>
                </c:pt>
                <c:pt idx="99">
                  <c:v>6.9</c:v>
                </c:pt>
                <c:pt idx="100">
                  <c:v>19.899999999999999</c:v>
                </c:pt>
                <c:pt idx="101">
                  <c:v>33.9</c:v>
                </c:pt>
                <c:pt idx="102">
                  <c:v>24.3</c:v>
                </c:pt>
                <c:pt idx="103">
                  <c:v>30.4</c:v>
                </c:pt>
                <c:pt idx="104">
                  <c:v>29.2</c:v>
                </c:pt>
                <c:pt idx="105">
                  <c:v>24.2</c:v>
                </c:pt>
                <c:pt idx="106">
                  <c:v>33.1</c:v>
                </c:pt>
                <c:pt idx="107">
                  <c:v>32.6</c:v>
                </c:pt>
                <c:pt idx="108">
                  <c:v>20.2</c:v>
                </c:pt>
                <c:pt idx="109">
                  <c:v>25.4</c:v>
                </c:pt>
                <c:pt idx="110">
                  <c:v>13.2</c:v>
                </c:pt>
                <c:pt idx="111">
                  <c:v>31</c:v>
                </c:pt>
                <c:pt idx="112">
                  <c:v>36</c:v>
                </c:pt>
                <c:pt idx="113">
                  <c:v>38.200000000000003</c:v>
                </c:pt>
                <c:pt idx="114">
                  <c:v>31.4</c:v>
                </c:pt>
                <c:pt idx="115">
                  <c:v>20.7</c:v>
                </c:pt>
                <c:pt idx="116">
                  <c:v>24</c:v>
                </c:pt>
                <c:pt idx="117">
                  <c:v>36.299999999999997</c:v>
                </c:pt>
                <c:pt idx="118">
                  <c:v>28.2</c:v>
                </c:pt>
                <c:pt idx="119">
                  <c:v>6.6</c:v>
                </c:pt>
                <c:pt idx="120">
                  <c:v>25.1</c:v>
                </c:pt>
                <c:pt idx="121">
                  <c:v>25.7</c:v>
                </c:pt>
                <c:pt idx="122">
                  <c:v>33.6</c:v>
                </c:pt>
                <c:pt idx="123">
                  <c:v>30.4</c:v>
                </c:pt>
                <c:pt idx="124">
                  <c:v>13.8</c:v>
                </c:pt>
                <c:pt idx="125">
                  <c:v>25</c:v>
                </c:pt>
                <c:pt idx="126">
                  <c:v>23.3</c:v>
                </c:pt>
                <c:pt idx="127">
                  <c:v>30</c:v>
                </c:pt>
                <c:pt idx="128">
                  <c:v>32.5</c:v>
                </c:pt>
                <c:pt idx="129">
                  <c:v>27.3</c:v>
                </c:pt>
                <c:pt idx="130">
                  <c:v>6.4</c:v>
                </c:pt>
                <c:pt idx="131">
                  <c:v>18.100000000000001</c:v>
                </c:pt>
                <c:pt idx="132">
                  <c:v>23.3</c:v>
                </c:pt>
                <c:pt idx="133">
                  <c:v>13.8</c:v>
                </c:pt>
                <c:pt idx="134">
                  <c:v>31.5</c:v>
                </c:pt>
                <c:pt idx="135">
                  <c:v>20.100000000000001</c:v>
                </c:pt>
                <c:pt idx="136">
                  <c:v>26.4</c:v>
                </c:pt>
                <c:pt idx="137">
                  <c:v>7</c:v>
                </c:pt>
                <c:pt idx="138">
                  <c:v>34.1</c:v>
                </c:pt>
                <c:pt idx="139">
                  <c:v>31</c:v>
                </c:pt>
                <c:pt idx="140">
                  <c:v>30.4</c:v>
                </c:pt>
                <c:pt idx="141">
                  <c:v>24</c:v>
                </c:pt>
                <c:pt idx="142">
                  <c:v>16.399999999999999</c:v>
                </c:pt>
                <c:pt idx="143">
                  <c:v>24.1</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58C1-4CBF-8A47-363FD72A88A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Graph_data!$G$2:$G$145</c:f>
              <c:numCache>
                <c:formatCode>General</c:formatCode>
                <c:ptCount val="144"/>
                <c:pt idx="0">
                  <c:v>22.8</c:v>
                </c:pt>
                <c:pt idx="1">
                  <c:v>36.4</c:v>
                </c:pt>
                <c:pt idx="2">
                  <c:v>42.1</c:v>
                </c:pt>
                <c:pt idx="3">
                  <c:v>24.5</c:v>
                </c:pt>
                <c:pt idx="4">
                  <c:v>38.5</c:v>
                </c:pt>
                <c:pt idx="5">
                  <c:v>31.4</c:v>
                </c:pt>
                <c:pt idx="6">
                  <c:v>38.6</c:v>
                </c:pt>
                <c:pt idx="7">
                  <c:v>30</c:v>
                </c:pt>
                <c:pt idx="8">
                  <c:v>32</c:v>
                </c:pt>
                <c:pt idx="9">
                  <c:v>30.7</c:v>
                </c:pt>
                <c:pt idx="10">
                  <c:v>17.8</c:v>
                </c:pt>
                <c:pt idx="11">
                  <c:v>23</c:v>
                </c:pt>
                <c:pt idx="12">
                  <c:v>30.1</c:v>
                </c:pt>
                <c:pt idx="13">
                  <c:v>21.6</c:v>
                </c:pt>
                <c:pt idx="14">
                  <c:v>21.9</c:v>
                </c:pt>
                <c:pt idx="15">
                  <c:v>37.6</c:v>
                </c:pt>
                <c:pt idx="16">
                  <c:v>37.700000000000003</c:v>
                </c:pt>
                <c:pt idx="17">
                  <c:v>31.5</c:v>
                </c:pt>
                <c:pt idx="18">
                  <c:v>20.8</c:v>
                </c:pt>
                <c:pt idx="19">
                  <c:v>29.6</c:v>
                </c:pt>
                <c:pt idx="20">
                  <c:v>35.299999999999997</c:v>
                </c:pt>
                <c:pt idx="21">
                  <c:v>31.8</c:v>
                </c:pt>
                <c:pt idx="22">
                  <c:v>30.7</c:v>
                </c:pt>
                <c:pt idx="23">
                  <c:v>22.8</c:v>
                </c:pt>
                <c:pt idx="24">
                  <c:v>35.1</c:v>
                </c:pt>
                <c:pt idx="25">
                  <c:v>29.9</c:v>
                </c:pt>
                <c:pt idx="26">
                  <c:v>21.9</c:v>
                </c:pt>
                <c:pt idx="27">
                  <c:v>30.2</c:v>
                </c:pt>
                <c:pt idx="28">
                  <c:v>21.3</c:v>
                </c:pt>
                <c:pt idx="29">
                  <c:v>29.6</c:v>
                </c:pt>
                <c:pt idx="30">
                  <c:v>21.7</c:v>
                </c:pt>
                <c:pt idx="31">
                  <c:v>21.2</c:v>
                </c:pt>
                <c:pt idx="32">
                  <c:v>45.1</c:v>
                </c:pt>
                <c:pt idx="33">
                  <c:v>45.1</c:v>
                </c:pt>
                <c:pt idx="34">
                  <c:v>38.700000000000003</c:v>
                </c:pt>
                <c:pt idx="35">
                  <c:v>30</c:v>
                </c:pt>
                <c:pt idx="36">
                  <c:v>24.6</c:v>
                </c:pt>
                <c:pt idx="37">
                  <c:v>40.9</c:v>
                </c:pt>
                <c:pt idx="38">
                  <c:v>29.8</c:v>
                </c:pt>
                <c:pt idx="39">
                  <c:v>22.1</c:v>
                </c:pt>
                <c:pt idx="40">
                  <c:v>38</c:v>
                </c:pt>
                <c:pt idx="41">
                  <c:v>35.299999999999997</c:v>
                </c:pt>
                <c:pt idx="42">
                  <c:v>29.3</c:v>
                </c:pt>
                <c:pt idx="43">
                  <c:v>24.9</c:v>
                </c:pt>
                <c:pt idx="44">
                  <c:v>31.1</c:v>
                </c:pt>
                <c:pt idx="45">
                  <c:v>23.7</c:v>
                </c:pt>
                <c:pt idx="46">
                  <c:v>20.8</c:v>
                </c:pt>
                <c:pt idx="47">
                  <c:v>39.9</c:v>
                </c:pt>
                <c:pt idx="48">
                  <c:v>20.9</c:v>
                </c:pt>
                <c:pt idx="49">
                  <c:v>20.6</c:v>
                </c:pt>
                <c:pt idx="50">
                  <c:v>29.9</c:v>
                </c:pt>
                <c:pt idx="51">
                  <c:v>35.4</c:v>
                </c:pt>
                <c:pt idx="52">
                  <c:v>24.4</c:v>
                </c:pt>
                <c:pt idx="53">
                  <c:v>21.6</c:v>
                </c:pt>
                <c:pt idx="54">
                  <c:v>34.200000000000003</c:v>
                </c:pt>
                <c:pt idx="55">
                  <c:v>20.2</c:v>
                </c:pt>
                <c:pt idx="56">
                  <c:v>30.1</c:v>
                </c:pt>
                <c:pt idx="57">
                  <c:v>18.100000000000001</c:v>
                </c:pt>
                <c:pt idx="58">
                  <c:v>42.3</c:v>
                </c:pt>
                <c:pt idx="59">
                  <c:v>31</c:v>
                </c:pt>
                <c:pt idx="60">
                  <c:v>30</c:v>
                </c:pt>
                <c:pt idx="61">
                  <c:v>20</c:v>
                </c:pt>
                <c:pt idx="62">
                  <c:v>20</c:v>
                </c:pt>
                <c:pt idx="63">
                  <c:v>32.6</c:v>
                </c:pt>
                <c:pt idx="64">
                  <c:v>29.8</c:v>
                </c:pt>
                <c:pt idx="65">
                  <c:v>26</c:v>
                </c:pt>
                <c:pt idx="66">
                  <c:v>33.6</c:v>
                </c:pt>
                <c:pt idx="67">
                  <c:v>37.200000000000003</c:v>
                </c:pt>
                <c:pt idx="68">
                  <c:v>17.600000000000001</c:v>
                </c:pt>
                <c:pt idx="69">
                  <c:v>27.8</c:v>
                </c:pt>
                <c:pt idx="70">
                  <c:v>17</c:v>
                </c:pt>
                <c:pt idx="71">
                  <c:v>31</c:v>
                </c:pt>
                <c:pt idx="72">
                  <c:v>22.5</c:v>
                </c:pt>
                <c:pt idx="73">
                  <c:v>31.1</c:v>
                </c:pt>
                <c:pt idx="74">
                  <c:v>36.200000000000003</c:v>
                </c:pt>
                <c:pt idx="75">
                  <c:v>19.5</c:v>
                </c:pt>
                <c:pt idx="76">
                  <c:v>19.5</c:v>
                </c:pt>
                <c:pt idx="77">
                  <c:v>21.8</c:v>
                </c:pt>
                <c:pt idx="78">
                  <c:v>31.1</c:v>
                </c:pt>
                <c:pt idx="79">
                  <c:v>26.3</c:v>
                </c:pt>
                <c:pt idx="80">
                  <c:v>40.4</c:v>
                </c:pt>
                <c:pt idx="81">
                  <c:v>22.3</c:v>
                </c:pt>
                <c:pt idx="82">
                  <c:v>34.200000000000003</c:v>
                </c:pt>
                <c:pt idx="83">
                  <c:v>19</c:v>
                </c:pt>
                <c:pt idx="84">
                  <c:v>21.2</c:v>
                </c:pt>
                <c:pt idx="85">
                  <c:v>16.100000000000001</c:v>
                </c:pt>
                <c:pt idx="86">
                  <c:v>34.200000000000003</c:v>
                </c:pt>
                <c:pt idx="87">
                  <c:v>29.5</c:v>
                </c:pt>
                <c:pt idx="88">
                  <c:v>20.7</c:v>
                </c:pt>
                <c:pt idx="89">
                  <c:v>31.1</c:v>
                </c:pt>
                <c:pt idx="90">
                  <c:v>24.2</c:v>
                </c:pt>
                <c:pt idx="91">
                  <c:v>18.899999999999999</c:v>
                </c:pt>
                <c:pt idx="92">
                  <c:v>23.9</c:v>
                </c:pt>
                <c:pt idx="93">
                  <c:v>39.5</c:v>
                </c:pt>
                <c:pt idx="94">
                  <c:v>40.200000000000003</c:v>
                </c:pt>
                <c:pt idx="95">
                  <c:v>10.199999999999999</c:v>
                </c:pt>
                <c:pt idx="96">
                  <c:v>30.8</c:v>
                </c:pt>
                <c:pt idx="97">
                  <c:v>39</c:v>
                </c:pt>
                <c:pt idx="98">
                  <c:v>32.1</c:v>
                </c:pt>
                <c:pt idx="99">
                  <c:v>6.9</c:v>
                </c:pt>
                <c:pt idx="100">
                  <c:v>19.899999999999999</c:v>
                </c:pt>
                <c:pt idx="101">
                  <c:v>33.9</c:v>
                </c:pt>
                <c:pt idx="102">
                  <c:v>24.3</c:v>
                </c:pt>
                <c:pt idx="103">
                  <c:v>30.4</c:v>
                </c:pt>
                <c:pt idx="104">
                  <c:v>29.2</c:v>
                </c:pt>
                <c:pt idx="105">
                  <c:v>24.2</c:v>
                </c:pt>
                <c:pt idx="106">
                  <c:v>33.1</c:v>
                </c:pt>
                <c:pt idx="107">
                  <c:v>32.6</c:v>
                </c:pt>
                <c:pt idx="108">
                  <c:v>20.2</c:v>
                </c:pt>
                <c:pt idx="109">
                  <c:v>25.4</c:v>
                </c:pt>
                <c:pt idx="110">
                  <c:v>13.2</c:v>
                </c:pt>
                <c:pt idx="111">
                  <c:v>31</c:v>
                </c:pt>
                <c:pt idx="112">
                  <c:v>36</c:v>
                </c:pt>
                <c:pt idx="113">
                  <c:v>38.200000000000003</c:v>
                </c:pt>
                <c:pt idx="114">
                  <c:v>31.4</c:v>
                </c:pt>
                <c:pt idx="115">
                  <c:v>20.7</c:v>
                </c:pt>
                <c:pt idx="116">
                  <c:v>24</c:v>
                </c:pt>
                <c:pt idx="117">
                  <c:v>36.299999999999997</c:v>
                </c:pt>
                <c:pt idx="118">
                  <c:v>28.2</c:v>
                </c:pt>
                <c:pt idx="119">
                  <c:v>6.6</c:v>
                </c:pt>
                <c:pt idx="120">
                  <c:v>25.1</c:v>
                </c:pt>
                <c:pt idx="121">
                  <c:v>25.7</c:v>
                </c:pt>
                <c:pt idx="122">
                  <c:v>33.6</c:v>
                </c:pt>
                <c:pt idx="123">
                  <c:v>30.4</c:v>
                </c:pt>
                <c:pt idx="124">
                  <c:v>13.8</c:v>
                </c:pt>
                <c:pt idx="125">
                  <c:v>25</c:v>
                </c:pt>
                <c:pt idx="126">
                  <c:v>23.3</c:v>
                </c:pt>
                <c:pt idx="127">
                  <c:v>30</c:v>
                </c:pt>
                <c:pt idx="128">
                  <c:v>32.5</c:v>
                </c:pt>
                <c:pt idx="129">
                  <c:v>27.3</c:v>
                </c:pt>
                <c:pt idx="130">
                  <c:v>6.4</c:v>
                </c:pt>
                <c:pt idx="131">
                  <c:v>18.100000000000001</c:v>
                </c:pt>
                <c:pt idx="132">
                  <c:v>23.3</c:v>
                </c:pt>
                <c:pt idx="133">
                  <c:v>13.8</c:v>
                </c:pt>
                <c:pt idx="134">
                  <c:v>31.5</c:v>
                </c:pt>
                <c:pt idx="135">
                  <c:v>20.100000000000001</c:v>
                </c:pt>
                <c:pt idx="136">
                  <c:v>26.4</c:v>
                </c:pt>
                <c:pt idx="137">
                  <c:v>7</c:v>
                </c:pt>
                <c:pt idx="138">
                  <c:v>34.1</c:v>
                </c:pt>
                <c:pt idx="139">
                  <c:v>31</c:v>
                </c:pt>
                <c:pt idx="140">
                  <c:v>30.4</c:v>
                </c:pt>
                <c:pt idx="141">
                  <c:v>24</c:v>
                </c:pt>
                <c:pt idx="142">
                  <c:v>16.399999999999999</c:v>
                </c:pt>
                <c:pt idx="143">
                  <c:v>24.1</c:v>
                </c:pt>
              </c:numCache>
            </c:numRef>
          </c:xVal>
          <c:yVal>
            <c:numRef>
              <c:f>SLRM!$BE$31:$BE$174</c:f>
              <c:numCache>
                <c:formatCode>General</c:formatCode>
                <c:ptCount val="144"/>
                <c:pt idx="0">
                  <c:v>30388.481356980643</c:v>
                </c:pt>
                <c:pt idx="1">
                  <c:v>25913.002354732278</c:v>
                </c:pt>
                <c:pt idx="2">
                  <c:v>24037.250125848768</c:v>
                </c:pt>
                <c:pt idx="3">
                  <c:v>29829.046481699599</c:v>
                </c:pt>
                <c:pt idx="4">
                  <c:v>25221.935744090981</c:v>
                </c:pt>
                <c:pt idx="5">
                  <c:v>27558.399046735351</c:v>
                </c:pt>
                <c:pt idx="6">
                  <c:v>25189.027810250922</c:v>
                </c:pt>
                <c:pt idx="7">
                  <c:v>28019.110120496214</c:v>
                </c:pt>
                <c:pt idx="8">
                  <c:v>27360.951443694983</c:v>
                </c:pt>
                <c:pt idx="9">
                  <c:v>27788.754583615781</c:v>
                </c:pt>
                <c:pt idx="10">
                  <c:v>32033.878048983723</c:v>
                </c:pt>
                <c:pt idx="11">
                  <c:v>30322.665489300522</c:v>
                </c:pt>
                <c:pt idx="12">
                  <c:v>27986.202186656152</c:v>
                </c:pt>
                <c:pt idx="13">
                  <c:v>30783.376563061382</c:v>
                </c:pt>
                <c:pt idx="14">
                  <c:v>30684.652761541198</c:v>
                </c:pt>
                <c:pt idx="15">
                  <c:v>25518.107148651536</c:v>
                </c:pt>
                <c:pt idx="16">
                  <c:v>25485.199214811473</c:v>
                </c:pt>
                <c:pt idx="17">
                  <c:v>27525.491112895288</c:v>
                </c:pt>
                <c:pt idx="18">
                  <c:v>31046.640033781874</c:v>
                </c:pt>
                <c:pt idx="19">
                  <c:v>28150.74185585646</c:v>
                </c:pt>
                <c:pt idx="20">
                  <c:v>26274.989626972951</c:v>
                </c:pt>
                <c:pt idx="21">
                  <c:v>27426.767311375108</c:v>
                </c:pt>
                <c:pt idx="22">
                  <c:v>27788.754583615781</c:v>
                </c:pt>
                <c:pt idx="23">
                  <c:v>30388.481356980643</c:v>
                </c:pt>
                <c:pt idx="24">
                  <c:v>26340.805494653076</c:v>
                </c:pt>
                <c:pt idx="25">
                  <c:v>28052.018054336273</c:v>
                </c:pt>
                <c:pt idx="26">
                  <c:v>30684.652761541198</c:v>
                </c:pt>
                <c:pt idx="27">
                  <c:v>27953.294252816093</c:v>
                </c:pt>
                <c:pt idx="28">
                  <c:v>30882.100364581565</c:v>
                </c:pt>
                <c:pt idx="29">
                  <c:v>28150.74185585646</c:v>
                </c:pt>
                <c:pt idx="30">
                  <c:v>30750.468629221323</c:v>
                </c:pt>
                <c:pt idx="31">
                  <c:v>30915.008298421628</c:v>
                </c:pt>
                <c:pt idx="32">
                  <c:v>23050.012110646923</c:v>
                </c:pt>
                <c:pt idx="33">
                  <c:v>23050.012110646923</c:v>
                </c:pt>
                <c:pt idx="34">
                  <c:v>25156.119876410859</c:v>
                </c:pt>
                <c:pt idx="35">
                  <c:v>28019.110120496214</c:v>
                </c:pt>
                <c:pt idx="36">
                  <c:v>29796.138547859537</c:v>
                </c:pt>
                <c:pt idx="37">
                  <c:v>24432.145331929507</c:v>
                </c:pt>
                <c:pt idx="38">
                  <c:v>28084.925988176336</c:v>
                </c:pt>
                <c:pt idx="39">
                  <c:v>30618.836893861073</c:v>
                </c:pt>
                <c:pt idx="40">
                  <c:v>25386.475413291293</c:v>
                </c:pt>
                <c:pt idx="41">
                  <c:v>26274.989626972951</c:v>
                </c:pt>
                <c:pt idx="42">
                  <c:v>28249.465657376644</c:v>
                </c:pt>
                <c:pt idx="43">
                  <c:v>29697.414746339353</c:v>
                </c:pt>
                <c:pt idx="44">
                  <c:v>27657.122848255538</c:v>
                </c:pt>
                <c:pt idx="45">
                  <c:v>30092.309952420092</c:v>
                </c:pt>
                <c:pt idx="46">
                  <c:v>31046.640033781874</c:v>
                </c:pt>
                <c:pt idx="47">
                  <c:v>24761.224670330121</c:v>
                </c:pt>
                <c:pt idx="48">
                  <c:v>31013.732099941815</c:v>
                </c:pt>
                <c:pt idx="49">
                  <c:v>31112.455901461999</c:v>
                </c:pt>
                <c:pt idx="50">
                  <c:v>28052.018054336273</c:v>
                </c:pt>
                <c:pt idx="51">
                  <c:v>26242.081693132892</c:v>
                </c:pt>
                <c:pt idx="52">
                  <c:v>29861.954415539662</c:v>
                </c:pt>
                <c:pt idx="53">
                  <c:v>30783.376563061382</c:v>
                </c:pt>
                <c:pt idx="54">
                  <c:v>26636.976899213631</c:v>
                </c:pt>
                <c:pt idx="55">
                  <c:v>31244.087636822245</c:v>
                </c:pt>
                <c:pt idx="56">
                  <c:v>27986.202186656152</c:v>
                </c:pt>
                <c:pt idx="57">
                  <c:v>31935.154247463535</c:v>
                </c:pt>
                <c:pt idx="58">
                  <c:v>23971.434258168643</c:v>
                </c:pt>
                <c:pt idx="59">
                  <c:v>27690.0307820956</c:v>
                </c:pt>
                <c:pt idx="60">
                  <c:v>28019.110120496214</c:v>
                </c:pt>
                <c:pt idx="61">
                  <c:v>31309.903504502367</c:v>
                </c:pt>
                <c:pt idx="62">
                  <c:v>31309.903504502367</c:v>
                </c:pt>
                <c:pt idx="63">
                  <c:v>27163.503840654615</c:v>
                </c:pt>
                <c:pt idx="64">
                  <c:v>28084.925988176336</c:v>
                </c:pt>
                <c:pt idx="65">
                  <c:v>29335.427474098673</c:v>
                </c:pt>
                <c:pt idx="66">
                  <c:v>26834.424502253998</c:v>
                </c:pt>
                <c:pt idx="67">
                  <c:v>25649.738884011782</c:v>
                </c:pt>
                <c:pt idx="68">
                  <c:v>32099.693916663844</c:v>
                </c:pt>
                <c:pt idx="69">
                  <c:v>28743.084664977567</c:v>
                </c:pt>
                <c:pt idx="70">
                  <c:v>32297.141519704215</c:v>
                </c:pt>
                <c:pt idx="71">
                  <c:v>27690.0307820956</c:v>
                </c:pt>
                <c:pt idx="72">
                  <c:v>30487.20515850083</c:v>
                </c:pt>
                <c:pt idx="73">
                  <c:v>27657.122848255538</c:v>
                </c:pt>
                <c:pt idx="74">
                  <c:v>25978.818222412396</c:v>
                </c:pt>
                <c:pt idx="75">
                  <c:v>31474.443173702675</c:v>
                </c:pt>
                <c:pt idx="76">
                  <c:v>31474.443173702675</c:v>
                </c:pt>
                <c:pt idx="77">
                  <c:v>30717.56069538126</c:v>
                </c:pt>
                <c:pt idx="78">
                  <c:v>27657.122848255538</c:v>
                </c:pt>
                <c:pt idx="79">
                  <c:v>29236.703672578493</c:v>
                </c:pt>
                <c:pt idx="80">
                  <c:v>24596.685001129816</c:v>
                </c:pt>
                <c:pt idx="81">
                  <c:v>30553.021026180952</c:v>
                </c:pt>
                <c:pt idx="82">
                  <c:v>26636.976899213631</c:v>
                </c:pt>
                <c:pt idx="83">
                  <c:v>31638.982842902984</c:v>
                </c:pt>
                <c:pt idx="84">
                  <c:v>30915.008298421628</c:v>
                </c:pt>
                <c:pt idx="85">
                  <c:v>32593.312924264766</c:v>
                </c:pt>
                <c:pt idx="86">
                  <c:v>26636.976899213631</c:v>
                </c:pt>
                <c:pt idx="87">
                  <c:v>28183.649789696523</c:v>
                </c:pt>
                <c:pt idx="88">
                  <c:v>31079.547967621937</c:v>
                </c:pt>
                <c:pt idx="89">
                  <c:v>27657.122848255538</c:v>
                </c:pt>
                <c:pt idx="90">
                  <c:v>29927.770283219783</c:v>
                </c:pt>
                <c:pt idx="91">
                  <c:v>31671.890776743043</c:v>
                </c:pt>
                <c:pt idx="92">
                  <c:v>30026.494084739967</c:v>
                </c:pt>
                <c:pt idx="93">
                  <c:v>24892.856405690367</c:v>
                </c:pt>
                <c:pt idx="94">
                  <c:v>24662.500868809937</c:v>
                </c:pt>
                <c:pt idx="95">
                  <c:v>34534.881020828398</c:v>
                </c:pt>
                <c:pt idx="96">
                  <c:v>27755.846649775722</c:v>
                </c:pt>
                <c:pt idx="97">
                  <c:v>25057.396074890676</c:v>
                </c:pt>
                <c:pt idx="98">
                  <c:v>27328.043509854921</c:v>
                </c:pt>
                <c:pt idx="99">
                  <c:v>35620.84283755043</c:v>
                </c:pt>
                <c:pt idx="100">
                  <c:v>31342.811438342429</c:v>
                </c:pt>
                <c:pt idx="101">
                  <c:v>26735.700700733814</c:v>
                </c:pt>
                <c:pt idx="102">
                  <c:v>29894.86234937972</c:v>
                </c:pt>
                <c:pt idx="103">
                  <c:v>27887.478385135968</c:v>
                </c:pt>
                <c:pt idx="104">
                  <c:v>28282.373591216707</c:v>
                </c:pt>
                <c:pt idx="105">
                  <c:v>29927.770283219783</c:v>
                </c:pt>
                <c:pt idx="106">
                  <c:v>26998.964171454303</c:v>
                </c:pt>
                <c:pt idx="107">
                  <c:v>27163.503840654615</c:v>
                </c:pt>
                <c:pt idx="108">
                  <c:v>31244.087636822245</c:v>
                </c:pt>
                <c:pt idx="109">
                  <c:v>29532.875077139044</c:v>
                </c:pt>
                <c:pt idx="110">
                  <c:v>33547.643005626553</c:v>
                </c:pt>
                <c:pt idx="111">
                  <c:v>27690.0307820956</c:v>
                </c:pt>
                <c:pt idx="112">
                  <c:v>26044.634090092521</c:v>
                </c:pt>
                <c:pt idx="113">
                  <c:v>25320.659545611168</c:v>
                </c:pt>
                <c:pt idx="114">
                  <c:v>27558.399046735351</c:v>
                </c:pt>
                <c:pt idx="115">
                  <c:v>31079.547967621937</c:v>
                </c:pt>
                <c:pt idx="116">
                  <c:v>29993.586150899908</c:v>
                </c:pt>
                <c:pt idx="117">
                  <c:v>25945.910288572341</c:v>
                </c:pt>
                <c:pt idx="118">
                  <c:v>28611.45292961732</c:v>
                </c:pt>
                <c:pt idx="119">
                  <c:v>35719.566639070617</c:v>
                </c:pt>
                <c:pt idx="120">
                  <c:v>29631.598878659228</c:v>
                </c:pt>
                <c:pt idx="121">
                  <c:v>29434.15127561886</c:v>
                </c:pt>
                <c:pt idx="122">
                  <c:v>26834.424502253998</c:v>
                </c:pt>
                <c:pt idx="123">
                  <c:v>27887.478385135968</c:v>
                </c:pt>
                <c:pt idx="124">
                  <c:v>33350.195402586185</c:v>
                </c:pt>
                <c:pt idx="125">
                  <c:v>29664.50681249929</c:v>
                </c:pt>
                <c:pt idx="126">
                  <c:v>30223.941687780338</c:v>
                </c:pt>
                <c:pt idx="127">
                  <c:v>28019.110120496214</c:v>
                </c:pt>
                <c:pt idx="128">
                  <c:v>27196.411774494678</c:v>
                </c:pt>
                <c:pt idx="129">
                  <c:v>28907.624334177875</c:v>
                </c:pt>
                <c:pt idx="130">
                  <c:v>35785.382506750735</c:v>
                </c:pt>
                <c:pt idx="131">
                  <c:v>31935.154247463535</c:v>
                </c:pt>
                <c:pt idx="132">
                  <c:v>30223.941687780338</c:v>
                </c:pt>
                <c:pt idx="133">
                  <c:v>33350.195402586185</c:v>
                </c:pt>
                <c:pt idx="134">
                  <c:v>27525.491112895288</c:v>
                </c:pt>
                <c:pt idx="135">
                  <c:v>31276.995570662308</c:v>
                </c:pt>
                <c:pt idx="136">
                  <c:v>29203.79573873843</c:v>
                </c:pt>
                <c:pt idx="137">
                  <c:v>35587.934903710368</c:v>
                </c:pt>
                <c:pt idx="138">
                  <c:v>26669.884833053693</c:v>
                </c:pt>
                <c:pt idx="139">
                  <c:v>27690.0307820956</c:v>
                </c:pt>
                <c:pt idx="140">
                  <c:v>27887.478385135968</c:v>
                </c:pt>
                <c:pt idx="141">
                  <c:v>29993.586150899908</c:v>
                </c:pt>
                <c:pt idx="142">
                  <c:v>32494.589122744583</c:v>
                </c:pt>
                <c:pt idx="143">
                  <c:v>29960.678217059845</c:v>
                </c:pt>
              </c:numCache>
            </c:numRef>
          </c:yVal>
          <c:smooth val="0"/>
          <c:extLst>
            <c:ext xmlns:c16="http://schemas.microsoft.com/office/drawing/2014/chart" uri="{C3380CC4-5D6E-409C-BE32-E72D297353CC}">
              <c16:uniqueId val="{00000000-79CD-4DE4-AE7A-BF3AA8DC19FD}"/>
            </c:ext>
          </c:extLst>
        </c:ser>
        <c:dLbls>
          <c:showLegendKey val="0"/>
          <c:showVal val="0"/>
          <c:showCatName val="0"/>
          <c:showSerName val="0"/>
          <c:showPercent val="0"/>
          <c:showBubbleSize val="0"/>
        </c:dLbls>
        <c:axId val="2129496287"/>
        <c:axId val="2129502527"/>
      </c:scatterChart>
      <c:valAx>
        <c:axId val="212949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2527"/>
        <c:crosses val="autoZero"/>
        <c:crossBetween val="midCat"/>
      </c:valAx>
      <c:valAx>
        <c:axId val="212950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96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Graph_data!$H$1</c:f>
              <c:strCache>
                <c:ptCount val="1"/>
                <c:pt idx="0">
                  <c:v>Real estate </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Graph_data!$H$2:$H$145</c:f>
              <c:numCache>
                <c:formatCode>General</c:formatCode>
                <c:ptCount val="144"/>
                <c:pt idx="0">
                  <c:v>8.9</c:v>
                </c:pt>
                <c:pt idx="1">
                  <c:v>19.2</c:v>
                </c:pt>
                <c:pt idx="2">
                  <c:v>21.8</c:v>
                </c:pt>
                <c:pt idx="3">
                  <c:v>-0.2</c:v>
                </c:pt>
                <c:pt idx="4">
                  <c:v>12.2</c:v>
                </c:pt>
                <c:pt idx="5">
                  <c:v>18</c:v>
                </c:pt>
                <c:pt idx="6">
                  <c:v>14.9</c:v>
                </c:pt>
                <c:pt idx="7">
                  <c:v>20.5</c:v>
                </c:pt>
                <c:pt idx="8">
                  <c:v>22.5</c:v>
                </c:pt>
                <c:pt idx="9">
                  <c:v>21.3</c:v>
                </c:pt>
                <c:pt idx="10">
                  <c:v>11.3</c:v>
                </c:pt>
                <c:pt idx="11">
                  <c:v>11.3</c:v>
                </c:pt>
                <c:pt idx="12">
                  <c:v>17.600000000000001</c:v>
                </c:pt>
                <c:pt idx="13">
                  <c:v>14.2</c:v>
                </c:pt>
                <c:pt idx="14">
                  <c:v>18.5</c:v>
                </c:pt>
                <c:pt idx="15">
                  <c:v>25.4</c:v>
                </c:pt>
                <c:pt idx="16">
                  <c:v>13.1</c:v>
                </c:pt>
                <c:pt idx="17">
                  <c:v>20.9</c:v>
                </c:pt>
                <c:pt idx="18">
                  <c:v>-0.3</c:v>
                </c:pt>
                <c:pt idx="19">
                  <c:v>19.2</c:v>
                </c:pt>
                <c:pt idx="20">
                  <c:v>19.8</c:v>
                </c:pt>
                <c:pt idx="21">
                  <c:v>15.9</c:v>
                </c:pt>
                <c:pt idx="22">
                  <c:v>20.5</c:v>
                </c:pt>
                <c:pt idx="23">
                  <c:v>21.9</c:v>
                </c:pt>
                <c:pt idx="24">
                  <c:v>21.3</c:v>
                </c:pt>
                <c:pt idx="25">
                  <c:v>16.5</c:v>
                </c:pt>
                <c:pt idx="26">
                  <c:v>19.399999999999999</c:v>
                </c:pt>
                <c:pt idx="27">
                  <c:v>20.2</c:v>
                </c:pt>
                <c:pt idx="28">
                  <c:v>9.6</c:v>
                </c:pt>
                <c:pt idx="29">
                  <c:v>17</c:v>
                </c:pt>
                <c:pt idx="30">
                  <c:v>1.1000000000000001</c:v>
                </c:pt>
                <c:pt idx="31">
                  <c:v>10.8</c:v>
                </c:pt>
                <c:pt idx="32">
                  <c:v>12</c:v>
                </c:pt>
                <c:pt idx="33">
                  <c:v>12</c:v>
                </c:pt>
                <c:pt idx="34">
                  <c:v>-1.3</c:v>
                </c:pt>
                <c:pt idx="35">
                  <c:v>10.199999999999999</c:v>
                </c:pt>
                <c:pt idx="36">
                  <c:v>11.4</c:v>
                </c:pt>
                <c:pt idx="37">
                  <c:v>15.8</c:v>
                </c:pt>
                <c:pt idx="38">
                  <c:v>20.399999999999999</c:v>
                </c:pt>
                <c:pt idx="39">
                  <c:v>17.899999999999999</c:v>
                </c:pt>
                <c:pt idx="40">
                  <c:v>3.3</c:v>
                </c:pt>
                <c:pt idx="41">
                  <c:v>36.4</c:v>
                </c:pt>
                <c:pt idx="42">
                  <c:v>17.100000000000001</c:v>
                </c:pt>
                <c:pt idx="43">
                  <c:v>10.5</c:v>
                </c:pt>
                <c:pt idx="44">
                  <c:v>20.9</c:v>
                </c:pt>
                <c:pt idx="45">
                  <c:v>-4.5</c:v>
                </c:pt>
                <c:pt idx="46">
                  <c:v>7.2</c:v>
                </c:pt>
                <c:pt idx="47">
                  <c:v>15.2</c:v>
                </c:pt>
                <c:pt idx="48">
                  <c:v>0.6</c:v>
                </c:pt>
                <c:pt idx="49">
                  <c:v>9.6999999999999993</c:v>
                </c:pt>
                <c:pt idx="50">
                  <c:v>17.7</c:v>
                </c:pt>
                <c:pt idx="51">
                  <c:v>21.8</c:v>
                </c:pt>
                <c:pt idx="52">
                  <c:v>10.6</c:v>
                </c:pt>
                <c:pt idx="53">
                  <c:v>16.2</c:v>
                </c:pt>
                <c:pt idx="54">
                  <c:v>18.399999999999999</c:v>
                </c:pt>
                <c:pt idx="55">
                  <c:v>3.6</c:v>
                </c:pt>
                <c:pt idx="56">
                  <c:v>20.8</c:v>
                </c:pt>
                <c:pt idx="57">
                  <c:v>18</c:v>
                </c:pt>
                <c:pt idx="58">
                  <c:v>28.6</c:v>
                </c:pt>
                <c:pt idx="59">
                  <c:v>20.6</c:v>
                </c:pt>
                <c:pt idx="60">
                  <c:v>10.199999999999999</c:v>
                </c:pt>
                <c:pt idx="61">
                  <c:v>9.5</c:v>
                </c:pt>
                <c:pt idx="62">
                  <c:v>9.5</c:v>
                </c:pt>
                <c:pt idx="63">
                  <c:v>20.3</c:v>
                </c:pt>
                <c:pt idx="64">
                  <c:v>17.600000000000001</c:v>
                </c:pt>
                <c:pt idx="65">
                  <c:v>6.6</c:v>
                </c:pt>
                <c:pt idx="66">
                  <c:v>11.2</c:v>
                </c:pt>
                <c:pt idx="67">
                  <c:v>14.5</c:v>
                </c:pt>
                <c:pt idx="68">
                  <c:v>21.3</c:v>
                </c:pt>
                <c:pt idx="69">
                  <c:v>14.5</c:v>
                </c:pt>
                <c:pt idx="70">
                  <c:v>5.3</c:v>
                </c:pt>
                <c:pt idx="71">
                  <c:v>18.8</c:v>
                </c:pt>
                <c:pt idx="72">
                  <c:v>-3.2</c:v>
                </c:pt>
                <c:pt idx="73">
                  <c:v>21.4</c:v>
                </c:pt>
                <c:pt idx="74">
                  <c:v>26.4</c:v>
                </c:pt>
                <c:pt idx="75">
                  <c:v>10.8</c:v>
                </c:pt>
                <c:pt idx="76">
                  <c:v>10.8</c:v>
                </c:pt>
                <c:pt idx="77">
                  <c:v>11.3</c:v>
                </c:pt>
                <c:pt idx="78">
                  <c:v>21.4</c:v>
                </c:pt>
                <c:pt idx="79">
                  <c:v>6.4</c:v>
                </c:pt>
                <c:pt idx="80">
                  <c:v>12</c:v>
                </c:pt>
                <c:pt idx="81">
                  <c:v>3.4</c:v>
                </c:pt>
                <c:pt idx="82">
                  <c:v>10.9</c:v>
                </c:pt>
                <c:pt idx="83">
                  <c:v>20.3</c:v>
                </c:pt>
                <c:pt idx="84">
                  <c:v>-34.4</c:v>
                </c:pt>
                <c:pt idx="85">
                  <c:v>10.8</c:v>
                </c:pt>
                <c:pt idx="86">
                  <c:v>12.9</c:v>
                </c:pt>
                <c:pt idx="87">
                  <c:v>10.3</c:v>
                </c:pt>
                <c:pt idx="88">
                  <c:v>7.1</c:v>
                </c:pt>
                <c:pt idx="89">
                  <c:v>22.1</c:v>
                </c:pt>
                <c:pt idx="90">
                  <c:v>-2.4</c:v>
                </c:pt>
                <c:pt idx="91">
                  <c:v>9.8000000000000007</c:v>
                </c:pt>
                <c:pt idx="92">
                  <c:v>-0.3</c:v>
                </c:pt>
                <c:pt idx="93">
                  <c:v>15</c:v>
                </c:pt>
                <c:pt idx="94">
                  <c:v>12.7</c:v>
                </c:pt>
                <c:pt idx="95">
                  <c:v>8.5</c:v>
                </c:pt>
                <c:pt idx="96">
                  <c:v>7.6</c:v>
                </c:pt>
                <c:pt idx="97">
                  <c:v>12.2</c:v>
                </c:pt>
                <c:pt idx="98">
                  <c:v>13.9</c:v>
                </c:pt>
                <c:pt idx="99">
                  <c:v>10.1</c:v>
                </c:pt>
                <c:pt idx="100">
                  <c:v>2.2999999999999998</c:v>
                </c:pt>
                <c:pt idx="101">
                  <c:v>16.5</c:v>
                </c:pt>
                <c:pt idx="102">
                  <c:v>4.9000000000000004</c:v>
                </c:pt>
                <c:pt idx="103">
                  <c:v>17.600000000000001</c:v>
                </c:pt>
                <c:pt idx="104">
                  <c:v>18.5</c:v>
                </c:pt>
                <c:pt idx="105">
                  <c:v>16.399999999999999</c:v>
                </c:pt>
                <c:pt idx="106">
                  <c:v>22.6</c:v>
                </c:pt>
                <c:pt idx="107">
                  <c:v>1.4</c:v>
                </c:pt>
                <c:pt idx="108">
                  <c:v>-36.799999999999997</c:v>
                </c:pt>
                <c:pt idx="109">
                  <c:v>6.5</c:v>
                </c:pt>
                <c:pt idx="110">
                  <c:v>13.8</c:v>
                </c:pt>
                <c:pt idx="111">
                  <c:v>14.1</c:v>
                </c:pt>
                <c:pt idx="112">
                  <c:v>7.2</c:v>
                </c:pt>
                <c:pt idx="113">
                  <c:v>9.5</c:v>
                </c:pt>
                <c:pt idx="114">
                  <c:v>17</c:v>
                </c:pt>
                <c:pt idx="115">
                  <c:v>19.3</c:v>
                </c:pt>
                <c:pt idx="116">
                  <c:v>3.3</c:v>
                </c:pt>
                <c:pt idx="117">
                  <c:v>14.3</c:v>
                </c:pt>
                <c:pt idx="118">
                  <c:v>17.2</c:v>
                </c:pt>
                <c:pt idx="119">
                  <c:v>9.9</c:v>
                </c:pt>
                <c:pt idx="120">
                  <c:v>16.100000000000001</c:v>
                </c:pt>
                <c:pt idx="121">
                  <c:v>13.8</c:v>
                </c:pt>
                <c:pt idx="122">
                  <c:v>22.6</c:v>
                </c:pt>
                <c:pt idx="123">
                  <c:v>6.2</c:v>
                </c:pt>
                <c:pt idx="124">
                  <c:v>14.9</c:v>
                </c:pt>
                <c:pt idx="125">
                  <c:v>5.2</c:v>
                </c:pt>
                <c:pt idx="126">
                  <c:v>15.5</c:v>
                </c:pt>
                <c:pt idx="127">
                  <c:v>1.5</c:v>
                </c:pt>
                <c:pt idx="128">
                  <c:v>-10.199999999999999</c:v>
                </c:pt>
                <c:pt idx="129">
                  <c:v>17.3</c:v>
                </c:pt>
                <c:pt idx="130">
                  <c:v>9.6</c:v>
                </c:pt>
                <c:pt idx="131">
                  <c:v>10.4</c:v>
                </c:pt>
                <c:pt idx="132">
                  <c:v>15.2</c:v>
                </c:pt>
                <c:pt idx="133">
                  <c:v>14.9</c:v>
                </c:pt>
                <c:pt idx="134">
                  <c:v>21.4</c:v>
                </c:pt>
                <c:pt idx="135">
                  <c:v>-41.2</c:v>
                </c:pt>
                <c:pt idx="136">
                  <c:v>18.7</c:v>
                </c:pt>
                <c:pt idx="137">
                  <c:v>9.1</c:v>
                </c:pt>
                <c:pt idx="138">
                  <c:v>5.8</c:v>
                </c:pt>
                <c:pt idx="139">
                  <c:v>17.600000000000001</c:v>
                </c:pt>
                <c:pt idx="140">
                  <c:v>6.2</c:v>
                </c:pt>
                <c:pt idx="141">
                  <c:v>-3.3</c:v>
                </c:pt>
                <c:pt idx="142">
                  <c:v>8.6</c:v>
                </c:pt>
                <c:pt idx="143">
                  <c:v>15.5</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CED5-45F3-BB05-520C38E638F9}"/>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Graph_data!$H$2:$H$145</c:f>
              <c:numCache>
                <c:formatCode>General</c:formatCode>
                <c:ptCount val="144"/>
                <c:pt idx="0">
                  <c:v>8.9</c:v>
                </c:pt>
                <c:pt idx="1">
                  <c:v>19.2</c:v>
                </c:pt>
                <c:pt idx="2">
                  <c:v>21.8</c:v>
                </c:pt>
                <c:pt idx="3">
                  <c:v>-0.2</c:v>
                </c:pt>
                <c:pt idx="4">
                  <c:v>12.2</c:v>
                </c:pt>
                <c:pt idx="5">
                  <c:v>18</c:v>
                </c:pt>
                <c:pt idx="6">
                  <c:v>14.9</c:v>
                </c:pt>
                <c:pt idx="7">
                  <c:v>20.5</c:v>
                </c:pt>
                <c:pt idx="8">
                  <c:v>22.5</c:v>
                </c:pt>
                <c:pt idx="9">
                  <c:v>21.3</c:v>
                </c:pt>
                <c:pt idx="10">
                  <c:v>11.3</c:v>
                </c:pt>
                <c:pt idx="11">
                  <c:v>11.3</c:v>
                </c:pt>
                <c:pt idx="12">
                  <c:v>17.600000000000001</c:v>
                </c:pt>
                <c:pt idx="13">
                  <c:v>14.2</c:v>
                </c:pt>
                <c:pt idx="14">
                  <c:v>18.5</c:v>
                </c:pt>
                <c:pt idx="15">
                  <c:v>25.4</c:v>
                </c:pt>
                <c:pt idx="16">
                  <c:v>13.1</c:v>
                </c:pt>
                <c:pt idx="17">
                  <c:v>20.9</c:v>
                </c:pt>
                <c:pt idx="18">
                  <c:v>-0.3</c:v>
                </c:pt>
                <c:pt idx="19">
                  <c:v>19.2</c:v>
                </c:pt>
                <c:pt idx="20">
                  <c:v>19.8</c:v>
                </c:pt>
                <c:pt idx="21">
                  <c:v>15.9</c:v>
                </c:pt>
                <c:pt idx="22">
                  <c:v>20.5</c:v>
                </c:pt>
                <c:pt idx="23">
                  <c:v>21.9</c:v>
                </c:pt>
                <c:pt idx="24">
                  <c:v>21.3</c:v>
                </c:pt>
                <c:pt idx="25">
                  <c:v>16.5</c:v>
                </c:pt>
                <c:pt idx="26">
                  <c:v>19.399999999999999</c:v>
                </c:pt>
                <c:pt idx="27">
                  <c:v>20.2</c:v>
                </c:pt>
                <c:pt idx="28">
                  <c:v>9.6</c:v>
                </c:pt>
                <c:pt idx="29">
                  <c:v>17</c:v>
                </c:pt>
                <c:pt idx="30">
                  <c:v>1.1000000000000001</c:v>
                </c:pt>
                <c:pt idx="31">
                  <c:v>10.8</c:v>
                </c:pt>
                <c:pt idx="32">
                  <c:v>12</c:v>
                </c:pt>
                <c:pt idx="33">
                  <c:v>12</c:v>
                </c:pt>
                <c:pt idx="34">
                  <c:v>-1.3</c:v>
                </c:pt>
                <c:pt idx="35">
                  <c:v>10.199999999999999</c:v>
                </c:pt>
                <c:pt idx="36">
                  <c:v>11.4</c:v>
                </c:pt>
                <c:pt idx="37">
                  <c:v>15.8</c:v>
                </c:pt>
                <c:pt idx="38">
                  <c:v>20.399999999999999</c:v>
                </c:pt>
                <c:pt idx="39">
                  <c:v>17.899999999999999</c:v>
                </c:pt>
                <c:pt idx="40">
                  <c:v>3.3</c:v>
                </c:pt>
                <c:pt idx="41">
                  <c:v>36.4</c:v>
                </c:pt>
                <c:pt idx="42">
                  <c:v>17.100000000000001</c:v>
                </c:pt>
                <c:pt idx="43">
                  <c:v>10.5</c:v>
                </c:pt>
                <c:pt idx="44">
                  <c:v>20.9</c:v>
                </c:pt>
                <c:pt idx="45">
                  <c:v>-4.5</c:v>
                </c:pt>
                <c:pt idx="46">
                  <c:v>7.2</c:v>
                </c:pt>
                <c:pt idx="47">
                  <c:v>15.2</c:v>
                </c:pt>
                <c:pt idx="48">
                  <c:v>0.6</c:v>
                </c:pt>
                <c:pt idx="49">
                  <c:v>9.6999999999999993</c:v>
                </c:pt>
                <c:pt idx="50">
                  <c:v>17.7</c:v>
                </c:pt>
                <c:pt idx="51">
                  <c:v>21.8</c:v>
                </c:pt>
                <c:pt idx="52">
                  <c:v>10.6</c:v>
                </c:pt>
                <c:pt idx="53">
                  <c:v>16.2</c:v>
                </c:pt>
                <c:pt idx="54">
                  <c:v>18.399999999999999</c:v>
                </c:pt>
                <c:pt idx="55">
                  <c:v>3.6</c:v>
                </c:pt>
                <c:pt idx="56">
                  <c:v>20.8</c:v>
                </c:pt>
                <c:pt idx="57">
                  <c:v>18</c:v>
                </c:pt>
                <c:pt idx="58">
                  <c:v>28.6</c:v>
                </c:pt>
                <c:pt idx="59">
                  <c:v>20.6</c:v>
                </c:pt>
                <c:pt idx="60">
                  <c:v>10.199999999999999</c:v>
                </c:pt>
                <c:pt idx="61">
                  <c:v>9.5</c:v>
                </c:pt>
                <c:pt idx="62">
                  <c:v>9.5</c:v>
                </c:pt>
                <c:pt idx="63">
                  <c:v>20.3</c:v>
                </c:pt>
                <c:pt idx="64">
                  <c:v>17.600000000000001</c:v>
                </c:pt>
                <c:pt idx="65">
                  <c:v>6.6</c:v>
                </c:pt>
                <c:pt idx="66">
                  <c:v>11.2</c:v>
                </c:pt>
                <c:pt idx="67">
                  <c:v>14.5</c:v>
                </c:pt>
                <c:pt idx="68">
                  <c:v>21.3</c:v>
                </c:pt>
                <c:pt idx="69">
                  <c:v>14.5</c:v>
                </c:pt>
                <c:pt idx="70">
                  <c:v>5.3</c:v>
                </c:pt>
                <c:pt idx="71">
                  <c:v>18.8</c:v>
                </c:pt>
                <c:pt idx="72">
                  <c:v>-3.2</c:v>
                </c:pt>
                <c:pt idx="73">
                  <c:v>21.4</c:v>
                </c:pt>
                <c:pt idx="74">
                  <c:v>26.4</c:v>
                </c:pt>
                <c:pt idx="75">
                  <c:v>10.8</c:v>
                </c:pt>
                <c:pt idx="76">
                  <c:v>10.8</c:v>
                </c:pt>
                <c:pt idx="77">
                  <c:v>11.3</c:v>
                </c:pt>
                <c:pt idx="78">
                  <c:v>21.4</c:v>
                </c:pt>
                <c:pt idx="79">
                  <c:v>6.4</c:v>
                </c:pt>
                <c:pt idx="80">
                  <c:v>12</c:v>
                </c:pt>
                <c:pt idx="81">
                  <c:v>3.4</c:v>
                </c:pt>
                <c:pt idx="82">
                  <c:v>10.9</c:v>
                </c:pt>
                <c:pt idx="83">
                  <c:v>20.3</c:v>
                </c:pt>
                <c:pt idx="84">
                  <c:v>-34.4</c:v>
                </c:pt>
                <c:pt idx="85">
                  <c:v>10.8</c:v>
                </c:pt>
                <c:pt idx="86">
                  <c:v>12.9</c:v>
                </c:pt>
                <c:pt idx="87">
                  <c:v>10.3</c:v>
                </c:pt>
                <c:pt idx="88">
                  <c:v>7.1</c:v>
                </c:pt>
                <c:pt idx="89">
                  <c:v>22.1</c:v>
                </c:pt>
                <c:pt idx="90">
                  <c:v>-2.4</c:v>
                </c:pt>
                <c:pt idx="91">
                  <c:v>9.8000000000000007</c:v>
                </c:pt>
                <c:pt idx="92">
                  <c:v>-0.3</c:v>
                </c:pt>
                <c:pt idx="93">
                  <c:v>15</c:v>
                </c:pt>
                <c:pt idx="94">
                  <c:v>12.7</c:v>
                </c:pt>
                <c:pt idx="95">
                  <c:v>8.5</c:v>
                </c:pt>
                <c:pt idx="96">
                  <c:v>7.6</c:v>
                </c:pt>
                <c:pt idx="97">
                  <c:v>12.2</c:v>
                </c:pt>
                <c:pt idx="98">
                  <c:v>13.9</c:v>
                </c:pt>
                <c:pt idx="99">
                  <c:v>10.1</c:v>
                </c:pt>
                <c:pt idx="100">
                  <c:v>2.2999999999999998</c:v>
                </c:pt>
                <c:pt idx="101">
                  <c:v>16.5</c:v>
                </c:pt>
                <c:pt idx="102">
                  <c:v>4.9000000000000004</c:v>
                </c:pt>
                <c:pt idx="103">
                  <c:v>17.600000000000001</c:v>
                </c:pt>
                <c:pt idx="104">
                  <c:v>18.5</c:v>
                </c:pt>
                <c:pt idx="105">
                  <c:v>16.399999999999999</c:v>
                </c:pt>
                <c:pt idx="106">
                  <c:v>22.6</c:v>
                </c:pt>
                <c:pt idx="107">
                  <c:v>1.4</c:v>
                </c:pt>
                <c:pt idx="108">
                  <c:v>-36.799999999999997</c:v>
                </c:pt>
                <c:pt idx="109">
                  <c:v>6.5</c:v>
                </c:pt>
                <c:pt idx="110">
                  <c:v>13.8</c:v>
                </c:pt>
                <c:pt idx="111">
                  <c:v>14.1</c:v>
                </c:pt>
                <c:pt idx="112">
                  <c:v>7.2</c:v>
                </c:pt>
                <c:pt idx="113">
                  <c:v>9.5</c:v>
                </c:pt>
                <c:pt idx="114">
                  <c:v>17</c:v>
                </c:pt>
                <c:pt idx="115">
                  <c:v>19.3</c:v>
                </c:pt>
                <c:pt idx="116">
                  <c:v>3.3</c:v>
                </c:pt>
                <c:pt idx="117">
                  <c:v>14.3</c:v>
                </c:pt>
                <c:pt idx="118">
                  <c:v>17.2</c:v>
                </c:pt>
                <c:pt idx="119">
                  <c:v>9.9</c:v>
                </c:pt>
                <c:pt idx="120">
                  <c:v>16.100000000000001</c:v>
                </c:pt>
                <c:pt idx="121">
                  <c:v>13.8</c:v>
                </c:pt>
                <c:pt idx="122">
                  <c:v>22.6</c:v>
                </c:pt>
                <c:pt idx="123">
                  <c:v>6.2</c:v>
                </c:pt>
                <c:pt idx="124">
                  <c:v>14.9</c:v>
                </c:pt>
                <c:pt idx="125">
                  <c:v>5.2</c:v>
                </c:pt>
                <c:pt idx="126">
                  <c:v>15.5</c:v>
                </c:pt>
                <c:pt idx="127">
                  <c:v>1.5</c:v>
                </c:pt>
                <c:pt idx="128">
                  <c:v>-10.199999999999999</c:v>
                </c:pt>
                <c:pt idx="129">
                  <c:v>17.3</c:v>
                </c:pt>
                <c:pt idx="130">
                  <c:v>9.6</c:v>
                </c:pt>
                <c:pt idx="131">
                  <c:v>10.4</c:v>
                </c:pt>
                <c:pt idx="132">
                  <c:v>15.2</c:v>
                </c:pt>
                <c:pt idx="133">
                  <c:v>14.9</c:v>
                </c:pt>
                <c:pt idx="134">
                  <c:v>21.4</c:v>
                </c:pt>
                <c:pt idx="135">
                  <c:v>-41.2</c:v>
                </c:pt>
                <c:pt idx="136">
                  <c:v>18.7</c:v>
                </c:pt>
                <c:pt idx="137">
                  <c:v>9.1</c:v>
                </c:pt>
                <c:pt idx="138">
                  <c:v>5.8</c:v>
                </c:pt>
                <c:pt idx="139">
                  <c:v>17.600000000000001</c:v>
                </c:pt>
                <c:pt idx="140">
                  <c:v>6.2</c:v>
                </c:pt>
                <c:pt idx="141">
                  <c:v>-3.3</c:v>
                </c:pt>
                <c:pt idx="142">
                  <c:v>8.6</c:v>
                </c:pt>
                <c:pt idx="143">
                  <c:v>15.5</c:v>
                </c:pt>
              </c:numCache>
            </c:numRef>
          </c:xVal>
          <c:yVal>
            <c:numRef>
              <c:f>SLRM!$BO$31:$BO$174</c:f>
              <c:numCache>
                <c:formatCode>General</c:formatCode>
                <c:ptCount val="144"/>
                <c:pt idx="0">
                  <c:v>27497.307485027439</c:v>
                </c:pt>
                <c:pt idx="1">
                  <c:v>31986.886623498409</c:v>
                </c:pt>
                <c:pt idx="2">
                  <c:v>33120.178444860016</c:v>
                </c:pt>
                <c:pt idx="3">
                  <c:v>23530.786110261826</c:v>
                </c:pt>
                <c:pt idx="4">
                  <c:v>28935.716335217166</c:v>
                </c:pt>
                <c:pt idx="5">
                  <c:v>31463.828859793051</c:v>
                </c:pt>
                <c:pt idx="6">
                  <c:v>30112.596303554219</c:v>
                </c:pt>
                <c:pt idx="7">
                  <c:v>32553.532534179212</c:v>
                </c:pt>
                <c:pt idx="8">
                  <c:v>33425.295473688137</c:v>
                </c:pt>
                <c:pt idx="9">
                  <c:v>32902.237709982779</c:v>
                </c:pt>
                <c:pt idx="10">
                  <c:v>28543.42301243815</c:v>
                </c:pt>
                <c:pt idx="11">
                  <c:v>28543.42301243815</c:v>
                </c:pt>
                <c:pt idx="12">
                  <c:v>31289.476271891268</c:v>
                </c:pt>
                <c:pt idx="13">
                  <c:v>29807.479274726094</c:v>
                </c:pt>
                <c:pt idx="14">
                  <c:v>31681.769594670284</c:v>
                </c:pt>
                <c:pt idx="15">
                  <c:v>34689.351735976081</c:v>
                </c:pt>
                <c:pt idx="16">
                  <c:v>29328.009657996183</c:v>
                </c:pt>
                <c:pt idx="17">
                  <c:v>32727.885122080996</c:v>
                </c:pt>
                <c:pt idx="18">
                  <c:v>23487.19796328638</c:v>
                </c:pt>
                <c:pt idx="19">
                  <c:v>31986.886623498409</c:v>
                </c:pt>
                <c:pt idx="20">
                  <c:v>32248.415505351088</c:v>
                </c:pt>
                <c:pt idx="21">
                  <c:v>30548.477773308681</c:v>
                </c:pt>
                <c:pt idx="22">
                  <c:v>32553.532534179212</c:v>
                </c:pt>
                <c:pt idx="23">
                  <c:v>33163.766591835461</c:v>
                </c:pt>
                <c:pt idx="24">
                  <c:v>32902.237709982779</c:v>
                </c:pt>
                <c:pt idx="25">
                  <c:v>30810.006655161356</c:v>
                </c:pt>
                <c:pt idx="26">
                  <c:v>32074.062917449301</c:v>
                </c:pt>
                <c:pt idx="27">
                  <c:v>32422.768093252871</c:v>
                </c:pt>
                <c:pt idx="28">
                  <c:v>27802.424513855563</c:v>
                </c:pt>
                <c:pt idx="29">
                  <c:v>31027.947390038589</c:v>
                </c:pt>
                <c:pt idx="30">
                  <c:v>24097.432020942626</c:v>
                </c:pt>
                <c:pt idx="31">
                  <c:v>28325.482277560921</c:v>
                </c:pt>
                <c:pt idx="32">
                  <c:v>28848.540041266275</c:v>
                </c:pt>
                <c:pt idx="33">
                  <c:v>28848.540041266275</c:v>
                </c:pt>
                <c:pt idx="34">
                  <c:v>23051.316493531915</c:v>
                </c:pt>
                <c:pt idx="35">
                  <c:v>28063.953395708242</c:v>
                </c:pt>
                <c:pt idx="36">
                  <c:v>28587.011159413596</c:v>
                </c:pt>
                <c:pt idx="37">
                  <c:v>30504.889626333235</c:v>
                </c:pt>
                <c:pt idx="38">
                  <c:v>32509.944387203766</c:v>
                </c:pt>
                <c:pt idx="39">
                  <c:v>31420.240712817606</c:v>
                </c:pt>
                <c:pt idx="40">
                  <c:v>25056.371254402446</c:v>
                </c:pt>
                <c:pt idx="41">
                  <c:v>39484.047903275175</c:v>
                </c:pt>
                <c:pt idx="42">
                  <c:v>31071.535537014039</c:v>
                </c:pt>
                <c:pt idx="43">
                  <c:v>28194.71783663458</c:v>
                </c:pt>
                <c:pt idx="44">
                  <c:v>32727.885122080996</c:v>
                </c:pt>
                <c:pt idx="45">
                  <c:v>21656.495790317633</c:v>
                </c:pt>
                <c:pt idx="46">
                  <c:v>26756.308986444852</c:v>
                </c:pt>
                <c:pt idx="47">
                  <c:v>30243.360744480557</c:v>
                </c:pt>
                <c:pt idx="48">
                  <c:v>23879.491286065397</c:v>
                </c:pt>
                <c:pt idx="49">
                  <c:v>27846.012660831009</c:v>
                </c:pt>
                <c:pt idx="50">
                  <c:v>31333.064418866714</c:v>
                </c:pt>
                <c:pt idx="51">
                  <c:v>33120.178444860016</c:v>
                </c:pt>
                <c:pt idx="52">
                  <c:v>28238.305983610026</c:v>
                </c:pt>
                <c:pt idx="53">
                  <c:v>30679.242214235019</c:v>
                </c:pt>
                <c:pt idx="54">
                  <c:v>31638.181447694838</c:v>
                </c:pt>
                <c:pt idx="55">
                  <c:v>25187.135695328783</c:v>
                </c:pt>
                <c:pt idx="56">
                  <c:v>32684.29697510555</c:v>
                </c:pt>
                <c:pt idx="57">
                  <c:v>31463.828859793051</c:v>
                </c:pt>
                <c:pt idx="58">
                  <c:v>36084.172439190363</c:v>
                </c:pt>
                <c:pt idx="59">
                  <c:v>32597.120681154658</c:v>
                </c:pt>
                <c:pt idx="60">
                  <c:v>28063.953395708242</c:v>
                </c:pt>
                <c:pt idx="61">
                  <c:v>27758.836366880118</c:v>
                </c:pt>
                <c:pt idx="62">
                  <c:v>27758.836366880118</c:v>
                </c:pt>
                <c:pt idx="63">
                  <c:v>32466.356240228321</c:v>
                </c:pt>
                <c:pt idx="64">
                  <c:v>31289.476271891268</c:v>
                </c:pt>
                <c:pt idx="65">
                  <c:v>26494.780104592173</c:v>
                </c:pt>
                <c:pt idx="66">
                  <c:v>28499.834865462704</c:v>
                </c:pt>
                <c:pt idx="67">
                  <c:v>29938.243715652432</c:v>
                </c:pt>
                <c:pt idx="68">
                  <c:v>32902.237709982779</c:v>
                </c:pt>
                <c:pt idx="69">
                  <c:v>29938.243715652432</c:v>
                </c:pt>
                <c:pt idx="70">
                  <c:v>25928.134193911374</c:v>
                </c:pt>
                <c:pt idx="71">
                  <c:v>31812.534035596625</c:v>
                </c:pt>
                <c:pt idx="72">
                  <c:v>22223.141700998436</c:v>
                </c:pt>
                <c:pt idx="73">
                  <c:v>32945.825856958225</c:v>
                </c:pt>
                <c:pt idx="74">
                  <c:v>35125.233205730547</c:v>
                </c:pt>
                <c:pt idx="75">
                  <c:v>28325.482277560921</c:v>
                </c:pt>
                <c:pt idx="76">
                  <c:v>28325.482277560921</c:v>
                </c:pt>
                <c:pt idx="77">
                  <c:v>28543.42301243815</c:v>
                </c:pt>
                <c:pt idx="78">
                  <c:v>32945.825856958225</c:v>
                </c:pt>
                <c:pt idx="79">
                  <c:v>26407.603810641282</c:v>
                </c:pt>
                <c:pt idx="80">
                  <c:v>28848.540041266275</c:v>
                </c:pt>
                <c:pt idx="81">
                  <c:v>25099.959401377891</c:v>
                </c:pt>
                <c:pt idx="82">
                  <c:v>28369.070424536367</c:v>
                </c:pt>
                <c:pt idx="83">
                  <c:v>32466.356240228321</c:v>
                </c:pt>
                <c:pt idx="84">
                  <c:v>8623.6398446591884</c:v>
                </c:pt>
                <c:pt idx="85">
                  <c:v>28325.482277560921</c:v>
                </c:pt>
                <c:pt idx="86">
                  <c:v>29240.833364045291</c:v>
                </c:pt>
                <c:pt idx="87">
                  <c:v>28107.541542683688</c:v>
                </c:pt>
                <c:pt idx="88">
                  <c:v>26712.720839469406</c:v>
                </c:pt>
                <c:pt idx="89">
                  <c:v>33250.942885786353</c:v>
                </c:pt>
                <c:pt idx="90">
                  <c:v>22571.846876802007</c:v>
                </c:pt>
                <c:pt idx="91">
                  <c:v>27889.600807806455</c:v>
                </c:pt>
                <c:pt idx="92">
                  <c:v>23487.19796328638</c:v>
                </c:pt>
                <c:pt idx="93">
                  <c:v>30156.184450529665</c:v>
                </c:pt>
                <c:pt idx="94">
                  <c:v>29153.657070094399</c:v>
                </c:pt>
                <c:pt idx="95">
                  <c:v>27322.954897125655</c:v>
                </c:pt>
                <c:pt idx="96">
                  <c:v>26930.661574346639</c:v>
                </c:pt>
                <c:pt idx="97">
                  <c:v>28935.716335217166</c:v>
                </c:pt>
                <c:pt idx="98">
                  <c:v>29676.714833799757</c:v>
                </c:pt>
                <c:pt idx="99">
                  <c:v>28020.365248732793</c:v>
                </c:pt>
                <c:pt idx="100">
                  <c:v>24620.489784647983</c:v>
                </c:pt>
                <c:pt idx="101">
                  <c:v>30810.006655161356</c:v>
                </c:pt>
                <c:pt idx="102">
                  <c:v>25753.781606009587</c:v>
                </c:pt>
                <c:pt idx="103">
                  <c:v>31289.476271891268</c:v>
                </c:pt>
                <c:pt idx="104">
                  <c:v>31681.769594670284</c:v>
                </c:pt>
                <c:pt idx="105">
                  <c:v>30766.41850818591</c:v>
                </c:pt>
                <c:pt idx="106">
                  <c:v>33468.883620663582</c:v>
                </c:pt>
                <c:pt idx="107">
                  <c:v>24228.196461868967</c:v>
                </c:pt>
                <c:pt idx="108">
                  <c:v>7577.5243172484788</c:v>
                </c:pt>
                <c:pt idx="109">
                  <c:v>26451.191957616727</c:v>
                </c:pt>
                <c:pt idx="110">
                  <c:v>29633.126686824307</c:v>
                </c:pt>
                <c:pt idx="111">
                  <c:v>29763.891127750649</c:v>
                </c:pt>
                <c:pt idx="112">
                  <c:v>26756.308986444852</c:v>
                </c:pt>
                <c:pt idx="113">
                  <c:v>27758.836366880118</c:v>
                </c:pt>
                <c:pt idx="114">
                  <c:v>31027.947390038589</c:v>
                </c:pt>
                <c:pt idx="115">
                  <c:v>32030.474770473855</c:v>
                </c:pt>
                <c:pt idx="116">
                  <c:v>25056.371254402446</c:v>
                </c:pt>
                <c:pt idx="117">
                  <c:v>29851.06742170154</c:v>
                </c:pt>
                <c:pt idx="118">
                  <c:v>31115.123683989485</c:v>
                </c:pt>
                <c:pt idx="119">
                  <c:v>27933.188954781901</c:v>
                </c:pt>
                <c:pt idx="120">
                  <c:v>30635.654067259573</c:v>
                </c:pt>
                <c:pt idx="121">
                  <c:v>29633.126686824307</c:v>
                </c:pt>
                <c:pt idx="122">
                  <c:v>33468.883620663582</c:v>
                </c:pt>
                <c:pt idx="123">
                  <c:v>26320.42751669039</c:v>
                </c:pt>
                <c:pt idx="124">
                  <c:v>30112.596303554219</c:v>
                </c:pt>
                <c:pt idx="125">
                  <c:v>25884.546046935924</c:v>
                </c:pt>
                <c:pt idx="126">
                  <c:v>30374.125185406898</c:v>
                </c:pt>
                <c:pt idx="127">
                  <c:v>24271.784608844413</c:v>
                </c:pt>
                <c:pt idx="128">
                  <c:v>19171.971412717194</c:v>
                </c:pt>
                <c:pt idx="129">
                  <c:v>31158.71183096493</c:v>
                </c:pt>
                <c:pt idx="130">
                  <c:v>27802.424513855563</c:v>
                </c:pt>
                <c:pt idx="131">
                  <c:v>28151.129689659134</c:v>
                </c:pt>
                <c:pt idx="132">
                  <c:v>30243.360744480557</c:v>
                </c:pt>
                <c:pt idx="133">
                  <c:v>30112.596303554219</c:v>
                </c:pt>
                <c:pt idx="134">
                  <c:v>32945.825856958225</c:v>
                </c:pt>
                <c:pt idx="135">
                  <c:v>5659.6458503288377</c:v>
                </c:pt>
                <c:pt idx="136">
                  <c:v>31768.945888621176</c:v>
                </c:pt>
                <c:pt idx="137">
                  <c:v>27584.483778978331</c:v>
                </c:pt>
                <c:pt idx="138">
                  <c:v>26146.074928788603</c:v>
                </c:pt>
                <c:pt idx="139">
                  <c:v>31289.476271891268</c:v>
                </c:pt>
                <c:pt idx="140">
                  <c:v>26320.42751669039</c:v>
                </c:pt>
                <c:pt idx="141">
                  <c:v>22179.55355402299</c:v>
                </c:pt>
                <c:pt idx="142">
                  <c:v>27366.543044101101</c:v>
                </c:pt>
                <c:pt idx="143">
                  <c:v>30374.125185406898</c:v>
                </c:pt>
              </c:numCache>
            </c:numRef>
          </c:yVal>
          <c:smooth val="0"/>
          <c:extLst>
            <c:ext xmlns:c16="http://schemas.microsoft.com/office/drawing/2014/chart" uri="{C3380CC4-5D6E-409C-BE32-E72D297353CC}">
              <c16:uniqueId val="{00000000-5FA1-44AF-B106-D674AEE6DAC4}"/>
            </c:ext>
          </c:extLst>
        </c:ser>
        <c:dLbls>
          <c:showLegendKey val="0"/>
          <c:showVal val="0"/>
          <c:showCatName val="0"/>
          <c:showSerName val="0"/>
          <c:showPercent val="0"/>
          <c:showBubbleSize val="0"/>
        </c:dLbls>
        <c:axId val="2129520287"/>
        <c:axId val="2129516447"/>
      </c:scatterChart>
      <c:valAx>
        <c:axId val="212952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6447"/>
        <c:crosses val="autoZero"/>
        <c:crossBetween val="midCat"/>
      </c:valAx>
      <c:valAx>
        <c:axId val="21295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20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Graph_data!$I$1</c:f>
              <c:strCache>
                <c:ptCount val="1"/>
                <c:pt idx="0">
                  <c:v>Administrative</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Graph_data!$I$2:$I$145</c:f>
              <c:numCache>
                <c:formatCode>General</c:formatCode>
                <c:ptCount val="144"/>
                <c:pt idx="0">
                  <c:v>12.7</c:v>
                </c:pt>
                <c:pt idx="1">
                  <c:v>15.8</c:v>
                </c:pt>
                <c:pt idx="2">
                  <c:v>7.6</c:v>
                </c:pt>
                <c:pt idx="3">
                  <c:v>-7.5</c:v>
                </c:pt>
                <c:pt idx="4">
                  <c:v>-0.2</c:v>
                </c:pt>
                <c:pt idx="5">
                  <c:v>9.9</c:v>
                </c:pt>
                <c:pt idx="6">
                  <c:v>5</c:v>
                </c:pt>
                <c:pt idx="7">
                  <c:v>12.4</c:v>
                </c:pt>
                <c:pt idx="8">
                  <c:v>21.6</c:v>
                </c:pt>
                <c:pt idx="9">
                  <c:v>9</c:v>
                </c:pt>
                <c:pt idx="10">
                  <c:v>-21.3</c:v>
                </c:pt>
                <c:pt idx="11">
                  <c:v>3.5</c:v>
                </c:pt>
                <c:pt idx="12">
                  <c:v>12.9</c:v>
                </c:pt>
                <c:pt idx="13">
                  <c:v>15.4</c:v>
                </c:pt>
                <c:pt idx="14">
                  <c:v>-26</c:v>
                </c:pt>
                <c:pt idx="15">
                  <c:v>7.8</c:v>
                </c:pt>
                <c:pt idx="16">
                  <c:v>1.1000000000000001</c:v>
                </c:pt>
                <c:pt idx="17">
                  <c:v>17.399999999999999</c:v>
                </c:pt>
                <c:pt idx="18">
                  <c:v>-15.7</c:v>
                </c:pt>
                <c:pt idx="19">
                  <c:v>8.8000000000000007</c:v>
                </c:pt>
                <c:pt idx="20">
                  <c:v>14.2</c:v>
                </c:pt>
                <c:pt idx="21">
                  <c:v>8.8000000000000007</c:v>
                </c:pt>
                <c:pt idx="22">
                  <c:v>11.6</c:v>
                </c:pt>
                <c:pt idx="23">
                  <c:v>16.399999999999999</c:v>
                </c:pt>
                <c:pt idx="24">
                  <c:v>9.1999999999999993</c:v>
                </c:pt>
                <c:pt idx="25">
                  <c:v>7.5</c:v>
                </c:pt>
                <c:pt idx="26">
                  <c:v>15</c:v>
                </c:pt>
                <c:pt idx="27">
                  <c:v>12.2</c:v>
                </c:pt>
                <c:pt idx="28">
                  <c:v>7</c:v>
                </c:pt>
                <c:pt idx="29">
                  <c:v>12.4</c:v>
                </c:pt>
                <c:pt idx="30">
                  <c:v>8.6</c:v>
                </c:pt>
                <c:pt idx="31">
                  <c:v>13.4</c:v>
                </c:pt>
                <c:pt idx="32">
                  <c:v>7.9</c:v>
                </c:pt>
                <c:pt idx="33">
                  <c:v>7.9</c:v>
                </c:pt>
                <c:pt idx="34">
                  <c:v>6.5</c:v>
                </c:pt>
                <c:pt idx="35">
                  <c:v>7</c:v>
                </c:pt>
                <c:pt idx="36">
                  <c:v>10.8</c:v>
                </c:pt>
                <c:pt idx="37">
                  <c:v>7.8</c:v>
                </c:pt>
                <c:pt idx="38">
                  <c:v>12.8</c:v>
                </c:pt>
                <c:pt idx="39">
                  <c:v>25.9</c:v>
                </c:pt>
                <c:pt idx="40">
                  <c:v>9.1</c:v>
                </c:pt>
                <c:pt idx="41">
                  <c:v>8.8000000000000007</c:v>
                </c:pt>
                <c:pt idx="42">
                  <c:v>14</c:v>
                </c:pt>
                <c:pt idx="43">
                  <c:v>-14.5</c:v>
                </c:pt>
                <c:pt idx="44">
                  <c:v>17.600000000000001</c:v>
                </c:pt>
                <c:pt idx="45">
                  <c:v>6.4</c:v>
                </c:pt>
                <c:pt idx="46">
                  <c:v>11.3</c:v>
                </c:pt>
                <c:pt idx="47">
                  <c:v>12.5</c:v>
                </c:pt>
                <c:pt idx="48">
                  <c:v>-30.3</c:v>
                </c:pt>
                <c:pt idx="49">
                  <c:v>1.7</c:v>
                </c:pt>
                <c:pt idx="50">
                  <c:v>8.6</c:v>
                </c:pt>
                <c:pt idx="51">
                  <c:v>10</c:v>
                </c:pt>
                <c:pt idx="52">
                  <c:v>8.6999999999999993</c:v>
                </c:pt>
                <c:pt idx="53">
                  <c:v>27.7</c:v>
                </c:pt>
                <c:pt idx="54">
                  <c:v>11.4</c:v>
                </c:pt>
                <c:pt idx="55">
                  <c:v>9.1999999999999993</c:v>
                </c:pt>
                <c:pt idx="56">
                  <c:v>11.9</c:v>
                </c:pt>
                <c:pt idx="57">
                  <c:v>14.6</c:v>
                </c:pt>
                <c:pt idx="58">
                  <c:v>26</c:v>
                </c:pt>
                <c:pt idx="59">
                  <c:v>17.399999999999999</c:v>
                </c:pt>
                <c:pt idx="60">
                  <c:v>7</c:v>
                </c:pt>
                <c:pt idx="61">
                  <c:v>3</c:v>
                </c:pt>
                <c:pt idx="62">
                  <c:v>3</c:v>
                </c:pt>
                <c:pt idx="63">
                  <c:v>12.9</c:v>
                </c:pt>
                <c:pt idx="64">
                  <c:v>10.4</c:v>
                </c:pt>
                <c:pt idx="65">
                  <c:v>5.5</c:v>
                </c:pt>
                <c:pt idx="66">
                  <c:v>0.5</c:v>
                </c:pt>
                <c:pt idx="67">
                  <c:v>13.2</c:v>
                </c:pt>
                <c:pt idx="68">
                  <c:v>16.7</c:v>
                </c:pt>
                <c:pt idx="69">
                  <c:v>14.4</c:v>
                </c:pt>
                <c:pt idx="70">
                  <c:v>9</c:v>
                </c:pt>
                <c:pt idx="71">
                  <c:v>8.3000000000000007</c:v>
                </c:pt>
                <c:pt idx="72">
                  <c:v>11.1</c:v>
                </c:pt>
                <c:pt idx="73">
                  <c:v>18</c:v>
                </c:pt>
                <c:pt idx="74">
                  <c:v>8.6</c:v>
                </c:pt>
                <c:pt idx="75">
                  <c:v>2.2000000000000002</c:v>
                </c:pt>
                <c:pt idx="76">
                  <c:v>2.2000000000000002</c:v>
                </c:pt>
                <c:pt idx="77">
                  <c:v>19.100000000000001</c:v>
                </c:pt>
                <c:pt idx="78">
                  <c:v>18</c:v>
                </c:pt>
                <c:pt idx="79">
                  <c:v>5.6</c:v>
                </c:pt>
                <c:pt idx="80">
                  <c:v>7.2</c:v>
                </c:pt>
                <c:pt idx="81">
                  <c:v>-27.9</c:v>
                </c:pt>
                <c:pt idx="82">
                  <c:v>5.9</c:v>
                </c:pt>
                <c:pt idx="83">
                  <c:v>16.3</c:v>
                </c:pt>
                <c:pt idx="84">
                  <c:v>5.8</c:v>
                </c:pt>
                <c:pt idx="85">
                  <c:v>15.3</c:v>
                </c:pt>
                <c:pt idx="86">
                  <c:v>10.6</c:v>
                </c:pt>
                <c:pt idx="87">
                  <c:v>-23.1</c:v>
                </c:pt>
                <c:pt idx="88">
                  <c:v>11.3</c:v>
                </c:pt>
                <c:pt idx="89">
                  <c:v>18.2</c:v>
                </c:pt>
                <c:pt idx="90">
                  <c:v>-29.2</c:v>
                </c:pt>
                <c:pt idx="91">
                  <c:v>1</c:v>
                </c:pt>
                <c:pt idx="92">
                  <c:v>13.7</c:v>
                </c:pt>
                <c:pt idx="93">
                  <c:v>9.6</c:v>
                </c:pt>
                <c:pt idx="94">
                  <c:v>13.2</c:v>
                </c:pt>
                <c:pt idx="95">
                  <c:v>8.6</c:v>
                </c:pt>
                <c:pt idx="96">
                  <c:v>0.6</c:v>
                </c:pt>
                <c:pt idx="97">
                  <c:v>9.5</c:v>
                </c:pt>
                <c:pt idx="98">
                  <c:v>9.1</c:v>
                </c:pt>
                <c:pt idx="99">
                  <c:v>8.6</c:v>
                </c:pt>
                <c:pt idx="100">
                  <c:v>8.1</c:v>
                </c:pt>
                <c:pt idx="101">
                  <c:v>16.3</c:v>
                </c:pt>
                <c:pt idx="102">
                  <c:v>14.4</c:v>
                </c:pt>
                <c:pt idx="103">
                  <c:v>12.2</c:v>
                </c:pt>
                <c:pt idx="104">
                  <c:v>9.6999999999999993</c:v>
                </c:pt>
                <c:pt idx="105">
                  <c:v>14</c:v>
                </c:pt>
                <c:pt idx="106">
                  <c:v>18.2</c:v>
                </c:pt>
                <c:pt idx="107">
                  <c:v>-21.2</c:v>
                </c:pt>
                <c:pt idx="108">
                  <c:v>4.3</c:v>
                </c:pt>
                <c:pt idx="109">
                  <c:v>2.2000000000000002</c:v>
                </c:pt>
                <c:pt idx="110">
                  <c:v>12</c:v>
                </c:pt>
                <c:pt idx="111">
                  <c:v>5.7</c:v>
                </c:pt>
                <c:pt idx="112">
                  <c:v>7.2</c:v>
                </c:pt>
                <c:pt idx="113">
                  <c:v>10.6</c:v>
                </c:pt>
                <c:pt idx="114">
                  <c:v>0.9</c:v>
                </c:pt>
                <c:pt idx="115">
                  <c:v>8.6</c:v>
                </c:pt>
                <c:pt idx="116">
                  <c:v>14.4</c:v>
                </c:pt>
                <c:pt idx="117">
                  <c:v>14.7</c:v>
                </c:pt>
                <c:pt idx="118">
                  <c:v>11.5</c:v>
                </c:pt>
                <c:pt idx="119">
                  <c:v>8.4</c:v>
                </c:pt>
                <c:pt idx="120">
                  <c:v>8.8000000000000007</c:v>
                </c:pt>
                <c:pt idx="121">
                  <c:v>10.9</c:v>
                </c:pt>
                <c:pt idx="122">
                  <c:v>17.899999999999999</c:v>
                </c:pt>
                <c:pt idx="123">
                  <c:v>0</c:v>
                </c:pt>
                <c:pt idx="124">
                  <c:v>14.6</c:v>
                </c:pt>
                <c:pt idx="125">
                  <c:v>1.5</c:v>
                </c:pt>
                <c:pt idx="126">
                  <c:v>14</c:v>
                </c:pt>
                <c:pt idx="127">
                  <c:v>-22.8</c:v>
                </c:pt>
                <c:pt idx="128">
                  <c:v>-26.3</c:v>
                </c:pt>
                <c:pt idx="129">
                  <c:v>12.4</c:v>
                </c:pt>
                <c:pt idx="130">
                  <c:v>8.1</c:v>
                </c:pt>
                <c:pt idx="131">
                  <c:v>1.2</c:v>
                </c:pt>
                <c:pt idx="132">
                  <c:v>14.1</c:v>
                </c:pt>
                <c:pt idx="133">
                  <c:v>14.6</c:v>
                </c:pt>
                <c:pt idx="134">
                  <c:v>17.7</c:v>
                </c:pt>
                <c:pt idx="135">
                  <c:v>5</c:v>
                </c:pt>
                <c:pt idx="136">
                  <c:v>10.7</c:v>
                </c:pt>
                <c:pt idx="137">
                  <c:v>8</c:v>
                </c:pt>
                <c:pt idx="138">
                  <c:v>8.9</c:v>
                </c:pt>
                <c:pt idx="139">
                  <c:v>18.899999999999999</c:v>
                </c:pt>
                <c:pt idx="140">
                  <c:v>0</c:v>
                </c:pt>
                <c:pt idx="141">
                  <c:v>13.9</c:v>
                </c:pt>
                <c:pt idx="142">
                  <c:v>-0.5</c:v>
                </c:pt>
                <c:pt idx="143">
                  <c:v>8.3000000000000007</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609D-4059-B723-91CC46435F6F}"/>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Graph_data!$I$2:$I$145</c:f>
              <c:numCache>
                <c:formatCode>General</c:formatCode>
                <c:ptCount val="144"/>
                <c:pt idx="0">
                  <c:v>12.7</c:v>
                </c:pt>
                <c:pt idx="1">
                  <c:v>15.8</c:v>
                </c:pt>
                <c:pt idx="2">
                  <c:v>7.6</c:v>
                </c:pt>
                <c:pt idx="3">
                  <c:v>-7.5</c:v>
                </c:pt>
                <c:pt idx="4">
                  <c:v>-0.2</c:v>
                </c:pt>
                <c:pt idx="5">
                  <c:v>9.9</c:v>
                </c:pt>
                <c:pt idx="6">
                  <c:v>5</c:v>
                </c:pt>
                <c:pt idx="7">
                  <c:v>12.4</c:v>
                </c:pt>
                <c:pt idx="8">
                  <c:v>21.6</c:v>
                </c:pt>
                <c:pt idx="9">
                  <c:v>9</c:v>
                </c:pt>
                <c:pt idx="10">
                  <c:v>-21.3</c:v>
                </c:pt>
                <c:pt idx="11">
                  <c:v>3.5</c:v>
                </c:pt>
                <c:pt idx="12">
                  <c:v>12.9</c:v>
                </c:pt>
                <c:pt idx="13">
                  <c:v>15.4</c:v>
                </c:pt>
                <c:pt idx="14">
                  <c:v>-26</c:v>
                </c:pt>
                <c:pt idx="15">
                  <c:v>7.8</c:v>
                </c:pt>
                <c:pt idx="16">
                  <c:v>1.1000000000000001</c:v>
                </c:pt>
                <c:pt idx="17">
                  <c:v>17.399999999999999</c:v>
                </c:pt>
                <c:pt idx="18">
                  <c:v>-15.7</c:v>
                </c:pt>
                <c:pt idx="19">
                  <c:v>8.8000000000000007</c:v>
                </c:pt>
                <c:pt idx="20">
                  <c:v>14.2</c:v>
                </c:pt>
                <c:pt idx="21">
                  <c:v>8.8000000000000007</c:v>
                </c:pt>
                <c:pt idx="22">
                  <c:v>11.6</c:v>
                </c:pt>
                <c:pt idx="23">
                  <c:v>16.399999999999999</c:v>
                </c:pt>
                <c:pt idx="24">
                  <c:v>9.1999999999999993</c:v>
                </c:pt>
                <c:pt idx="25">
                  <c:v>7.5</c:v>
                </c:pt>
                <c:pt idx="26">
                  <c:v>15</c:v>
                </c:pt>
                <c:pt idx="27">
                  <c:v>12.2</c:v>
                </c:pt>
                <c:pt idx="28">
                  <c:v>7</c:v>
                </c:pt>
                <c:pt idx="29">
                  <c:v>12.4</c:v>
                </c:pt>
                <c:pt idx="30">
                  <c:v>8.6</c:v>
                </c:pt>
                <c:pt idx="31">
                  <c:v>13.4</c:v>
                </c:pt>
                <c:pt idx="32">
                  <c:v>7.9</c:v>
                </c:pt>
                <c:pt idx="33">
                  <c:v>7.9</c:v>
                </c:pt>
                <c:pt idx="34">
                  <c:v>6.5</c:v>
                </c:pt>
                <c:pt idx="35">
                  <c:v>7</c:v>
                </c:pt>
                <c:pt idx="36">
                  <c:v>10.8</c:v>
                </c:pt>
                <c:pt idx="37">
                  <c:v>7.8</c:v>
                </c:pt>
                <c:pt idx="38">
                  <c:v>12.8</c:v>
                </c:pt>
                <c:pt idx="39">
                  <c:v>25.9</c:v>
                </c:pt>
                <c:pt idx="40">
                  <c:v>9.1</c:v>
                </c:pt>
                <c:pt idx="41">
                  <c:v>8.8000000000000007</c:v>
                </c:pt>
                <c:pt idx="42">
                  <c:v>14</c:v>
                </c:pt>
                <c:pt idx="43">
                  <c:v>-14.5</c:v>
                </c:pt>
                <c:pt idx="44">
                  <c:v>17.600000000000001</c:v>
                </c:pt>
                <c:pt idx="45">
                  <c:v>6.4</c:v>
                </c:pt>
                <c:pt idx="46">
                  <c:v>11.3</c:v>
                </c:pt>
                <c:pt idx="47">
                  <c:v>12.5</c:v>
                </c:pt>
                <c:pt idx="48">
                  <c:v>-30.3</c:v>
                </c:pt>
                <c:pt idx="49">
                  <c:v>1.7</c:v>
                </c:pt>
                <c:pt idx="50">
                  <c:v>8.6</c:v>
                </c:pt>
                <c:pt idx="51">
                  <c:v>10</c:v>
                </c:pt>
                <c:pt idx="52">
                  <c:v>8.6999999999999993</c:v>
                </c:pt>
                <c:pt idx="53">
                  <c:v>27.7</c:v>
                </c:pt>
                <c:pt idx="54">
                  <c:v>11.4</c:v>
                </c:pt>
                <c:pt idx="55">
                  <c:v>9.1999999999999993</c:v>
                </c:pt>
                <c:pt idx="56">
                  <c:v>11.9</c:v>
                </c:pt>
                <c:pt idx="57">
                  <c:v>14.6</c:v>
                </c:pt>
                <c:pt idx="58">
                  <c:v>26</c:v>
                </c:pt>
                <c:pt idx="59">
                  <c:v>17.399999999999999</c:v>
                </c:pt>
                <c:pt idx="60">
                  <c:v>7</c:v>
                </c:pt>
                <c:pt idx="61">
                  <c:v>3</c:v>
                </c:pt>
                <c:pt idx="62">
                  <c:v>3</c:v>
                </c:pt>
                <c:pt idx="63">
                  <c:v>12.9</c:v>
                </c:pt>
                <c:pt idx="64">
                  <c:v>10.4</c:v>
                </c:pt>
                <c:pt idx="65">
                  <c:v>5.5</c:v>
                </c:pt>
                <c:pt idx="66">
                  <c:v>0.5</c:v>
                </c:pt>
                <c:pt idx="67">
                  <c:v>13.2</c:v>
                </c:pt>
                <c:pt idx="68">
                  <c:v>16.7</c:v>
                </c:pt>
                <c:pt idx="69">
                  <c:v>14.4</c:v>
                </c:pt>
                <c:pt idx="70">
                  <c:v>9</c:v>
                </c:pt>
                <c:pt idx="71">
                  <c:v>8.3000000000000007</c:v>
                </c:pt>
                <c:pt idx="72">
                  <c:v>11.1</c:v>
                </c:pt>
                <c:pt idx="73">
                  <c:v>18</c:v>
                </c:pt>
                <c:pt idx="74">
                  <c:v>8.6</c:v>
                </c:pt>
                <c:pt idx="75">
                  <c:v>2.2000000000000002</c:v>
                </c:pt>
                <c:pt idx="76">
                  <c:v>2.2000000000000002</c:v>
                </c:pt>
                <c:pt idx="77">
                  <c:v>19.100000000000001</c:v>
                </c:pt>
                <c:pt idx="78">
                  <c:v>18</c:v>
                </c:pt>
                <c:pt idx="79">
                  <c:v>5.6</c:v>
                </c:pt>
                <c:pt idx="80">
                  <c:v>7.2</c:v>
                </c:pt>
                <c:pt idx="81">
                  <c:v>-27.9</c:v>
                </c:pt>
                <c:pt idx="82">
                  <c:v>5.9</c:v>
                </c:pt>
                <c:pt idx="83">
                  <c:v>16.3</c:v>
                </c:pt>
                <c:pt idx="84">
                  <c:v>5.8</c:v>
                </c:pt>
                <c:pt idx="85">
                  <c:v>15.3</c:v>
                </c:pt>
                <c:pt idx="86">
                  <c:v>10.6</c:v>
                </c:pt>
                <c:pt idx="87">
                  <c:v>-23.1</c:v>
                </c:pt>
                <c:pt idx="88">
                  <c:v>11.3</c:v>
                </c:pt>
                <c:pt idx="89">
                  <c:v>18.2</c:v>
                </c:pt>
                <c:pt idx="90">
                  <c:v>-29.2</c:v>
                </c:pt>
                <c:pt idx="91">
                  <c:v>1</c:v>
                </c:pt>
                <c:pt idx="92">
                  <c:v>13.7</c:v>
                </c:pt>
                <c:pt idx="93">
                  <c:v>9.6</c:v>
                </c:pt>
                <c:pt idx="94">
                  <c:v>13.2</c:v>
                </c:pt>
                <c:pt idx="95">
                  <c:v>8.6</c:v>
                </c:pt>
                <c:pt idx="96">
                  <c:v>0.6</c:v>
                </c:pt>
                <c:pt idx="97">
                  <c:v>9.5</c:v>
                </c:pt>
                <c:pt idx="98">
                  <c:v>9.1</c:v>
                </c:pt>
                <c:pt idx="99">
                  <c:v>8.6</c:v>
                </c:pt>
                <c:pt idx="100">
                  <c:v>8.1</c:v>
                </c:pt>
                <c:pt idx="101">
                  <c:v>16.3</c:v>
                </c:pt>
                <c:pt idx="102">
                  <c:v>14.4</c:v>
                </c:pt>
                <c:pt idx="103">
                  <c:v>12.2</c:v>
                </c:pt>
                <c:pt idx="104">
                  <c:v>9.6999999999999993</c:v>
                </c:pt>
                <c:pt idx="105">
                  <c:v>14</c:v>
                </c:pt>
                <c:pt idx="106">
                  <c:v>18.2</c:v>
                </c:pt>
                <c:pt idx="107">
                  <c:v>-21.2</c:v>
                </c:pt>
                <c:pt idx="108">
                  <c:v>4.3</c:v>
                </c:pt>
                <c:pt idx="109">
                  <c:v>2.2000000000000002</c:v>
                </c:pt>
                <c:pt idx="110">
                  <c:v>12</c:v>
                </c:pt>
                <c:pt idx="111">
                  <c:v>5.7</c:v>
                </c:pt>
                <c:pt idx="112">
                  <c:v>7.2</c:v>
                </c:pt>
                <c:pt idx="113">
                  <c:v>10.6</c:v>
                </c:pt>
                <c:pt idx="114">
                  <c:v>0.9</c:v>
                </c:pt>
                <c:pt idx="115">
                  <c:v>8.6</c:v>
                </c:pt>
                <c:pt idx="116">
                  <c:v>14.4</c:v>
                </c:pt>
                <c:pt idx="117">
                  <c:v>14.7</c:v>
                </c:pt>
                <c:pt idx="118">
                  <c:v>11.5</c:v>
                </c:pt>
                <c:pt idx="119">
                  <c:v>8.4</c:v>
                </c:pt>
                <c:pt idx="120">
                  <c:v>8.8000000000000007</c:v>
                </c:pt>
                <c:pt idx="121">
                  <c:v>10.9</c:v>
                </c:pt>
                <c:pt idx="122">
                  <c:v>17.899999999999999</c:v>
                </c:pt>
                <c:pt idx="123">
                  <c:v>0</c:v>
                </c:pt>
                <c:pt idx="124">
                  <c:v>14.6</c:v>
                </c:pt>
                <c:pt idx="125">
                  <c:v>1.5</c:v>
                </c:pt>
                <c:pt idx="126">
                  <c:v>14</c:v>
                </c:pt>
                <c:pt idx="127">
                  <c:v>-22.8</c:v>
                </c:pt>
                <c:pt idx="128">
                  <c:v>-26.3</c:v>
                </c:pt>
                <c:pt idx="129">
                  <c:v>12.4</c:v>
                </c:pt>
                <c:pt idx="130">
                  <c:v>8.1</c:v>
                </c:pt>
                <c:pt idx="131">
                  <c:v>1.2</c:v>
                </c:pt>
                <c:pt idx="132">
                  <c:v>14.1</c:v>
                </c:pt>
                <c:pt idx="133">
                  <c:v>14.6</c:v>
                </c:pt>
                <c:pt idx="134">
                  <c:v>17.7</c:v>
                </c:pt>
                <c:pt idx="135">
                  <c:v>5</c:v>
                </c:pt>
                <c:pt idx="136">
                  <c:v>10.7</c:v>
                </c:pt>
                <c:pt idx="137">
                  <c:v>8</c:v>
                </c:pt>
                <c:pt idx="138">
                  <c:v>8.9</c:v>
                </c:pt>
                <c:pt idx="139">
                  <c:v>18.899999999999999</c:v>
                </c:pt>
                <c:pt idx="140">
                  <c:v>0</c:v>
                </c:pt>
                <c:pt idx="141">
                  <c:v>13.9</c:v>
                </c:pt>
                <c:pt idx="142">
                  <c:v>-0.5</c:v>
                </c:pt>
                <c:pt idx="143">
                  <c:v>8.3000000000000007</c:v>
                </c:pt>
              </c:numCache>
            </c:numRef>
          </c:xVal>
          <c:yVal>
            <c:numRef>
              <c:f>SLRM!$BY$31:$BY$174</c:f>
              <c:numCache>
                <c:formatCode>General</c:formatCode>
                <c:ptCount val="144"/>
                <c:pt idx="0">
                  <c:v>31856.591078311212</c:v>
                </c:pt>
                <c:pt idx="1">
                  <c:v>33697.225611404043</c:v>
                </c:pt>
                <c:pt idx="2">
                  <c:v>28828.450394835912</c:v>
                </c:pt>
                <c:pt idx="3">
                  <c:v>19862.778959448257</c:v>
                </c:pt>
                <c:pt idx="4">
                  <c:v>24197.176408344276</c:v>
                </c:pt>
                <c:pt idx="5">
                  <c:v>30194.082467775752</c:v>
                </c:pt>
                <c:pt idx="6">
                  <c:v>27284.692399338699</c:v>
                </c:pt>
                <c:pt idx="7">
                  <c:v>31678.465155753842</c:v>
                </c:pt>
                <c:pt idx="8">
                  <c:v>37140.993447513203</c:v>
                </c:pt>
                <c:pt idx="9">
                  <c:v>29659.704700103641</c:v>
                </c:pt>
                <c:pt idx="10">
                  <c:v>11668.986521809209</c:v>
                </c:pt>
                <c:pt idx="11">
                  <c:v>26394.062786551847</c:v>
                </c:pt>
                <c:pt idx="12">
                  <c:v>31975.341693349459</c:v>
                </c:pt>
                <c:pt idx="13">
                  <c:v>33459.724381327549</c:v>
                </c:pt>
                <c:pt idx="14">
                  <c:v>8878.347068410405</c:v>
                </c:pt>
                <c:pt idx="15">
                  <c:v>28947.201009874159</c:v>
                </c:pt>
                <c:pt idx="16">
                  <c:v>24969.055406092881</c:v>
                </c:pt>
                <c:pt idx="17">
                  <c:v>34647.230531710018</c:v>
                </c:pt>
                <c:pt idx="18">
                  <c:v>14994.003742880128</c:v>
                </c:pt>
                <c:pt idx="19">
                  <c:v>29540.954085065394</c:v>
                </c:pt>
                <c:pt idx="20">
                  <c:v>32747.220691098064</c:v>
                </c:pt>
                <c:pt idx="21">
                  <c:v>29540.954085065394</c:v>
                </c:pt>
                <c:pt idx="22">
                  <c:v>31203.462695600851</c:v>
                </c:pt>
                <c:pt idx="23">
                  <c:v>34053.477456518784</c:v>
                </c:pt>
                <c:pt idx="24">
                  <c:v>29778.455315141888</c:v>
                </c:pt>
                <c:pt idx="25">
                  <c:v>28769.075087316789</c:v>
                </c:pt>
                <c:pt idx="26">
                  <c:v>33222.223151251055</c:v>
                </c:pt>
                <c:pt idx="27">
                  <c:v>31559.714540715591</c:v>
                </c:pt>
                <c:pt idx="28">
                  <c:v>28472.198549721172</c:v>
                </c:pt>
                <c:pt idx="29">
                  <c:v>31678.465155753842</c:v>
                </c:pt>
                <c:pt idx="30">
                  <c:v>29422.203470027147</c:v>
                </c:pt>
                <c:pt idx="31">
                  <c:v>32272.218230945076</c:v>
                </c:pt>
                <c:pt idx="32">
                  <c:v>29006.576317393283</c:v>
                </c:pt>
                <c:pt idx="33">
                  <c:v>29006.576317393283</c:v>
                </c:pt>
                <c:pt idx="34">
                  <c:v>28175.322012125551</c:v>
                </c:pt>
                <c:pt idx="35">
                  <c:v>28472.198549721172</c:v>
                </c:pt>
                <c:pt idx="36">
                  <c:v>30728.460235447863</c:v>
                </c:pt>
                <c:pt idx="37">
                  <c:v>28947.201009874159</c:v>
                </c:pt>
                <c:pt idx="38">
                  <c:v>31915.966385830336</c:v>
                </c:pt>
                <c:pt idx="39">
                  <c:v>39694.131670835515</c:v>
                </c:pt>
                <c:pt idx="40">
                  <c:v>29719.080007622764</c:v>
                </c:pt>
                <c:pt idx="41">
                  <c:v>29540.954085065394</c:v>
                </c:pt>
                <c:pt idx="42">
                  <c:v>32628.470076059817</c:v>
                </c:pt>
                <c:pt idx="43">
                  <c:v>15706.507433109611</c:v>
                </c:pt>
                <c:pt idx="44">
                  <c:v>34765.981146748265</c:v>
                </c:pt>
                <c:pt idx="45">
                  <c:v>28115.946704606431</c:v>
                </c:pt>
                <c:pt idx="46">
                  <c:v>31025.336773043484</c:v>
                </c:pt>
                <c:pt idx="47">
                  <c:v>31737.840463272965</c:v>
                </c:pt>
                <c:pt idx="48">
                  <c:v>6325.208845088091</c:v>
                </c:pt>
                <c:pt idx="49">
                  <c:v>25325.307251207621</c:v>
                </c:pt>
                <c:pt idx="50">
                  <c:v>29422.203470027147</c:v>
                </c:pt>
                <c:pt idx="51">
                  <c:v>30253.457775294875</c:v>
                </c:pt>
                <c:pt idx="52">
                  <c:v>29481.57877754627</c:v>
                </c:pt>
                <c:pt idx="53">
                  <c:v>40762.887206179745</c:v>
                </c:pt>
                <c:pt idx="54">
                  <c:v>31084.712080562604</c:v>
                </c:pt>
                <c:pt idx="55">
                  <c:v>29778.455315141888</c:v>
                </c:pt>
                <c:pt idx="56">
                  <c:v>31381.588618158225</c:v>
                </c:pt>
                <c:pt idx="57">
                  <c:v>32984.721921174554</c:v>
                </c:pt>
                <c:pt idx="58">
                  <c:v>39753.506978354642</c:v>
                </c:pt>
                <c:pt idx="59">
                  <c:v>34647.230531710018</c:v>
                </c:pt>
                <c:pt idx="60">
                  <c:v>28472.198549721172</c:v>
                </c:pt>
                <c:pt idx="61">
                  <c:v>26097.18624895623</c:v>
                </c:pt>
                <c:pt idx="62">
                  <c:v>26097.18624895623</c:v>
                </c:pt>
                <c:pt idx="63">
                  <c:v>31975.341693349459</c:v>
                </c:pt>
                <c:pt idx="64">
                  <c:v>30490.959005371369</c:v>
                </c:pt>
                <c:pt idx="65">
                  <c:v>27581.568936934316</c:v>
                </c:pt>
                <c:pt idx="66">
                  <c:v>24612.80356097814</c:v>
                </c:pt>
                <c:pt idx="67">
                  <c:v>32153.467615906829</c:v>
                </c:pt>
                <c:pt idx="68">
                  <c:v>34231.60337907615</c:v>
                </c:pt>
                <c:pt idx="69">
                  <c:v>32865.971306136315</c:v>
                </c:pt>
                <c:pt idx="70">
                  <c:v>29659.704700103641</c:v>
                </c:pt>
                <c:pt idx="71">
                  <c:v>29244.077547469777</c:v>
                </c:pt>
                <c:pt idx="72">
                  <c:v>30906.586158005233</c:v>
                </c:pt>
                <c:pt idx="73">
                  <c:v>35003.482376824759</c:v>
                </c:pt>
                <c:pt idx="74">
                  <c:v>29422.203470027147</c:v>
                </c:pt>
                <c:pt idx="75">
                  <c:v>25622.183788803239</c:v>
                </c:pt>
                <c:pt idx="76">
                  <c:v>25622.183788803239</c:v>
                </c:pt>
                <c:pt idx="77">
                  <c:v>35656.61075953512</c:v>
                </c:pt>
                <c:pt idx="78">
                  <c:v>35003.482376824759</c:v>
                </c:pt>
                <c:pt idx="79">
                  <c:v>27640.94424445344</c:v>
                </c:pt>
                <c:pt idx="80">
                  <c:v>28590.949164759419</c:v>
                </c:pt>
                <c:pt idx="81">
                  <c:v>7750.2162255470575</c:v>
                </c:pt>
                <c:pt idx="82">
                  <c:v>27819.07016701081</c:v>
                </c:pt>
                <c:pt idx="83">
                  <c:v>33994.102148999656</c:v>
                </c:pt>
                <c:pt idx="84">
                  <c:v>27759.694859491687</c:v>
                </c:pt>
                <c:pt idx="85">
                  <c:v>33400.349073808422</c:v>
                </c:pt>
                <c:pt idx="86">
                  <c:v>30609.709620409616</c:v>
                </c:pt>
                <c:pt idx="87">
                  <c:v>10600.230986464985</c:v>
                </c:pt>
                <c:pt idx="88">
                  <c:v>31025.336773043484</c:v>
                </c:pt>
                <c:pt idx="89">
                  <c:v>35122.232991863006</c:v>
                </c:pt>
                <c:pt idx="90">
                  <c:v>6978.3372277984527</c:v>
                </c:pt>
                <c:pt idx="91">
                  <c:v>24909.680098573757</c:v>
                </c:pt>
                <c:pt idx="92">
                  <c:v>32450.344153502447</c:v>
                </c:pt>
                <c:pt idx="93">
                  <c:v>30015.956545218382</c:v>
                </c:pt>
                <c:pt idx="94">
                  <c:v>32153.467615906829</c:v>
                </c:pt>
                <c:pt idx="95">
                  <c:v>29422.203470027147</c:v>
                </c:pt>
                <c:pt idx="96">
                  <c:v>24672.178868497263</c:v>
                </c:pt>
                <c:pt idx="97">
                  <c:v>29956.581237699258</c:v>
                </c:pt>
                <c:pt idx="98">
                  <c:v>29719.080007622764</c:v>
                </c:pt>
                <c:pt idx="99">
                  <c:v>29422.203470027147</c:v>
                </c:pt>
                <c:pt idx="100">
                  <c:v>29125.32693243153</c:v>
                </c:pt>
                <c:pt idx="101">
                  <c:v>33994.102148999656</c:v>
                </c:pt>
                <c:pt idx="102">
                  <c:v>32865.971306136315</c:v>
                </c:pt>
                <c:pt idx="103">
                  <c:v>31559.714540715591</c:v>
                </c:pt>
                <c:pt idx="104">
                  <c:v>30075.331852737505</c:v>
                </c:pt>
                <c:pt idx="105">
                  <c:v>32628.470076059817</c:v>
                </c:pt>
                <c:pt idx="106">
                  <c:v>35122.232991863006</c:v>
                </c:pt>
                <c:pt idx="107">
                  <c:v>11728.361829328334</c:v>
                </c:pt>
                <c:pt idx="108">
                  <c:v>26869.065246704835</c:v>
                </c:pt>
                <c:pt idx="109">
                  <c:v>25622.183788803239</c:v>
                </c:pt>
                <c:pt idx="110">
                  <c:v>31440.963925677344</c:v>
                </c:pt>
                <c:pt idx="111">
                  <c:v>27700.319551972563</c:v>
                </c:pt>
                <c:pt idx="112">
                  <c:v>28590.949164759419</c:v>
                </c:pt>
                <c:pt idx="113">
                  <c:v>30609.709620409616</c:v>
                </c:pt>
                <c:pt idx="114">
                  <c:v>24850.304791054634</c:v>
                </c:pt>
                <c:pt idx="115">
                  <c:v>29422.203470027147</c:v>
                </c:pt>
                <c:pt idx="116">
                  <c:v>32865.971306136315</c:v>
                </c:pt>
                <c:pt idx="117">
                  <c:v>33044.097228693681</c:v>
                </c:pt>
                <c:pt idx="118">
                  <c:v>31144.087388081731</c:v>
                </c:pt>
                <c:pt idx="119">
                  <c:v>29303.4528549889</c:v>
                </c:pt>
                <c:pt idx="120">
                  <c:v>29540.954085065394</c:v>
                </c:pt>
                <c:pt idx="121">
                  <c:v>30787.83554296699</c:v>
                </c:pt>
                <c:pt idx="122">
                  <c:v>34944.107069305632</c:v>
                </c:pt>
                <c:pt idx="123">
                  <c:v>24315.927023382523</c:v>
                </c:pt>
                <c:pt idx="124">
                  <c:v>32984.721921174554</c:v>
                </c:pt>
                <c:pt idx="125">
                  <c:v>25206.556636169375</c:v>
                </c:pt>
                <c:pt idx="126">
                  <c:v>32628.470076059817</c:v>
                </c:pt>
                <c:pt idx="127">
                  <c:v>10778.356909022357</c:v>
                </c:pt>
                <c:pt idx="128">
                  <c:v>8700.2211458530328</c:v>
                </c:pt>
                <c:pt idx="129">
                  <c:v>31678.465155753842</c:v>
                </c:pt>
                <c:pt idx="130">
                  <c:v>29125.32693243153</c:v>
                </c:pt>
                <c:pt idx="131">
                  <c:v>25028.430713612004</c:v>
                </c:pt>
                <c:pt idx="132">
                  <c:v>32687.845383578941</c:v>
                </c:pt>
                <c:pt idx="133">
                  <c:v>32984.721921174554</c:v>
                </c:pt>
                <c:pt idx="134">
                  <c:v>34825.356454267385</c:v>
                </c:pt>
                <c:pt idx="135">
                  <c:v>27284.692399338699</c:v>
                </c:pt>
                <c:pt idx="136">
                  <c:v>30669.084927928739</c:v>
                </c:pt>
                <c:pt idx="137">
                  <c:v>29065.951624912406</c:v>
                </c:pt>
                <c:pt idx="138">
                  <c:v>29600.329392584517</c:v>
                </c:pt>
                <c:pt idx="139">
                  <c:v>35537.860144496866</c:v>
                </c:pt>
                <c:pt idx="140">
                  <c:v>24315.927023382523</c:v>
                </c:pt>
                <c:pt idx="141">
                  <c:v>32569.094768540694</c:v>
                </c:pt>
                <c:pt idx="142">
                  <c:v>24019.050485786905</c:v>
                </c:pt>
                <c:pt idx="143">
                  <c:v>29244.077547469777</c:v>
                </c:pt>
              </c:numCache>
            </c:numRef>
          </c:yVal>
          <c:smooth val="0"/>
          <c:extLst>
            <c:ext xmlns:c16="http://schemas.microsoft.com/office/drawing/2014/chart" uri="{C3380CC4-5D6E-409C-BE32-E72D297353CC}">
              <c16:uniqueId val="{00000000-E42C-49AE-9F16-7F39E580EDB2}"/>
            </c:ext>
          </c:extLst>
        </c:ser>
        <c:dLbls>
          <c:showLegendKey val="0"/>
          <c:showVal val="0"/>
          <c:showCatName val="0"/>
          <c:showSerName val="0"/>
          <c:showPercent val="0"/>
          <c:showBubbleSize val="0"/>
        </c:dLbls>
        <c:axId val="2129505887"/>
        <c:axId val="2129514047"/>
      </c:scatterChart>
      <c:valAx>
        <c:axId val="212950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4047"/>
        <c:crosses val="autoZero"/>
        <c:crossBetween val="midCat"/>
      </c:valAx>
      <c:valAx>
        <c:axId val="212951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5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Graph_data!$J$1</c:f>
              <c:strCache>
                <c:ptCount val="1"/>
                <c:pt idx="0">
                  <c:v>Education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Graph_data!$J$2:$J$145</c:f>
              <c:numCache>
                <c:formatCode>General</c:formatCode>
                <c:ptCount val="144"/>
                <c:pt idx="0">
                  <c:v>9.6999999999999993</c:v>
                </c:pt>
                <c:pt idx="1">
                  <c:v>15.8</c:v>
                </c:pt>
                <c:pt idx="2">
                  <c:v>21.7</c:v>
                </c:pt>
                <c:pt idx="3">
                  <c:v>13.2</c:v>
                </c:pt>
                <c:pt idx="4">
                  <c:v>1</c:v>
                </c:pt>
                <c:pt idx="5">
                  <c:v>8.8000000000000007</c:v>
                </c:pt>
                <c:pt idx="6">
                  <c:v>20.7</c:v>
                </c:pt>
                <c:pt idx="7">
                  <c:v>9.6</c:v>
                </c:pt>
                <c:pt idx="8">
                  <c:v>12.5</c:v>
                </c:pt>
                <c:pt idx="9">
                  <c:v>13.9</c:v>
                </c:pt>
                <c:pt idx="10">
                  <c:v>11.5</c:v>
                </c:pt>
                <c:pt idx="11">
                  <c:v>10.3</c:v>
                </c:pt>
                <c:pt idx="12">
                  <c:v>10.5</c:v>
                </c:pt>
                <c:pt idx="13">
                  <c:v>3.3</c:v>
                </c:pt>
                <c:pt idx="14">
                  <c:v>10.4</c:v>
                </c:pt>
                <c:pt idx="15">
                  <c:v>15.6</c:v>
                </c:pt>
                <c:pt idx="16">
                  <c:v>1.3</c:v>
                </c:pt>
                <c:pt idx="17">
                  <c:v>8.1</c:v>
                </c:pt>
                <c:pt idx="18">
                  <c:v>11.3</c:v>
                </c:pt>
                <c:pt idx="19">
                  <c:v>13.4</c:v>
                </c:pt>
                <c:pt idx="20">
                  <c:v>16.3</c:v>
                </c:pt>
                <c:pt idx="21">
                  <c:v>8.6</c:v>
                </c:pt>
                <c:pt idx="22">
                  <c:v>13.8</c:v>
                </c:pt>
                <c:pt idx="23">
                  <c:v>12.8</c:v>
                </c:pt>
                <c:pt idx="24">
                  <c:v>15.4</c:v>
                </c:pt>
                <c:pt idx="25">
                  <c:v>7.8</c:v>
                </c:pt>
                <c:pt idx="26">
                  <c:v>11.3</c:v>
                </c:pt>
                <c:pt idx="27">
                  <c:v>13.4</c:v>
                </c:pt>
                <c:pt idx="28">
                  <c:v>8.1999999999999993</c:v>
                </c:pt>
                <c:pt idx="29">
                  <c:v>10.5</c:v>
                </c:pt>
                <c:pt idx="30">
                  <c:v>11.1</c:v>
                </c:pt>
                <c:pt idx="31">
                  <c:v>3.3</c:v>
                </c:pt>
                <c:pt idx="32">
                  <c:v>24.6</c:v>
                </c:pt>
                <c:pt idx="33">
                  <c:v>24.6</c:v>
                </c:pt>
                <c:pt idx="34">
                  <c:v>19.899999999999999</c:v>
                </c:pt>
                <c:pt idx="35">
                  <c:v>11.3</c:v>
                </c:pt>
                <c:pt idx="36">
                  <c:v>7.3</c:v>
                </c:pt>
                <c:pt idx="37">
                  <c:v>25.5</c:v>
                </c:pt>
                <c:pt idx="38">
                  <c:v>13.6</c:v>
                </c:pt>
                <c:pt idx="39">
                  <c:v>10.7</c:v>
                </c:pt>
                <c:pt idx="40">
                  <c:v>36</c:v>
                </c:pt>
                <c:pt idx="41">
                  <c:v>13.9</c:v>
                </c:pt>
                <c:pt idx="42">
                  <c:v>11.4</c:v>
                </c:pt>
                <c:pt idx="43">
                  <c:v>12.4</c:v>
                </c:pt>
                <c:pt idx="44">
                  <c:v>8</c:v>
                </c:pt>
                <c:pt idx="45">
                  <c:v>13.4</c:v>
                </c:pt>
                <c:pt idx="46">
                  <c:v>3.1</c:v>
                </c:pt>
                <c:pt idx="47">
                  <c:v>-0.1</c:v>
                </c:pt>
                <c:pt idx="48">
                  <c:v>3.3</c:v>
                </c:pt>
                <c:pt idx="49">
                  <c:v>7.1</c:v>
                </c:pt>
                <c:pt idx="50">
                  <c:v>7.7</c:v>
                </c:pt>
                <c:pt idx="51">
                  <c:v>13</c:v>
                </c:pt>
                <c:pt idx="52">
                  <c:v>7</c:v>
                </c:pt>
                <c:pt idx="53">
                  <c:v>10.3</c:v>
                </c:pt>
                <c:pt idx="54">
                  <c:v>15.3</c:v>
                </c:pt>
                <c:pt idx="55">
                  <c:v>2.9</c:v>
                </c:pt>
                <c:pt idx="56">
                  <c:v>13.4</c:v>
                </c:pt>
                <c:pt idx="57">
                  <c:v>7.9</c:v>
                </c:pt>
                <c:pt idx="58">
                  <c:v>22.3</c:v>
                </c:pt>
                <c:pt idx="59">
                  <c:v>7.9</c:v>
                </c:pt>
                <c:pt idx="60">
                  <c:v>11.3</c:v>
                </c:pt>
                <c:pt idx="61">
                  <c:v>5.8</c:v>
                </c:pt>
                <c:pt idx="62">
                  <c:v>5.8</c:v>
                </c:pt>
                <c:pt idx="63">
                  <c:v>15.1</c:v>
                </c:pt>
                <c:pt idx="64">
                  <c:v>11.3</c:v>
                </c:pt>
                <c:pt idx="65">
                  <c:v>10.199999999999999</c:v>
                </c:pt>
                <c:pt idx="66">
                  <c:v>5</c:v>
                </c:pt>
                <c:pt idx="67">
                  <c:v>2.2999999999999998</c:v>
                </c:pt>
                <c:pt idx="68">
                  <c:v>5.9</c:v>
                </c:pt>
                <c:pt idx="69">
                  <c:v>11.8</c:v>
                </c:pt>
                <c:pt idx="70">
                  <c:v>3.7</c:v>
                </c:pt>
                <c:pt idx="71">
                  <c:v>8.8000000000000007</c:v>
                </c:pt>
                <c:pt idx="72">
                  <c:v>14.2</c:v>
                </c:pt>
                <c:pt idx="73">
                  <c:v>9.3000000000000007</c:v>
                </c:pt>
                <c:pt idx="74">
                  <c:v>14.8</c:v>
                </c:pt>
                <c:pt idx="75">
                  <c:v>5.3</c:v>
                </c:pt>
                <c:pt idx="76">
                  <c:v>5.3</c:v>
                </c:pt>
                <c:pt idx="77">
                  <c:v>13.9</c:v>
                </c:pt>
                <c:pt idx="78">
                  <c:v>9.3000000000000007</c:v>
                </c:pt>
                <c:pt idx="79">
                  <c:v>8.8000000000000007</c:v>
                </c:pt>
                <c:pt idx="80">
                  <c:v>24.7</c:v>
                </c:pt>
                <c:pt idx="81">
                  <c:v>14.6</c:v>
                </c:pt>
                <c:pt idx="82">
                  <c:v>14.2</c:v>
                </c:pt>
                <c:pt idx="83">
                  <c:v>9.1999999999999993</c:v>
                </c:pt>
                <c:pt idx="84">
                  <c:v>16.399999999999999</c:v>
                </c:pt>
                <c:pt idx="85">
                  <c:v>9.6999999999999993</c:v>
                </c:pt>
                <c:pt idx="86">
                  <c:v>0.5</c:v>
                </c:pt>
                <c:pt idx="87">
                  <c:v>7.7</c:v>
                </c:pt>
                <c:pt idx="88">
                  <c:v>15.8</c:v>
                </c:pt>
                <c:pt idx="89">
                  <c:v>10.6</c:v>
                </c:pt>
                <c:pt idx="90">
                  <c:v>13.1</c:v>
                </c:pt>
                <c:pt idx="91">
                  <c:v>5.5</c:v>
                </c:pt>
                <c:pt idx="92">
                  <c:v>15.5</c:v>
                </c:pt>
                <c:pt idx="93">
                  <c:v>24.4</c:v>
                </c:pt>
                <c:pt idx="94">
                  <c:v>15.2</c:v>
                </c:pt>
                <c:pt idx="95">
                  <c:v>4.7</c:v>
                </c:pt>
                <c:pt idx="96">
                  <c:v>5.2</c:v>
                </c:pt>
                <c:pt idx="97">
                  <c:v>23.5</c:v>
                </c:pt>
                <c:pt idx="98">
                  <c:v>1.4</c:v>
                </c:pt>
                <c:pt idx="99">
                  <c:v>5.0999999999999996</c:v>
                </c:pt>
                <c:pt idx="100">
                  <c:v>18</c:v>
                </c:pt>
                <c:pt idx="101">
                  <c:v>15.9</c:v>
                </c:pt>
                <c:pt idx="102">
                  <c:v>15.5</c:v>
                </c:pt>
                <c:pt idx="103">
                  <c:v>12.1</c:v>
                </c:pt>
                <c:pt idx="104">
                  <c:v>9.4</c:v>
                </c:pt>
                <c:pt idx="105">
                  <c:v>10.1</c:v>
                </c:pt>
                <c:pt idx="106">
                  <c:v>13.3</c:v>
                </c:pt>
                <c:pt idx="107">
                  <c:v>5.6</c:v>
                </c:pt>
                <c:pt idx="108">
                  <c:v>19</c:v>
                </c:pt>
                <c:pt idx="109">
                  <c:v>8.1</c:v>
                </c:pt>
                <c:pt idx="110">
                  <c:v>11.8</c:v>
                </c:pt>
                <c:pt idx="111">
                  <c:v>16.399999999999999</c:v>
                </c:pt>
                <c:pt idx="112">
                  <c:v>12</c:v>
                </c:pt>
                <c:pt idx="113">
                  <c:v>22.1</c:v>
                </c:pt>
                <c:pt idx="114">
                  <c:v>11.6</c:v>
                </c:pt>
                <c:pt idx="115">
                  <c:v>17.899999999999999</c:v>
                </c:pt>
                <c:pt idx="116">
                  <c:v>15.6</c:v>
                </c:pt>
                <c:pt idx="117">
                  <c:v>2.6</c:v>
                </c:pt>
                <c:pt idx="118">
                  <c:v>11.8</c:v>
                </c:pt>
                <c:pt idx="119">
                  <c:v>5</c:v>
                </c:pt>
                <c:pt idx="120">
                  <c:v>7</c:v>
                </c:pt>
                <c:pt idx="121">
                  <c:v>5.5</c:v>
                </c:pt>
                <c:pt idx="122">
                  <c:v>13.3</c:v>
                </c:pt>
                <c:pt idx="123">
                  <c:v>5.4</c:v>
                </c:pt>
                <c:pt idx="124">
                  <c:v>12</c:v>
                </c:pt>
                <c:pt idx="125">
                  <c:v>8.5</c:v>
                </c:pt>
                <c:pt idx="126">
                  <c:v>10.3</c:v>
                </c:pt>
                <c:pt idx="127">
                  <c:v>8.4</c:v>
                </c:pt>
                <c:pt idx="128">
                  <c:v>9.1</c:v>
                </c:pt>
                <c:pt idx="129">
                  <c:v>11.5</c:v>
                </c:pt>
                <c:pt idx="130">
                  <c:v>5</c:v>
                </c:pt>
                <c:pt idx="131">
                  <c:v>5.8</c:v>
                </c:pt>
                <c:pt idx="132">
                  <c:v>10</c:v>
                </c:pt>
                <c:pt idx="133">
                  <c:v>12</c:v>
                </c:pt>
                <c:pt idx="134">
                  <c:v>12</c:v>
                </c:pt>
                <c:pt idx="135">
                  <c:v>18.2</c:v>
                </c:pt>
                <c:pt idx="136">
                  <c:v>12.1</c:v>
                </c:pt>
                <c:pt idx="137">
                  <c:v>4.9000000000000004</c:v>
                </c:pt>
                <c:pt idx="138">
                  <c:v>18.5</c:v>
                </c:pt>
                <c:pt idx="139">
                  <c:v>17.5</c:v>
                </c:pt>
                <c:pt idx="140">
                  <c:v>5.4</c:v>
                </c:pt>
                <c:pt idx="141">
                  <c:v>11.4</c:v>
                </c:pt>
                <c:pt idx="142">
                  <c:v>5.6</c:v>
                </c:pt>
                <c:pt idx="143">
                  <c:v>6.2</c:v>
                </c:pt>
              </c:numCache>
            </c:numRef>
          </c:xVal>
          <c:yVal>
            <c:numRef>
              <c:f>Graph_data!$A$2:$A$145</c:f>
              <c:numCache>
                <c:formatCode>General</c:formatCode>
                <c:ptCount val="144"/>
                <c:pt idx="0">
                  <c:v>17750</c:v>
                </c:pt>
                <c:pt idx="1">
                  <c:v>35080</c:v>
                </c:pt>
                <c:pt idx="2">
                  <c:v>15020</c:v>
                </c:pt>
                <c:pt idx="3">
                  <c:v>5080</c:v>
                </c:pt>
                <c:pt idx="4">
                  <c:v>9320</c:v>
                </c:pt>
                <c:pt idx="5">
                  <c:v>66580</c:v>
                </c:pt>
                <c:pt idx="6">
                  <c:v>9980</c:v>
                </c:pt>
                <c:pt idx="7">
                  <c:v>31940</c:v>
                </c:pt>
                <c:pt idx="8">
                  <c:v>57730</c:v>
                </c:pt>
                <c:pt idx="9">
                  <c:v>30690</c:v>
                </c:pt>
                <c:pt idx="10">
                  <c:v>6340</c:v>
                </c:pt>
                <c:pt idx="11">
                  <c:v>43840</c:v>
                </c:pt>
                <c:pt idx="12">
                  <c:v>33200</c:v>
                </c:pt>
                <c:pt idx="13">
                  <c:v>33460</c:v>
                </c:pt>
                <c:pt idx="14">
                  <c:v>6650</c:v>
                </c:pt>
                <c:pt idx="15">
                  <c:v>13080</c:v>
                </c:pt>
                <c:pt idx="16">
                  <c:v>9790</c:v>
                </c:pt>
                <c:pt idx="17">
                  <c:v>58220</c:v>
                </c:pt>
                <c:pt idx="18">
                  <c:v>5320</c:v>
                </c:pt>
                <c:pt idx="19">
                  <c:v>31210</c:v>
                </c:pt>
                <c:pt idx="20">
                  <c:v>35810</c:v>
                </c:pt>
                <c:pt idx="21">
                  <c:v>66440</c:v>
                </c:pt>
                <c:pt idx="22">
                  <c:v>38880</c:v>
                </c:pt>
                <c:pt idx="23">
                  <c:v>22770</c:v>
                </c:pt>
                <c:pt idx="24">
                  <c:v>13230</c:v>
                </c:pt>
                <c:pt idx="25">
                  <c:v>67350</c:v>
                </c:pt>
                <c:pt idx="26">
                  <c:v>22080</c:v>
                </c:pt>
                <c:pt idx="27">
                  <c:v>38340</c:v>
                </c:pt>
                <c:pt idx="28">
                  <c:v>44170</c:v>
                </c:pt>
                <c:pt idx="29">
                  <c:v>33280</c:v>
                </c:pt>
                <c:pt idx="30">
                  <c:v>17360</c:v>
                </c:pt>
                <c:pt idx="31">
                  <c:v>33490</c:v>
                </c:pt>
                <c:pt idx="32">
                  <c:v>15170</c:v>
                </c:pt>
                <c:pt idx="33">
                  <c:v>16110</c:v>
                </c:pt>
                <c:pt idx="34">
                  <c:v>10120</c:v>
                </c:pt>
                <c:pt idx="35">
                  <c:v>40380</c:v>
                </c:pt>
                <c:pt idx="36">
                  <c:v>20450</c:v>
                </c:pt>
                <c:pt idx="37">
                  <c:v>15160</c:v>
                </c:pt>
                <c:pt idx="38">
                  <c:v>38180</c:v>
                </c:pt>
                <c:pt idx="39">
                  <c:v>16050</c:v>
                </c:pt>
                <c:pt idx="40">
                  <c:v>10330</c:v>
                </c:pt>
                <c:pt idx="41">
                  <c:v>13300</c:v>
                </c:pt>
                <c:pt idx="42">
                  <c:v>33330</c:v>
                </c:pt>
                <c:pt idx="43">
                  <c:v>5390</c:v>
                </c:pt>
                <c:pt idx="44">
                  <c:v>58650</c:v>
                </c:pt>
                <c:pt idx="45">
                  <c:v>17160</c:v>
                </c:pt>
                <c:pt idx="46">
                  <c:v>33490</c:v>
                </c:pt>
                <c:pt idx="47">
                  <c:v>10810</c:v>
                </c:pt>
                <c:pt idx="48">
                  <c:v>7160</c:v>
                </c:pt>
                <c:pt idx="49">
                  <c:v>44890</c:v>
                </c:pt>
                <c:pt idx="50">
                  <c:v>67830</c:v>
                </c:pt>
                <c:pt idx="51">
                  <c:v>13640</c:v>
                </c:pt>
                <c:pt idx="52">
                  <c:v>20310</c:v>
                </c:pt>
                <c:pt idx="53">
                  <c:v>16260</c:v>
                </c:pt>
                <c:pt idx="54">
                  <c:v>34390</c:v>
                </c:pt>
                <c:pt idx="55">
                  <c:v>33870</c:v>
                </c:pt>
                <c:pt idx="56">
                  <c:v>38580</c:v>
                </c:pt>
                <c:pt idx="57">
                  <c:v>22220</c:v>
                </c:pt>
                <c:pt idx="58">
                  <c:v>12960</c:v>
                </c:pt>
                <c:pt idx="59">
                  <c:v>59300</c:v>
                </c:pt>
                <c:pt idx="60">
                  <c:v>31540</c:v>
                </c:pt>
                <c:pt idx="61">
                  <c:v>45630</c:v>
                </c:pt>
                <c:pt idx="62">
                  <c:v>14340</c:v>
                </c:pt>
                <c:pt idx="63">
                  <c:v>34460</c:v>
                </c:pt>
                <c:pt idx="64">
                  <c:v>39170</c:v>
                </c:pt>
                <c:pt idx="65">
                  <c:v>42580</c:v>
                </c:pt>
                <c:pt idx="66">
                  <c:v>10890</c:v>
                </c:pt>
                <c:pt idx="67">
                  <c:v>11620</c:v>
                </c:pt>
                <c:pt idx="68">
                  <c:v>23090</c:v>
                </c:pt>
                <c:pt idx="69">
                  <c:v>34130</c:v>
                </c:pt>
                <c:pt idx="70">
                  <c:v>34360</c:v>
                </c:pt>
                <c:pt idx="71">
                  <c:v>68390</c:v>
                </c:pt>
                <c:pt idx="72">
                  <c:v>18550</c:v>
                </c:pt>
                <c:pt idx="73">
                  <c:v>60170</c:v>
                </c:pt>
                <c:pt idx="74">
                  <c:v>14590</c:v>
                </c:pt>
                <c:pt idx="75">
                  <c:v>46720</c:v>
                </c:pt>
                <c:pt idx="76">
                  <c:v>68580</c:v>
                </c:pt>
                <c:pt idx="77">
                  <c:v>17010</c:v>
                </c:pt>
                <c:pt idx="78">
                  <c:v>60170</c:v>
                </c:pt>
                <c:pt idx="79">
                  <c:v>42920</c:v>
                </c:pt>
                <c:pt idx="80">
                  <c:v>16670</c:v>
                </c:pt>
                <c:pt idx="81">
                  <c:v>5910</c:v>
                </c:pt>
                <c:pt idx="82">
                  <c:v>11500</c:v>
                </c:pt>
                <c:pt idx="83">
                  <c:v>23780</c:v>
                </c:pt>
                <c:pt idx="84">
                  <c:v>23470</c:v>
                </c:pt>
                <c:pt idx="85">
                  <c:v>24440</c:v>
                </c:pt>
                <c:pt idx="86">
                  <c:v>12760</c:v>
                </c:pt>
                <c:pt idx="87">
                  <c:v>8360</c:v>
                </c:pt>
                <c:pt idx="88">
                  <c:v>17650</c:v>
                </c:pt>
                <c:pt idx="89">
                  <c:v>60420</c:v>
                </c:pt>
                <c:pt idx="90">
                  <c:v>6120</c:v>
                </c:pt>
                <c:pt idx="91">
                  <c:v>47740</c:v>
                </c:pt>
                <c:pt idx="92">
                  <c:v>19440</c:v>
                </c:pt>
                <c:pt idx="93">
                  <c:v>17490</c:v>
                </c:pt>
                <c:pt idx="94">
                  <c:v>14410</c:v>
                </c:pt>
                <c:pt idx="95">
                  <c:v>35050</c:v>
                </c:pt>
                <c:pt idx="96">
                  <c:v>12500</c:v>
                </c:pt>
                <c:pt idx="97">
                  <c:v>17990</c:v>
                </c:pt>
                <c:pt idx="98">
                  <c:v>13400</c:v>
                </c:pt>
                <c:pt idx="99">
                  <c:v>35510</c:v>
                </c:pt>
                <c:pt idx="100">
                  <c:v>18190</c:v>
                </c:pt>
                <c:pt idx="101">
                  <c:v>14920</c:v>
                </c:pt>
                <c:pt idx="102">
                  <c:v>20240</c:v>
                </c:pt>
                <c:pt idx="103">
                  <c:v>36740</c:v>
                </c:pt>
                <c:pt idx="104">
                  <c:v>41450</c:v>
                </c:pt>
                <c:pt idx="105">
                  <c:v>35650</c:v>
                </c:pt>
                <c:pt idx="106">
                  <c:v>61690</c:v>
                </c:pt>
                <c:pt idx="107">
                  <c:v>8910</c:v>
                </c:pt>
                <c:pt idx="108">
                  <c:v>25500</c:v>
                </c:pt>
                <c:pt idx="109">
                  <c:v>44180</c:v>
                </c:pt>
                <c:pt idx="110">
                  <c:v>25180</c:v>
                </c:pt>
                <c:pt idx="111">
                  <c:v>33250</c:v>
                </c:pt>
                <c:pt idx="112">
                  <c:v>13310</c:v>
                </c:pt>
                <c:pt idx="113">
                  <c:v>18460</c:v>
                </c:pt>
                <c:pt idx="114">
                  <c:v>15960</c:v>
                </c:pt>
                <c:pt idx="115">
                  <c:v>18670</c:v>
                </c:pt>
                <c:pt idx="116">
                  <c:v>20770</c:v>
                </c:pt>
                <c:pt idx="117">
                  <c:v>14060</c:v>
                </c:pt>
                <c:pt idx="118">
                  <c:v>37150</c:v>
                </c:pt>
                <c:pt idx="119">
                  <c:v>36110</c:v>
                </c:pt>
                <c:pt idx="120">
                  <c:v>40130</c:v>
                </c:pt>
                <c:pt idx="121">
                  <c:v>68850</c:v>
                </c:pt>
                <c:pt idx="122">
                  <c:v>60040</c:v>
                </c:pt>
                <c:pt idx="123">
                  <c:v>12810</c:v>
                </c:pt>
                <c:pt idx="124">
                  <c:v>22210</c:v>
                </c:pt>
                <c:pt idx="125">
                  <c:v>42910</c:v>
                </c:pt>
                <c:pt idx="126">
                  <c:v>34590</c:v>
                </c:pt>
                <c:pt idx="127">
                  <c:v>9020</c:v>
                </c:pt>
                <c:pt idx="128">
                  <c:v>6410</c:v>
                </c:pt>
                <c:pt idx="129">
                  <c:v>36220</c:v>
                </c:pt>
                <c:pt idx="130">
                  <c:v>34010</c:v>
                </c:pt>
                <c:pt idx="131">
                  <c:v>47890</c:v>
                </c:pt>
                <c:pt idx="132">
                  <c:v>35480</c:v>
                </c:pt>
                <c:pt idx="133">
                  <c:v>23450</c:v>
                </c:pt>
                <c:pt idx="134">
                  <c:v>62100</c:v>
                </c:pt>
                <c:pt idx="135">
                  <c:v>25480</c:v>
                </c:pt>
                <c:pt idx="136">
                  <c:v>37250</c:v>
                </c:pt>
                <c:pt idx="137">
                  <c:v>35950</c:v>
                </c:pt>
                <c:pt idx="138">
                  <c:v>13690</c:v>
                </c:pt>
                <c:pt idx="139">
                  <c:v>16490</c:v>
                </c:pt>
                <c:pt idx="140">
                  <c:v>13760</c:v>
                </c:pt>
                <c:pt idx="141">
                  <c:v>21310</c:v>
                </c:pt>
                <c:pt idx="142">
                  <c:v>50010</c:v>
                </c:pt>
                <c:pt idx="143">
                  <c:v>41860</c:v>
                </c:pt>
              </c:numCache>
            </c:numRef>
          </c:yVal>
          <c:smooth val="0"/>
          <c:extLst>
            <c:ext xmlns:c16="http://schemas.microsoft.com/office/drawing/2014/chart" uri="{C3380CC4-5D6E-409C-BE32-E72D297353CC}">
              <c16:uniqueId val="{00000000-588C-4BD9-A987-A8364BB3A80F}"/>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Graph_data!$J$2:$J$145</c:f>
              <c:numCache>
                <c:formatCode>General</c:formatCode>
                <c:ptCount val="144"/>
                <c:pt idx="0">
                  <c:v>9.6999999999999993</c:v>
                </c:pt>
                <c:pt idx="1">
                  <c:v>15.8</c:v>
                </c:pt>
                <c:pt idx="2">
                  <c:v>21.7</c:v>
                </c:pt>
                <c:pt idx="3">
                  <c:v>13.2</c:v>
                </c:pt>
                <c:pt idx="4">
                  <c:v>1</c:v>
                </c:pt>
                <c:pt idx="5">
                  <c:v>8.8000000000000007</c:v>
                </c:pt>
                <c:pt idx="6">
                  <c:v>20.7</c:v>
                </c:pt>
                <c:pt idx="7">
                  <c:v>9.6</c:v>
                </c:pt>
                <c:pt idx="8">
                  <c:v>12.5</c:v>
                </c:pt>
                <c:pt idx="9">
                  <c:v>13.9</c:v>
                </c:pt>
                <c:pt idx="10">
                  <c:v>11.5</c:v>
                </c:pt>
                <c:pt idx="11">
                  <c:v>10.3</c:v>
                </c:pt>
                <c:pt idx="12">
                  <c:v>10.5</c:v>
                </c:pt>
                <c:pt idx="13">
                  <c:v>3.3</c:v>
                </c:pt>
                <c:pt idx="14">
                  <c:v>10.4</c:v>
                </c:pt>
                <c:pt idx="15">
                  <c:v>15.6</c:v>
                </c:pt>
                <c:pt idx="16">
                  <c:v>1.3</c:v>
                </c:pt>
                <c:pt idx="17">
                  <c:v>8.1</c:v>
                </c:pt>
                <c:pt idx="18">
                  <c:v>11.3</c:v>
                </c:pt>
                <c:pt idx="19">
                  <c:v>13.4</c:v>
                </c:pt>
                <c:pt idx="20">
                  <c:v>16.3</c:v>
                </c:pt>
                <c:pt idx="21">
                  <c:v>8.6</c:v>
                </c:pt>
                <c:pt idx="22">
                  <c:v>13.8</c:v>
                </c:pt>
                <c:pt idx="23">
                  <c:v>12.8</c:v>
                </c:pt>
                <c:pt idx="24">
                  <c:v>15.4</c:v>
                </c:pt>
                <c:pt idx="25">
                  <c:v>7.8</c:v>
                </c:pt>
                <c:pt idx="26">
                  <c:v>11.3</c:v>
                </c:pt>
                <c:pt idx="27">
                  <c:v>13.4</c:v>
                </c:pt>
                <c:pt idx="28">
                  <c:v>8.1999999999999993</c:v>
                </c:pt>
                <c:pt idx="29">
                  <c:v>10.5</c:v>
                </c:pt>
                <c:pt idx="30">
                  <c:v>11.1</c:v>
                </c:pt>
                <c:pt idx="31">
                  <c:v>3.3</c:v>
                </c:pt>
                <c:pt idx="32">
                  <c:v>24.6</c:v>
                </c:pt>
                <c:pt idx="33">
                  <c:v>24.6</c:v>
                </c:pt>
                <c:pt idx="34">
                  <c:v>19.899999999999999</c:v>
                </c:pt>
                <c:pt idx="35">
                  <c:v>11.3</c:v>
                </c:pt>
                <c:pt idx="36">
                  <c:v>7.3</c:v>
                </c:pt>
                <c:pt idx="37">
                  <c:v>25.5</c:v>
                </c:pt>
                <c:pt idx="38">
                  <c:v>13.6</c:v>
                </c:pt>
                <c:pt idx="39">
                  <c:v>10.7</c:v>
                </c:pt>
                <c:pt idx="40">
                  <c:v>36</c:v>
                </c:pt>
                <c:pt idx="41">
                  <c:v>13.9</c:v>
                </c:pt>
                <c:pt idx="42">
                  <c:v>11.4</c:v>
                </c:pt>
                <c:pt idx="43">
                  <c:v>12.4</c:v>
                </c:pt>
                <c:pt idx="44">
                  <c:v>8</c:v>
                </c:pt>
                <c:pt idx="45">
                  <c:v>13.4</c:v>
                </c:pt>
                <c:pt idx="46">
                  <c:v>3.1</c:v>
                </c:pt>
                <c:pt idx="47">
                  <c:v>-0.1</c:v>
                </c:pt>
                <c:pt idx="48">
                  <c:v>3.3</c:v>
                </c:pt>
                <c:pt idx="49">
                  <c:v>7.1</c:v>
                </c:pt>
                <c:pt idx="50">
                  <c:v>7.7</c:v>
                </c:pt>
                <c:pt idx="51">
                  <c:v>13</c:v>
                </c:pt>
                <c:pt idx="52">
                  <c:v>7</c:v>
                </c:pt>
                <c:pt idx="53">
                  <c:v>10.3</c:v>
                </c:pt>
                <c:pt idx="54">
                  <c:v>15.3</c:v>
                </c:pt>
                <c:pt idx="55">
                  <c:v>2.9</c:v>
                </c:pt>
                <c:pt idx="56">
                  <c:v>13.4</c:v>
                </c:pt>
                <c:pt idx="57">
                  <c:v>7.9</c:v>
                </c:pt>
                <c:pt idx="58">
                  <c:v>22.3</c:v>
                </c:pt>
                <c:pt idx="59">
                  <c:v>7.9</c:v>
                </c:pt>
                <c:pt idx="60">
                  <c:v>11.3</c:v>
                </c:pt>
                <c:pt idx="61">
                  <c:v>5.8</c:v>
                </c:pt>
                <c:pt idx="62">
                  <c:v>5.8</c:v>
                </c:pt>
                <c:pt idx="63">
                  <c:v>15.1</c:v>
                </c:pt>
                <c:pt idx="64">
                  <c:v>11.3</c:v>
                </c:pt>
                <c:pt idx="65">
                  <c:v>10.199999999999999</c:v>
                </c:pt>
                <c:pt idx="66">
                  <c:v>5</c:v>
                </c:pt>
                <c:pt idx="67">
                  <c:v>2.2999999999999998</c:v>
                </c:pt>
                <c:pt idx="68">
                  <c:v>5.9</c:v>
                </c:pt>
                <c:pt idx="69">
                  <c:v>11.8</c:v>
                </c:pt>
                <c:pt idx="70">
                  <c:v>3.7</c:v>
                </c:pt>
                <c:pt idx="71">
                  <c:v>8.8000000000000007</c:v>
                </c:pt>
                <c:pt idx="72">
                  <c:v>14.2</c:v>
                </c:pt>
                <c:pt idx="73">
                  <c:v>9.3000000000000007</c:v>
                </c:pt>
                <c:pt idx="74">
                  <c:v>14.8</c:v>
                </c:pt>
                <c:pt idx="75">
                  <c:v>5.3</c:v>
                </c:pt>
                <c:pt idx="76">
                  <c:v>5.3</c:v>
                </c:pt>
                <c:pt idx="77">
                  <c:v>13.9</c:v>
                </c:pt>
                <c:pt idx="78">
                  <c:v>9.3000000000000007</c:v>
                </c:pt>
                <c:pt idx="79">
                  <c:v>8.8000000000000007</c:v>
                </c:pt>
                <c:pt idx="80">
                  <c:v>24.7</c:v>
                </c:pt>
                <c:pt idx="81">
                  <c:v>14.6</c:v>
                </c:pt>
                <c:pt idx="82">
                  <c:v>14.2</c:v>
                </c:pt>
                <c:pt idx="83">
                  <c:v>9.1999999999999993</c:v>
                </c:pt>
                <c:pt idx="84">
                  <c:v>16.399999999999999</c:v>
                </c:pt>
                <c:pt idx="85">
                  <c:v>9.6999999999999993</c:v>
                </c:pt>
                <c:pt idx="86">
                  <c:v>0.5</c:v>
                </c:pt>
                <c:pt idx="87">
                  <c:v>7.7</c:v>
                </c:pt>
                <c:pt idx="88">
                  <c:v>15.8</c:v>
                </c:pt>
                <c:pt idx="89">
                  <c:v>10.6</c:v>
                </c:pt>
                <c:pt idx="90">
                  <c:v>13.1</c:v>
                </c:pt>
                <c:pt idx="91">
                  <c:v>5.5</c:v>
                </c:pt>
                <c:pt idx="92">
                  <c:v>15.5</c:v>
                </c:pt>
                <c:pt idx="93">
                  <c:v>24.4</c:v>
                </c:pt>
                <c:pt idx="94">
                  <c:v>15.2</c:v>
                </c:pt>
                <c:pt idx="95">
                  <c:v>4.7</c:v>
                </c:pt>
                <c:pt idx="96">
                  <c:v>5.2</c:v>
                </c:pt>
                <c:pt idx="97">
                  <c:v>23.5</c:v>
                </c:pt>
                <c:pt idx="98">
                  <c:v>1.4</c:v>
                </c:pt>
                <c:pt idx="99">
                  <c:v>5.0999999999999996</c:v>
                </c:pt>
                <c:pt idx="100">
                  <c:v>18</c:v>
                </c:pt>
                <c:pt idx="101">
                  <c:v>15.9</c:v>
                </c:pt>
                <c:pt idx="102">
                  <c:v>15.5</c:v>
                </c:pt>
                <c:pt idx="103">
                  <c:v>12.1</c:v>
                </c:pt>
                <c:pt idx="104">
                  <c:v>9.4</c:v>
                </c:pt>
                <c:pt idx="105">
                  <c:v>10.1</c:v>
                </c:pt>
                <c:pt idx="106">
                  <c:v>13.3</c:v>
                </c:pt>
                <c:pt idx="107">
                  <c:v>5.6</c:v>
                </c:pt>
                <c:pt idx="108">
                  <c:v>19</c:v>
                </c:pt>
                <c:pt idx="109">
                  <c:v>8.1</c:v>
                </c:pt>
                <c:pt idx="110">
                  <c:v>11.8</c:v>
                </c:pt>
                <c:pt idx="111">
                  <c:v>16.399999999999999</c:v>
                </c:pt>
                <c:pt idx="112">
                  <c:v>12</c:v>
                </c:pt>
                <c:pt idx="113">
                  <c:v>22.1</c:v>
                </c:pt>
                <c:pt idx="114">
                  <c:v>11.6</c:v>
                </c:pt>
                <c:pt idx="115">
                  <c:v>17.899999999999999</c:v>
                </c:pt>
                <c:pt idx="116">
                  <c:v>15.6</c:v>
                </c:pt>
                <c:pt idx="117">
                  <c:v>2.6</c:v>
                </c:pt>
                <c:pt idx="118">
                  <c:v>11.8</c:v>
                </c:pt>
                <c:pt idx="119">
                  <c:v>5</c:v>
                </c:pt>
                <c:pt idx="120">
                  <c:v>7</c:v>
                </c:pt>
                <c:pt idx="121">
                  <c:v>5.5</c:v>
                </c:pt>
                <c:pt idx="122">
                  <c:v>13.3</c:v>
                </c:pt>
                <c:pt idx="123">
                  <c:v>5.4</c:v>
                </c:pt>
                <c:pt idx="124">
                  <c:v>12</c:v>
                </c:pt>
                <c:pt idx="125">
                  <c:v>8.5</c:v>
                </c:pt>
                <c:pt idx="126">
                  <c:v>10.3</c:v>
                </c:pt>
                <c:pt idx="127">
                  <c:v>8.4</c:v>
                </c:pt>
                <c:pt idx="128">
                  <c:v>9.1</c:v>
                </c:pt>
                <c:pt idx="129">
                  <c:v>11.5</c:v>
                </c:pt>
                <c:pt idx="130">
                  <c:v>5</c:v>
                </c:pt>
                <c:pt idx="131">
                  <c:v>5.8</c:v>
                </c:pt>
                <c:pt idx="132">
                  <c:v>10</c:v>
                </c:pt>
                <c:pt idx="133">
                  <c:v>12</c:v>
                </c:pt>
                <c:pt idx="134">
                  <c:v>12</c:v>
                </c:pt>
                <c:pt idx="135">
                  <c:v>18.2</c:v>
                </c:pt>
                <c:pt idx="136">
                  <c:v>12.1</c:v>
                </c:pt>
                <c:pt idx="137">
                  <c:v>4.9000000000000004</c:v>
                </c:pt>
                <c:pt idx="138">
                  <c:v>18.5</c:v>
                </c:pt>
                <c:pt idx="139">
                  <c:v>17.5</c:v>
                </c:pt>
                <c:pt idx="140">
                  <c:v>5.4</c:v>
                </c:pt>
                <c:pt idx="141">
                  <c:v>11.4</c:v>
                </c:pt>
                <c:pt idx="142">
                  <c:v>5.6</c:v>
                </c:pt>
                <c:pt idx="143">
                  <c:v>6.2</c:v>
                </c:pt>
              </c:numCache>
            </c:numRef>
          </c:xVal>
          <c:yVal>
            <c:numRef>
              <c:f>SLRM!$CI$31:$CI$174</c:f>
              <c:numCache>
                <c:formatCode>General</c:formatCode>
                <c:ptCount val="144"/>
                <c:pt idx="0">
                  <c:v>29952.481587054739</c:v>
                </c:pt>
                <c:pt idx="1">
                  <c:v>25486.555437868959</c:v>
                </c:pt>
                <c:pt idx="2">
                  <c:v>21167.053096853204</c:v>
                </c:pt>
                <c:pt idx="3">
                  <c:v>27390.064944079291</c:v>
                </c:pt>
                <c:pt idx="4">
                  <c:v>36321.917242450851</c:v>
                </c:pt>
                <c:pt idx="5">
                  <c:v>30611.388723819851</c:v>
                </c:pt>
                <c:pt idx="6">
                  <c:v>21899.172137703332</c:v>
                </c:pt>
                <c:pt idx="7">
                  <c:v>30025.693491139751</c:v>
                </c:pt>
                <c:pt idx="8">
                  <c:v>27902.548272674379</c:v>
                </c:pt>
                <c:pt idx="9">
                  <c:v>26877.581615484203</c:v>
                </c:pt>
                <c:pt idx="10">
                  <c:v>28634.667313524507</c:v>
                </c:pt>
                <c:pt idx="11">
                  <c:v>29513.210162544659</c:v>
                </c:pt>
                <c:pt idx="12">
                  <c:v>29366.786354374635</c:v>
                </c:pt>
                <c:pt idx="13">
                  <c:v>34638.043448495555</c:v>
                </c:pt>
                <c:pt idx="14">
                  <c:v>29439.998258459651</c:v>
                </c:pt>
                <c:pt idx="15">
                  <c:v>25632.979246038987</c:v>
                </c:pt>
                <c:pt idx="16">
                  <c:v>36102.281530195811</c:v>
                </c:pt>
                <c:pt idx="17">
                  <c:v>31123.872052414943</c:v>
                </c:pt>
                <c:pt idx="18">
                  <c:v>28781.091121694531</c:v>
                </c:pt>
                <c:pt idx="19">
                  <c:v>27243.641135909267</c:v>
                </c:pt>
                <c:pt idx="20">
                  <c:v>25120.495917443895</c:v>
                </c:pt>
                <c:pt idx="21">
                  <c:v>30757.812531989879</c:v>
                </c:pt>
                <c:pt idx="22">
                  <c:v>26950.793519569212</c:v>
                </c:pt>
                <c:pt idx="23">
                  <c:v>27682.91256041934</c:v>
                </c:pt>
                <c:pt idx="24">
                  <c:v>25779.403054209011</c:v>
                </c:pt>
                <c:pt idx="25">
                  <c:v>31343.507764669983</c:v>
                </c:pt>
                <c:pt idx="26">
                  <c:v>28781.091121694531</c:v>
                </c:pt>
                <c:pt idx="27">
                  <c:v>27243.641135909267</c:v>
                </c:pt>
                <c:pt idx="28">
                  <c:v>31050.660148329931</c:v>
                </c:pt>
                <c:pt idx="29">
                  <c:v>29366.786354374635</c:v>
                </c:pt>
                <c:pt idx="30">
                  <c:v>28927.514929864559</c:v>
                </c:pt>
                <c:pt idx="31">
                  <c:v>34638.043448495555</c:v>
                </c:pt>
                <c:pt idx="32">
                  <c:v>19043.907878387832</c:v>
                </c:pt>
                <c:pt idx="33">
                  <c:v>19043.907878387832</c:v>
                </c:pt>
                <c:pt idx="34">
                  <c:v>22484.867370383436</c:v>
                </c:pt>
                <c:pt idx="35">
                  <c:v>28781.091121694531</c:v>
                </c:pt>
                <c:pt idx="36">
                  <c:v>31709.567285095047</c:v>
                </c:pt>
                <c:pt idx="37">
                  <c:v>18385.00074162272</c:v>
                </c:pt>
                <c:pt idx="38">
                  <c:v>27097.217327739243</c:v>
                </c:pt>
                <c:pt idx="39">
                  <c:v>29220.362546204611</c:v>
                </c:pt>
                <c:pt idx="40">
                  <c:v>10697.750812696377</c:v>
                </c:pt>
                <c:pt idx="41">
                  <c:v>26877.581615484203</c:v>
                </c:pt>
                <c:pt idx="42">
                  <c:v>28707.879217609523</c:v>
                </c:pt>
                <c:pt idx="43">
                  <c:v>27975.760176759395</c:v>
                </c:pt>
                <c:pt idx="44">
                  <c:v>31197.083956499955</c:v>
                </c:pt>
                <c:pt idx="45">
                  <c:v>27243.641135909267</c:v>
                </c:pt>
                <c:pt idx="46">
                  <c:v>34784.467256665579</c:v>
                </c:pt>
                <c:pt idx="47">
                  <c:v>37127.248187385994</c:v>
                </c:pt>
                <c:pt idx="48">
                  <c:v>34638.043448495555</c:v>
                </c:pt>
                <c:pt idx="49">
                  <c:v>31855.991093265071</c:v>
                </c:pt>
                <c:pt idx="50">
                  <c:v>31416.719668754995</c:v>
                </c:pt>
                <c:pt idx="51">
                  <c:v>27536.488752249315</c:v>
                </c:pt>
                <c:pt idx="52">
                  <c:v>31929.202997350083</c:v>
                </c:pt>
                <c:pt idx="53">
                  <c:v>29513.210162544659</c:v>
                </c:pt>
                <c:pt idx="54">
                  <c:v>25852.61495829402</c:v>
                </c:pt>
                <c:pt idx="55">
                  <c:v>34930.89106483561</c:v>
                </c:pt>
                <c:pt idx="56">
                  <c:v>27243.641135909267</c:v>
                </c:pt>
                <c:pt idx="57">
                  <c:v>31270.295860584971</c:v>
                </c:pt>
                <c:pt idx="58">
                  <c:v>20727.781672343128</c:v>
                </c:pt>
                <c:pt idx="59">
                  <c:v>31270.295860584971</c:v>
                </c:pt>
                <c:pt idx="60">
                  <c:v>28781.091121694531</c:v>
                </c:pt>
                <c:pt idx="61">
                  <c:v>32807.745846370235</c:v>
                </c:pt>
                <c:pt idx="62">
                  <c:v>32807.745846370235</c:v>
                </c:pt>
                <c:pt idx="63">
                  <c:v>25999.038766464051</c:v>
                </c:pt>
                <c:pt idx="64">
                  <c:v>28781.091121694531</c:v>
                </c:pt>
                <c:pt idx="65">
                  <c:v>29586.422066629675</c:v>
                </c:pt>
                <c:pt idx="66">
                  <c:v>33393.441079050339</c:v>
                </c:pt>
                <c:pt idx="67">
                  <c:v>35370.162489345683</c:v>
                </c:pt>
                <c:pt idx="68">
                  <c:v>32734.533942285223</c:v>
                </c:pt>
                <c:pt idx="69">
                  <c:v>28415.031601269468</c:v>
                </c:pt>
                <c:pt idx="70">
                  <c:v>34345.195832155507</c:v>
                </c:pt>
                <c:pt idx="71">
                  <c:v>30611.388723819851</c:v>
                </c:pt>
                <c:pt idx="72">
                  <c:v>26657.945903229163</c:v>
                </c:pt>
                <c:pt idx="73">
                  <c:v>30245.329203394787</c:v>
                </c:pt>
                <c:pt idx="74">
                  <c:v>26218.674478719084</c:v>
                </c:pt>
                <c:pt idx="75">
                  <c:v>33173.805366795299</c:v>
                </c:pt>
                <c:pt idx="76">
                  <c:v>33173.805366795299</c:v>
                </c:pt>
                <c:pt idx="77">
                  <c:v>26877.581615484203</c:v>
                </c:pt>
                <c:pt idx="78">
                  <c:v>30245.329203394787</c:v>
                </c:pt>
                <c:pt idx="79">
                  <c:v>30611.388723819851</c:v>
                </c:pt>
                <c:pt idx="80">
                  <c:v>18970.695974302824</c:v>
                </c:pt>
                <c:pt idx="81">
                  <c:v>26365.098286889115</c:v>
                </c:pt>
                <c:pt idx="82">
                  <c:v>26657.945903229163</c:v>
                </c:pt>
                <c:pt idx="83">
                  <c:v>30318.541107479803</c:v>
                </c:pt>
                <c:pt idx="84">
                  <c:v>25047.284013358883</c:v>
                </c:pt>
                <c:pt idx="85">
                  <c:v>29952.481587054739</c:v>
                </c:pt>
                <c:pt idx="86">
                  <c:v>36687.976762875915</c:v>
                </c:pt>
                <c:pt idx="87">
                  <c:v>31416.719668754995</c:v>
                </c:pt>
                <c:pt idx="88">
                  <c:v>25486.555437868959</c:v>
                </c:pt>
                <c:pt idx="89">
                  <c:v>29293.574450289623</c:v>
                </c:pt>
                <c:pt idx="90">
                  <c:v>27463.276848164307</c:v>
                </c:pt>
                <c:pt idx="91">
                  <c:v>33027.381558625275</c:v>
                </c:pt>
                <c:pt idx="92">
                  <c:v>25706.191150123996</c:v>
                </c:pt>
                <c:pt idx="93">
                  <c:v>19190.33168655786</c:v>
                </c:pt>
                <c:pt idx="94">
                  <c:v>25925.826862379035</c:v>
                </c:pt>
                <c:pt idx="95">
                  <c:v>33613.076791305379</c:v>
                </c:pt>
                <c:pt idx="96">
                  <c:v>33247.017270880315</c:v>
                </c:pt>
                <c:pt idx="97">
                  <c:v>19849.238823322976</c:v>
                </c:pt>
                <c:pt idx="98">
                  <c:v>36029.069626110802</c:v>
                </c:pt>
                <c:pt idx="99">
                  <c:v>33320.229174965323</c:v>
                </c:pt>
                <c:pt idx="100">
                  <c:v>23875.893547998676</c:v>
                </c:pt>
                <c:pt idx="101">
                  <c:v>25413.343533783947</c:v>
                </c:pt>
                <c:pt idx="102">
                  <c:v>25706.191150123996</c:v>
                </c:pt>
                <c:pt idx="103">
                  <c:v>28195.395889014431</c:v>
                </c:pt>
                <c:pt idx="104">
                  <c:v>30172.117299309779</c:v>
                </c:pt>
                <c:pt idx="105">
                  <c:v>29659.633970714687</c:v>
                </c:pt>
                <c:pt idx="106">
                  <c:v>27316.853039994276</c:v>
                </c:pt>
                <c:pt idx="107">
                  <c:v>32954.169654540266</c:v>
                </c:pt>
                <c:pt idx="108">
                  <c:v>23143.774507148548</c:v>
                </c:pt>
                <c:pt idx="109">
                  <c:v>31123.872052414943</c:v>
                </c:pt>
                <c:pt idx="110">
                  <c:v>28415.031601269468</c:v>
                </c:pt>
                <c:pt idx="111">
                  <c:v>25047.284013358883</c:v>
                </c:pt>
                <c:pt idx="112">
                  <c:v>28268.607793099443</c:v>
                </c:pt>
                <c:pt idx="113">
                  <c:v>20874.205480513152</c:v>
                </c:pt>
                <c:pt idx="114">
                  <c:v>28561.455409439495</c:v>
                </c:pt>
                <c:pt idx="115">
                  <c:v>23949.105452083691</c:v>
                </c:pt>
                <c:pt idx="116">
                  <c:v>25632.979246038987</c:v>
                </c:pt>
                <c:pt idx="117">
                  <c:v>35150.526777090643</c:v>
                </c:pt>
                <c:pt idx="118">
                  <c:v>28415.031601269468</c:v>
                </c:pt>
                <c:pt idx="119">
                  <c:v>33393.441079050339</c:v>
                </c:pt>
                <c:pt idx="120">
                  <c:v>31929.202997350083</c:v>
                </c:pt>
                <c:pt idx="121">
                  <c:v>33027.381558625275</c:v>
                </c:pt>
                <c:pt idx="122">
                  <c:v>27316.853039994276</c:v>
                </c:pt>
                <c:pt idx="123">
                  <c:v>33100.593462710291</c:v>
                </c:pt>
                <c:pt idx="124">
                  <c:v>28268.607793099443</c:v>
                </c:pt>
                <c:pt idx="125">
                  <c:v>30831.024436074891</c:v>
                </c:pt>
                <c:pt idx="126">
                  <c:v>29513.210162544659</c:v>
                </c:pt>
                <c:pt idx="127">
                  <c:v>30904.236340159907</c:v>
                </c:pt>
                <c:pt idx="128">
                  <c:v>30391.753011564815</c:v>
                </c:pt>
                <c:pt idx="129">
                  <c:v>28634.667313524507</c:v>
                </c:pt>
                <c:pt idx="130">
                  <c:v>33393.441079050339</c:v>
                </c:pt>
                <c:pt idx="131">
                  <c:v>32807.745846370235</c:v>
                </c:pt>
                <c:pt idx="132">
                  <c:v>29732.845874799699</c:v>
                </c:pt>
                <c:pt idx="133">
                  <c:v>28268.607793099443</c:v>
                </c:pt>
                <c:pt idx="134">
                  <c:v>28268.607793099443</c:v>
                </c:pt>
                <c:pt idx="135">
                  <c:v>23729.469739828652</c:v>
                </c:pt>
                <c:pt idx="136">
                  <c:v>28195.395889014431</c:v>
                </c:pt>
                <c:pt idx="137">
                  <c:v>33466.652983135355</c:v>
                </c:pt>
                <c:pt idx="138">
                  <c:v>23509.834027573612</c:v>
                </c:pt>
                <c:pt idx="139">
                  <c:v>24241.95306842374</c:v>
                </c:pt>
                <c:pt idx="140">
                  <c:v>33100.593462710291</c:v>
                </c:pt>
                <c:pt idx="141">
                  <c:v>28707.879217609523</c:v>
                </c:pt>
                <c:pt idx="142">
                  <c:v>32954.169654540266</c:v>
                </c:pt>
                <c:pt idx="143">
                  <c:v>32514.898230030187</c:v>
                </c:pt>
              </c:numCache>
            </c:numRef>
          </c:yVal>
          <c:smooth val="0"/>
          <c:extLst>
            <c:ext xmlns:c16="http://schemas.microsoft.com/office/drawing/2014/chart" uri="{C3380CC4-5D6E-409C-BE32-E72D297353CC}">
              <c16:uniqueId val="{00000000-F29E-4873-A192-8BCA62792806}"/>
            </c:ext>
          </c:extLst>
        </c:ser>
        <c:dLbls>
          <c:showLegendKey val="0"/>
          <c:showVal val="0"/>
          <c:showCatName val="0"/>
          <c:showSerName val="0"/>
          <c:showPercent val="0"/>
          <c:showBubbleSize val="0"/>
        </c:dLbls>
        <c:axId val="2129513087"/>
        <c:axId val="2129508287"/>
      </c:scatterChart>
      <c:valAx>
        <c:axId val="212951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08287"/>
        <c:crosses val="autoZero"/>
        <c:crossBetween val="midCat"/>
      </c:valAx>
      <c:valAx>
        <c:axId val="212950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130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7</xdr:col>
      <xdr:colOff>219074</xdr:colOff>
      <xdr:row>27</xdr:row>
      <xdr:rowOff>19049</xdr:rowOff>
    </xdr:from>
    <xdr:to>
      <xdr:col>12</xdr:col>
      <xdr:colOff>171449</xdr:colOff>
      <xdr:row>40</xdr:row>
      <xdr:rowOff>95250</xdr:rowOff>
    </xdr:to>
    <xdr:graphicFrame macro="">
      <xdr:nvGraphicFramePr>
        <xdr:cNvPr id="2" name="Chart 1">
          <a:extLst>
            <a:ext uri="{FF2B5EF4-FFF2-40B4-BE49-F238E27FC236}">
              <a16:creationId xmlns:a16="http://schemas.microsoft.com/office/drawing/2014/main" id="{F2084C9E-C3DC-4360-B970-2FA8462EB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27</xdr:row>
      <xdr:rowOff>0</xdr:rowOff>
    </xdr:from>
    <xdr:to>
      <xdr:col>23</xdr:col>
      <xdr:colOff>361950</xdr:colOff>
      <xdr:row>41</xdr:row>
      <xdr:rowOff>76200</xdr:rowOff>
    </xdr:to>
    <xdr:graphicFrame macro="">
      <xdr:nvGraphicFramePr>
        <xdr:cNvPr id="3" name="Chart 2">
          <a:extLst>
            <a:ext uri="{FF2B5EF4-FFF2-40B4-BE49-F238E27FC236}">
              <a16:creationId xmlns:a16="http://schemas.microsoft.com/office/drawing/2014/main" id="{89925AEC-31EF-4B7F-98C4-371B34C9E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27</xdr:row>
      <xdr:rowOff>0</xdr:rowOff>
    </xdr:from>
    <xdr:to>
      <xdr:col>33</xdr:col>
      <xdr:colOff>819150</xdr:colOff>
      <xdr:row>41</xdr:row>
      <xdr:rowOff>76200</xdr:rowOff>
    </xdr:to>
    <xdr:graphicFrame macro="">
      <xdr:nvGraphicFramePr>
        <xdr:cNvPr id="4" name="Chart 3">
          <a:extLst>
            <a:ext uri="{FF2B5EF4-FFF2-40B4-BE49-F238E27FC236}">
              <a16:creationId xmlns:a16="http://schemas.microsoft.com/office/drawing/2014/main" id="{B6BFD411-CB41-4569-ACC5-B375177C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28</xdr:row>
      <xdr:rowOff>0</xdr:rowOff>
    </xdr:from>
    <xdr:to>
      <xdr:col>43</xdr:col>
      <xdr:colOff>590550</xdr:colOff>
      <xdr:row>42</xdr:row>
      <xdr:rowOff>76200</xdr:rowOff>
    </xdr:to>
    <xdr:graphicFrame macro="">
      <xdr:nvGraphicFramePr>
        <xdr:cNvPr id="5" name="Chart 4">
          <a:extLst>
            <a:ext uri="{FF2B5EF4-FFF2-40B4-BE49-F238E27FC236}">
              <a16:creationId xmlns:a16="http://schemas.microsoft.com/office/drawing/2014/main" id="{54241111-7185-4594-B81A-AB44A429B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0</xdr:colOff>
      <xdr:row>28</xdr:row>
      <xdr:rowOff>0</xdr:rowOff>
    </xdr:from>
    <xdr:to>
      <xdr:col>53</xdr:col>
      <xdr:colOff>819150</xdr:colOff>
      <xdr:row>42</xdr:row>
      <xdr:rowOff>76200</xdr:rowOff>
    </xdr:to>
    <xdr:graphicFrame macro="">
      <xdr:nvGraphicFramePr>
        <xdr:cNvPr id="6" name="Chart 5">
          <a:extLst>
            <a:ext uri="{FF2B5EF4-FFF2-40B4-BE49-F238E27FC236}">
              <a16:creationId xmlns:a16="http://schemas.microsoft.com/office/drawing/2014/main" id="{DD27247B-6B55-459A-B07E-F19E0E0A0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58</xdr:col>
      <xdr:colOff>0</xdr:colOff>
      <xdr:row>28</xdr:row>
      <xdr:rowOff>0</xdr:rowOff>
    </xdr:from>
    <xdr:to>
      <xdr:col>63</xdr:col>
      <xdr:colOff>323850</xdr:colOff>
      <xdr:row>42</xdr:row>
      <xdr:rowOff>76200</xdr:rowOff>
    </xdr:to>
    <xdr:graphicFrame macro="">
      <xdr:nvGraphicFramePr>
        <xdr:cNvPr id="7" name="Chart 6">
          <a:extLst>
            <a:ext uri="{FF2B5EF4-FFF2-40B4-BE49-F238E27FC236}">
              <a16:creationId xmlns:a16="http://schemas.microsoft.com/office/drawing/2014/main" id="{94D8DBE5-7F50-4EAF-8B85-E8FA23CB4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73</xdr:col>
      <xdr:colOff>361950</xdr:colOff>
      <xdr:row>42</xdr:row>
      <xdr:rowOff>76200</xdr:rowOff>
    </xdr:to>
    <xdr:graphicFrame macro="">
      <xdr:nvGraphicFramePr>
        <xdr:cNvPr id="8" name="Chart 7">
          <a:extLst>
            <a:ext uri="{FF2B5EF4-FFF2-40B4-BE49-F238E27FC236}">
              <a16:creationId xmlns:a16="http://schemas.microsoft.com/office/drawing/2014/main" id="{5A2A8F45-5B81-44C0-AE2C-9BB262D5D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0</xdr:colOff>
      <xdr:row>27</xdr:row>
      <xdr:rowOff>0</xdr:rowOff>
    </xdr:from>
    <xdr:to>
      <xdr:col>83</xdr:col>
      <xdr:colOff>361950</xdr:colOff>
      <xdr:row>41</xdr:row>
      <xdr:rowOff>76200</xdr:rowOff>
    </xdr:to>
    <xdr:graphicFrame macro="">
      <xdr:nvGraphicFramePr>
        <xdr:cNvPr id="9" name="Chart 8">
          <a:extLst>
            <a:ext uri="{FF2B5EF4-FFF2-40B4-BE49-F238E27FC236}">
              <a16:creationId xmlns:a16="http://schemas.microsoft.com/office/drawing/2014/main" id="{C517D367-4F9D-4D30-BAD5-41A3759AB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88</xdr:col>
      <xdr:colOff>0</xdr:colOff>
      <xdr:row>28</xdr:row>
      <xdr:rowOff>0</xdr:rowOff>
    </xdr:from>
    <xdr:to>
      <xdr:col>93</xdr:col>
      <xdr:colOff>304800</xdr:colOff>
      <xdr:row>42</xdr:row>
      <xdr:rowOff>76200</xdr:rowOff>
    </xdr:to>
    <xdr:graphicFrame macro="">
      <xdr:nvGraphicFramePr>
        <xdr:cNvPr id="10" name="Chart 9">
          <a:extLst>
            <a:ext uri="{FF2B5EF4-FFF2-40B4-BE49-F238E27FC236}">
              <a16:creationId xmlns:a16="http://schemas.microsoft.com/office/drawing/2014/main" id="{EB666A4D-FCA5-4FCD-A110-FEA726004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98</xdr:col>
      <xdr:colOff>19050</xdr:colOff>
      <xdr:row>27</xdr:row>
      <xdr:rowOff>0</xdr:rowOff>
    </xdr:from>
    <xdr:to>
      <xdr:col>103</xdr:col>
      <xdr:colOff>323850</xdr:colOff>
      <xdr:row>41</xdr:row>
      <xdr:rowOff>76200</xdr:rowOff>
    </xdr:to>
    <xdr:graphicFrame macro="">
      <xdr:nvGraphicFramePr>
        <xdr:cNvPr id="11" name="Chart 10">
          <a:extLst>
            <a:ext uri="{FF2B5EF4-FFF2-40B4-BE49-F238E27FC236}">
              <a16:creationId xmlns:a16="http://schemas.microsoft.com/office/drawing/2014/main" id="{C187A3B1-216B-4EF0-B1A5-7780C5268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30</xdr:row>
      <xdr:rowOff>47625</xdr:rowOff>
    </xdr:from>
    <xdr:to>
      <xdr:col>12</xdr:col>
      <xdr:colOff>552450</xdr:colOff>
      <xdr:row>44</xdr:row>
      <xdr:rowOff>123825</xdr:rowOff>
    </xdr:to>
    <xdr:graphicFrame macro="">
      <xdr:nvGraphicFramePr>
        <xdr:cNvPr id="2" name="Chart 1">
          <a:extLst>
            <a:ext uri="{FF2B5EF4-FFF2-40B4-BE49-F238E27FC236}">
              <a16:creationId xmlns:a16="http://schemas.microsoft.com/office/drawing/2014/main" id="{3D067601-4F2F-1F2D-05D0-7803B45C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33</xdr:col>
      <xdr:colOff>304800</xdr:colOff>
      <xdr:row>16</xdr:row>
      <xdr:rowOff>47625</xdr:rowOff>
    </xdr:to>
    <xdr:graphicFrame macro="">
      <xdr:nvGraphicFramePr>
        <xdr:cNvPr id="10" name="Chart 9">
          <a:extLst>
            <a:ext uri="{FF2B5EF4-FFF2-40B4-BE49-F238E27FC236}">
              <a16:creationId xmlns:a16="http://schemas.microsoft.com/office/drawing/2014/main" id="{D4A2E9C8-8387-40CB-9D6D-10684ED1C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17</xdr:row>
      <xdr:rowOff>0</xdr:rowOff>
    </xdr:from>
    <xdr:to>
      <xdr:col>33</xdr:col>
      <xdr:colOff>304800</xdr:colOff>
      <xdr:row>31</xdr:row>
      <xdr:rowOff>38100</xdr:rowOff>
    </xdr:to>
    <xdr:graphicFrame macro="">
      <xdr:nvGraphicFramePr>
        <xdr:cNvPr id="11" name="Chart 10">
          <a:extLst>
            <a:ext uri="{FF2B5EF4-FFF2-40B4-BE49-F238E27FC236}">
              <a16:creationId xmlns:a16="http://schemas.microsoft.com/office/drawing/2014/main" id="{548451DB-298C-449A-A5BC-59C65E99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32</xdr:row>
      <xdr:rowOff>0</xdr:rowOff>
    </xdr:from>
    <xdr:to>
      <xdr:col>33</xdr:col>
      <xdr:colOff>304800</xdr:colOff>
      <xdr:row>46</xdr:row>
      <xdr:rowOff>76200</xdr:rowOff>
    </xdr:to>
    <xdr:graphicFrame macro="">
      <xdr:nvGraphicFramePr>
        <xdr:cNvPr id="12" name="Chart 11">
          <a:extLst>
            <a:ext uri="{FF2B5EF4-FFF2-40B4-BE49-F238E27FC236}">
              <a16:creationId xmlns:a16="http://schemas.microsoft.com/office/drawing/2014/main" id="{7FCF9A99-1D17-4B0D-8702-FB80911D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47</xdr:row>
      <xdr:rowOff>0</xdr:rowOff>
    </xdr:from>
    <xdr:to>
      <xdr:col>33</xdr:col>
      <xdr:colOff>304800</xdr:colOff>
      <xdr:row>61</xdr:row>
      <xdr:rowOff>76200</xdr:rowOff>
    </xdr:to>
    <xdr:graphicFrame macro="">
      <xdr:nvGraphicFramePr>
        <xdr:cNvPr id="13" name="Chart 12">
          <a:extLst>
            <a:ext uri="{FF2B5EF4-FFF2-40B4-BE49-F238E27FC236}">
              <a16:creationId xmlns:a16="http://schemas.microsoft.com/office/drawing/2014/main" id="{2104AC53-FE66-4F41-82B1-2EA48044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63</xdr:row>
      <xdr:rowOff>0</xdr:rowOff>
    </xdr:from>
    <xdr:to>
      <xdr:col>33</xdr:col>
      <xdr:colOff>304800</xdr:colOff>
      <xdr:row>77</xdr:row>
      <xdr:rowOff>76200</xdr:rowOff>
    </xdr:to>
    <xdr:graphicFrame macro="">
      <xdr:nvGraphicFramePr>
        <xdr:cNvPr id="14" name="Chart 13">
          <a:extLst>
            <a:ext uri="{FF2B5EF4-FFF2-40B4-BE49-F238E27FC236}">
              <a16:creationId xmlns:a16="http://schemas.microsoft.com/office/drawing/2014/main" id="{6BFDB429-8119-4F99-AE5C-1BDFCA15A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28575</xdr:colOff>
      <xdr:row>17</xdr:row>
      <xdr:rowOff>19050</xdr:rowOff>
    </xdr:from>
    <xdr:to>
      <xdr:col>41</xdr:col>
      <xdr:colOff>333375</xdr:colOff>
      <xdr:row>31</xdr:row>
      <xdr:rowOff>57150</xdr:rowOff>
    </xdr:to>
    <xdr:graphicFrame macro="">
      <xdr:nvGraphicFramePr>
        <xdr:cNvPr id="16" name="Chart 15">
          <a:extLst>
            <a:ext uri="{FF2B5EF4-FFF2-40B4-BE49-F238E27FC236}">
              <a16:creationId xmlns:a16="http://schemas.microsoft.com/office/drawing/2014/main" id="{502A8D1C-F9DD-455B-8677-A207D06B6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52387</xdr:colOff>
      <xdr:row>31</xdr:row>
      <xdr:rowOff>171450</xdr:rowOff>
    </xdr:from>
    <xdr:to>
      <xdr:col>41</xdr:col>
      <xdr:colOff>357187</xdr:colOff>
      <xdr:row>46</xdr:row>
      <xdr:rowOff>57150</xdr:rowOff>
    </xdr:to>
    <xdr:graphicFrame macro="">
      <xdr:nvGraphicFramePr>
        <xdr:cNvPr id="17" name="Chart 16">
          <a:extLst>
            <a:ext uri="{FF2B5EF4-FFF2-40B4-BE49-F238E27FC236}">
              <a16:creationId xmlns:a16="http://schemas.microsoft.com/office/drawing/2014/main" id="{867FCE75-F838-4316-9244-18087CAE0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38100</xdr:colOff>
      <xdr:row>46</xdr:row>
      <xdr:rowOff>133350</xdr:rowOff>
    </xdr:from>
    <xdr:to>
      <xdr:col>41</xdr:col>
      <xdr:colOff>342900</xdr:colOff>
      <xdr:row>61</xdr:row>
      <xdr:rowOff>19050</xdr:rowOff>
    </xdr:to>
    <xdr:graphicFrame macro="">
      <xdr:nvGraphicFramePr>
        <xdr:cNvPr id="18" name="Chart 17">
          <a:extLst>
            <a:ext uri="{FF2B5EF4-FFF2-40B4-BE49-F238E27FC236}">
              <a16:creationId xmlns:a16="http://schemas.microsoft.com/office/drawing/2014/main" id="{5FDAF91D-2EBD-4B75-8D96-C2CCB291A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0</xdr:colOff>
      <xdr:row>61</xdr:row>
      <xdr:rowOff>161925</xdr:rowOff>
    </xdr:from>
    <xdr:to>
      <xdr:col>41</xdr:col>
      <xdr:colOff>304800</xdr:colOff>
      <xdr:row>76</xdr:row>
      <xdr:rowOff>47625</xdr:rowOff>
    </xdr:to>
    <xdr:graphicFrame macro="">
      <xdr:nvGraphicFramePr>
        <xdr:cNvPr id="19" name="Chart 18">
          <a:extLst>
            <a:ext uri="{FF2B5EF4-FFF2-40B4-BE49-F238E27FC236}">
              <a16:creationId xmlns:a16="http://schemas.microsoft.com/office/drawing/2014/main" id="{57CDFF39-BD8A-4D75-BC9B-15633967B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9525</xdr:colOff>
      <xdr:row>1</xdr:row>
      <xdr:rowOff>19050</xdr:rowOff>
    </xdr:from>
    <xdr:to>
      <xdr:col>41</xdr:col>
      <xdr:colOff>314325</xdr:colOff>
      <xdr:row>16</xdr:row>
      <xdr:rowOff>66675</xdr:rowOff>
    </xdr:to>
    <xdr:graphicFrame macro="">
      <xdr:nvGraphicFramePr>
        <xdr:cNvPr id="20" name="Chart 19">
          <a:extLst>
            <a:ext uri="{FF2B5EF4-FFF2-40B4-BE49-F238E27FC236}">
              <a16:creationId xmlns:a16="http://schemas.microsoft.com/office/drawing/2014/main" id="{B5E6060F-195E-424F-BF0D-F697A0EA1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45</xdr:row>
      <xdr:rowOff>0</xdr:rowOff>
    </xdr:from>
    <xdr:to>
      <xdr:col>12</xdr:col>
      <xdr:colOff>209550</xdr:colOff>
      <xdr:row>59</xdr:row>
      <xdr:rowOff>76200</xdr:rowOff>
    </xdr:to>
    <xdr:graphicFrame macro="">
      <xdr:nvGraphicFramePr>
        <xdr:cNvPr id="21" name="Chart 20">
          <a:extLst>
            <a:ext uri="{FF2B5EF4-FFF2-40B4-BE49-F238E27FC236}">
              <a16:creationId xmlns:a16="http://schemas.microsoft.com/office/drawing/2014/main" id="{96AF7666-0AEE-489A-B4C8-1B6AA07A0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552450</xdr:colOff>
      <xdr:row>1</xdr:row>
      <xdr:rowOff>171450</xdr:rowOff>
    </xdr:from>
    <xdr:to>
      <xdr:col>22</xdr:col>
      <xdr:colOff>533400</xdr:colOff>
      <xdr:row>17</xdr:row>
      <xdr:rowOff>0</xdr:rowOff>
    </xdr:to>
    <xdr:graphicFrame macro="">
      <xdr:nvGraphicFramePr>
        <xdr:cNvPr id="2" name="Chart 1">
          <a:extLst>
            <a:ext uri="{FF2B5EF4-FFF2-40B4-BE49-F238E27FC236}">
              <a16:creationId xmlns:a16="http://schemas.microsoft.com/office/drawing/2014/main" id="{C4FD6B86-6F4C-4410-9527-FDF4016D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xdr:colOff>
      <xdr:row>1</xdr:row>
      <xdr:rowOff>152399</xdr:rowOff>
    </xdr:from>
    <xdr:to>
      <xdr:col>14</xdr:col>
      <xdr:colOff>161924</xdr:colOff>
      <xdr:row>17</xdr:row>
      <xdr:rowOff>38100</xdr:rowOff>
    </xdr:to>
    <xdr:graphicFrame macro="">
      <xdr:nvGraphicFramePr>
        <xdr:cNvPr id="3" name="Chart 2">
          <a:extLst>
            <a:ext uri="{FF2B5EF4-FFF2-40B4-BE49-F238E27FC236}">
              <a16:creationId xmlns:a16="http://schemas.microsoft.com/office/drawing/2014/main" id="{B868A5C7-FC68-4B48-A0B5-C862E5099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6"/>
  <sheetViews>
    <sheetView zoomScaleNormal="100" workbookViewId="0">
      <selection activeCell="D2" sqref="D2"/>
    </sheetView>
  </sheetViews>
  <sheetFormatPr defaultColWidth="9.109375" defaultRowHeight="14.4" x14ac:dyDescent="0.3"/>
  <cols>
    <col min="1" max="2" width="9.109375" style="1"/>
    <col min="3" max="3" width="9.109375" style="4"/>
    <col min="4" max="4" width="9.109375" style="1"/>
    <col min="5" max="5" width="9.109375" style="16"/>
    <col min="6" max="7" width="9.109375" style="1"/>
    <col min="8" max="8" width="17.44140625" style="1" bestFit="1" customWidth="1"/>
    <col min="9" max="10" width="9.109375" style="1"/>
    <col min="11" max="11" width="0" style="1" hidden="1" customWidth="1"/>
    <col min="12" max="12" width="14.44140625" style="1" hidden="1" customWidth="1"/>
    <col min="13" max="13" width="9.6640625" style="1" hidden="1" customWidth="1"/>
    <col min="14" max="14" width="12.5546875" style="1" hidden="1" customWidth="1"/>
    <col min="15" max="15" width="13.88671875" style="1" customWidth="1"/>
    <col min="16" max="16" width="11.33203125" style="1" hidden="1" customWidth="1"/>
    <col min="17" max="17" width="14.5546875" style="1" customWidth="1"/>
    <col min="18" max="18" width="15.5546875" style="1" hidden="1" customWidth="1"/>
    <col min="19" max="19" width="11.33203125" style="1" hidden="1" customWidth="1"/>
    <col min="20" max="20" width="9.109375" style="1"/>
    <col min="21" max="21" width="10.21875" style="1" customWidth="1"/>
    <col min="22" max="22" width="0" style="1" hidden="1" customWidth="1"/>
    <col min="23" max="23" width="14.109375" style="1" customWidth="1"/>
    <col min="24" max="24" width="10.109375" style="1" customWidth="1"/>
    <col min="25" max="25" width="14.109375" style="1" bestFit="1" customWidth="1"/>
    <col min="26" max="26" width="5" style="1" hidden="1" customWidth="1"/>
    <col min="27" max="27" width="6" style="1" hidden="1" customWidth="1"/>
    <col min="28" max="16384" width="9.109375" style="1"/>
  </cols>
  <sheetData>
    <row r="1" spans="1:27" ht="18" x14ac:dyDescent="0.35">
      <c r="E1" s="1"/>
      <c r="I1" s="78" t="s">
        <v>0</v>
      </c>
      <c r="J1" s="78"/>
    </row>
    <row r="2" spans="1:27" x14ac:dyDescent="0.3">
      <c r="E2" s="1"/>
    </row>
    <row r="3" spans="1:27" x14ac:dyDescent="0.3">
      <c r="E3" s="1"/>
    </row>
    <row r="4" spans="1:27" s="3" customFormat="1" x14ac:dyDescent="0.3">
      <c r="A4" s="3" t="s">
        <v>1</v>
      </c>
      <c r="C4" s="5"/>
      <c r="D4" s="3" t="s">
        <v>2</v>
      </c>
      <c r="E4" s="3" t="s">
        <v>3</v>
      </c>
      <c r="G4" s="3" t="s">
        <v>1</v>
      </c>
      <c r="H4" s="19" t="s">
        <v>4</v>
      </c>
      <c r="I4" s="18" t="s">
        <v>5</v>
      </c>
      <c r="J4" s="25" t="s">
        <v>6</v>
      </c>
      <c r="K4" s="3" t="s">
        <v>7</v>
      </c>
      <c r="L4" s="3" t="s">
        <v>8</v>
      </c>
      <c r="M4" s="3" t="s">
        <v>9</v>
      </c>
      <c r="N4" s="3" t="s">
        <v>10</v>
      </c>
      <c r="O4" s="23" t="s">
        <v>11</v>
      </c>
      <c r="P4" s="3" t="s">
        <v>12</v>
      </c>
      <c r="Q4" s="20" t="s">
        <v>13</v>
      </c>
      <c r="R4" s="3" t="s">
        <v>14</v>
      </c>
      <c r="S4" s="3" t="s">
        <v>15</v>
      </c>
      <c r="T4" s="21" t="s">
        <v>16</v>
      </c>
      <c r="U4" s="22" t="s">
        <v>17</v>
      </c>
      <c r="V4" s="3" t="s">
        <v>18</v>
      </c>
      <c r="W4" s="24" t="s">
        <v>19</v>
      </c>
      <c r="X4" s="21" t="s">
        <v>20</v>
      </c>
      <c r="Y4" s="20" t="s">
        <v>21</v>
      </c>
      <c r="Z4" s="3" t="s">
        <v>22</v>
      </c>
      <c r="AA4" s="3" t="s">
        <v>23</v>
      </c>
    </row>
    <row r="5" spans="1:27" x14ac:dyDescent="0.3">
      <c r="A5" s="1">
        <f>VLOOKUP(B5,$F$5:$G$25,2,FALSE)</f>
        <v>17750</v>
      </c>
      <c r="B5" s="1">
        <v>18</v>
      </c>
      <c r="C5" s="11">
        <v>1</v>
      </c>
      <c r="D5" s="1" t="s">
        <v>24</v>
      </c>
      <c r="E5" s="16">
        <v>2010</v>
      </c>
      <c r="F5" s="1">
        <v>1</v>
      </c>
      <c r="G5" s="1">
        <v>33330</v>
      </c>
      <c r="H5" s="1">
        <v>97.65</v>
      </c>
      <c r="I5" s="1">
        <v>10.199999999999999</v>
      </c>
      <c r="J5" s="1">
        <v>15.1</v>
      </c>
      <c r="K5" s="1">
        <v>-13.4</v>
      </c>
      <c r="L5" s="1">
        <v>11.5</v>
      </c>
      <c r="M5" s="1">
        <v>29.6</v>
      </c>
      <c r="N5" s="1">
        <v>-0.5</v>
      </c>
      <c r="O5" s="1">
        <v>-1.6</v>
      </c>
      <c r="P5" s="1">
        <v>17.100000000000001</v>
      </c>
      <c r="Q5" s="1">
        <v>4.0999999999999996</v>
      </c>
      <c r="R5" s="1">
        <v>8.6999999999999993</v>
      </c>
      <c r="S5" s="1">
        <v>15.2</v>
      </c>
      <c r="T5" s="1">
        <v>22.1</v>
      </c>
      <c r="U5" s="1">
        <v>17.8</v>
      </c>
      <c r="V5" s="1">
        <v>19.399999999999999</v>
      </c>
      <c r="W5" s="1">
        <v>17.600000000000001</v>
      </c>
      <c r="X5" s="1">
        <v>3.4</v>
      </c>
      <c r="Y5" s="1">
        <v>9.3000000000000007</v>
      </c>
      <c r="Z5" s="1">
        <v>8.9</v>
      </c>
      <c r="AA5" s="1">
        <v>20.7</v>
      </c>
    </row>
    <row r="6" spans="1:27" x14ac:dyDescent="0.3">
      <c r="A6" s="1">
        <f t="shared" ref="A6:A16" si="0">VLOOKUP(B6,$F$5:$G$25,2,FALSE)</f>
        <v>35080</v>
      </c>
      <c r="B6" s="1">
        <v>7</v>
      </c>
      <c r="C6" s="11">
        <v>1</v>
      </c>
      <c r="D6" s="1" t="s">
        <v>25</v>
      </c>
      <c r="E6" s="16">
        <v>2010</v>
      </c>
      <c r="F6" s="1">
        <v>2</v>
      </c>
      <c r="G6" s="1">
        <v>5080</v>
      </c>
      <c r="H6" s="1">
        <v>72.3</v>
      </c>
      <c r="I6" s="1">
        <v>13</v>
      </c>
      <c r="J6" s="1">
        <v>14.1</v>
      </c>
      <c r="K6" s="1">
        <v>15.9</v>
      </c>
      <c r="L6" s="1">
        <v>24.1</v>
      </c>
      <c r="M6" s="1">
        <v>15.7</v>
      </c>
      <c r="N6" s="1">
        <v>8.1999999999999993</v>
      </c>
      <c r="O6" s="1">
        <v>-4.5999999999999996</v>
      </c>
      <c r="P6" s="1">
        <v>11.8</v>
      </c>
      <c r="Q6" s="1">
        <v>16.3</v>
      </c>
      <c r="R6" s="1">
        <v>9.6</v>
      </c>
      <c r="S6" s="1">
        <v>13.8</v>
      </c>
      <c r="T6" s="1">
        <v>24.5</v>
      </c>
      <c r="U6" s="1">
        <v>-0.2</v>
      </c>
      <c r="V6" s="1">
        <v>8.4</v>
      </c>
      <c r="W6" s="1">
        <v>-7.5</v>
      </c>
      <c r="X6" s="1">
        <v>13.2</v>
      </c>
      <c r="Y6" s="1">
        <v>27.2</v>
      </c>
      <c r="Z6" s="1">
        <v>18.3</v>
      </c>
      <c r="AA6" s="1">
        <v>-2.2999999999999998</v>
      </c>
    </row>
    <row r="7" spans="1:27" x14ac:dyDescent="0.3">
      <c r="A7" s="1">
        <f t="shared" si="0"/>
        <v>15020</v>
      </c>
      <c r="B7" s="1">
        <v>4</v>
      </c>
      <c r="C7" s="11">
        <v>1</v>
      </c>
      <c r="D7" s="1" t="s">
        <v>26</v>
      </c>
      <c r="E7" s="16">
        <v>2010</v>
      </c>
      <c r="F7" s="1">
        <v>3</v>
      </c>
      <c r="G7" s="1">
        <v>23460</v>
      </c>
      <c r="H7" s="1">
        <v>67.55</v>
      </c>
      <c r="I7" s="1">
        <v>16.8</v>
      </c>
      <c r="J7" s="1">
        <v>26.1</v>
      </c>
      <c r="K7" s="1">
        <v>15.5</v>
      </c>
      <c r="L7" s="1">
        <v>33.4</v>
      </c>
      <c r="M7" s="1">
        <v>19.3</v>
      </c>
      <c r="N7" s="1">
        <v>-6.3</v>
      </c>
      <c r="O7" s="1">
        <v>16.399999999999999</v>
      </c>
      <c r="P7" s="1">
        <v>31.2</v>
      </c>
      <c r="Q7" s="1">
        <v>36.799999999999997</v>
      </c>
      <c r="R7" s="1">
        <v>22.1</v>
      </c>
      <c r="S7" s="1">
        <v>24.7</v>
      </c>
      <c r="T7" s="1">
        <v>27.3</v>
      </c>
      <c r="U7" s="1">
        <v>15.6</v>
      </c>
      <c r="V7" s="1">
        <v>33.6</v>
      </c>
      <c r="W7" s="1">
        <v>19.7</v>
      </c>
      <c r="X7" s="1">
        <v>11.4</v>
      </c>
      <c r="Y7" s="1">
        <v>37.6</v>
      </c>
      <c r="Z7" s="1">
        <v>37.1</v>
      </c>
      <c r="AA7" s="1">
        <v>30.9</v>
      </c>
    </row>
    <row r="8" spans="1:27" x14ac:dyDescent="0.3">
      <c r="A8" s="1">
        <f t="shared" si="0"/>
        <v>5080</v>
      </c>
      <c r="B8" s="1">
        <v>2</v>
      </c>
      <c r="C8" s="11">
        <v>1</v>
      </c>
      <c r="D8" s="1" t="s">
        <v>27</v>
      </c>
      <c r="E8" s="16">
        <v>2010</v>
      </c>
      <c r="F8" s="1">
        <v>4</v>
      </c>
      <c r="G8" s="1">
        <v>15020</v>
      </c>
      <c r="H8" s="1">
        <v>73.260000000000005</v>
      </c>
      <c r="I8" s="1">
        <v>21.6</v>
      </c>
      <c r="J8" s="1">
        <v>16.100000000000001</v>
      </c>
      <c r="K8" s="1">
        <v>22.6</v>
      </c>
      <c r="L8" s="1">
        <v>28.1</v>
      </c>
      <c r="M8" s="1">
        <v>18.399999999999999</v>
      </c>
      <c r="N8" s="1">
        <v>-1.2</v>
      </c>
      <c r="O8" s="1">
        <v>6.1</v>
      </c>
      <c r="P8" s="1">
        <v>28.4</v>
      </c>
      <c r="Q8" s="1">
        <v>3.5</v>
      </c>
      <c r="R8" s="1">
        <v>8.3000000000000007</v>
      </c>
      <c r="S8" s="1">
        <v>33</v>
      </c>
      <c r="T8" s="1">
        <v>42.1</v>
      </c>
      <c r="U8" s="1">
        <v>21.8</v>
      </c>
      <c r="V8" s="1">
        <v>27.2</v>
      </c>
      <c r="W8" s="1">
        <v>7.6</v>
      </c>
      <c r="X8" s="1">
        <v>21.7</v>
      </c>
      <c r="Y8" s="1">
        <v>25.6</v>
      </c>
      <c r="Z8" s="1">
        <v>14.6</v>
      </c>
      <c r="AA8" s="1">
        <v>32.200000000000003</v>
      </c>
    </row>
    <row r="9" spans="1:27" x14ac:dyDescent="0.3">
      <c r="A9" s="1">
        <f t="shared" si="0"/>
        <v>9320</v>
      </c>
      <c r="B9" s="1">
        <v>14</v>
      </c>
      <c r="C9" s="11">
        <v>1</v>
      </c>
      <c r="D9" s="1" t="s">
        <v>28</v>
      </c>
      <c r="E9" s="16">
        <v>2010</v>
      </c>
      <c r="F9" s="1">
        <v>5</v>
      </c>
      <c r="G9" s="1">
        <v>43840</v>
      </c>
      <c r="H9" s="1">
        <v>86.8</v>
      </c>
      <c r="I9" s="1">
        <v>17.100000000000001</v>
      </c>
      <c r="J9" s="1">
        <v>17.899999999999999</v>
      </c>
      <c r="K9" s="1">
        <v>18.600000000000001</v>
      </c>
      <c r="L9" s="1">
        <v>13.9</v>
      </c>
      <c r="M9" s="1">
        <v>21.8</v>
      </c>
      <c r="N9" s="1">
        <v>13.8</v>
      </c>
      <c r="O9" s="1">
        <v>13</v>
      </c>
      <c r="P9" s="1">
        <v>21.5</v>
      </c>
      <c r="Q9" s="1">
        <v>13.8</v>
      </c>
      <c r="R9" s="1">
        <v>6.7</v>
      </c>
      <c r="S9" s="1">
        <v>20.3</v>
      </c>
      <c r="T9" s="1">
        <v>23</v>
      </c>
      <c r="U9" s="1">
        <v>11.3</v>
      </c>
      <c r="V9" s="1">
        <v>24.4</v>
      </c>
      <c r="W9" s="1">
        <v>3.5</v>
      </c>
      <c r="X9" s="1">
        <v>10.3</v>
      </c>
      <c r="Y9" s="1">
        <v>13</v>
      </c>
      <c r="Z9" s="1">
        <v>8.1999999999999993</v>
      </c>
      <c r="AA9" s="1">
        <v>9.9</v>
      </c>
    </row>
    <row r="10" spans="1:27" x14ac:dyDescent="0.3">
      <c r="A10" s="1">
        <f t="shared" si="0"/>
        <v>66580</v>
      </c>
      <c r="B10" s="1">
        <v>13</v>
      </c>
      <c r="C10" s="11">
        <v>1</v>
      </c>
      <c r="D10" s="1" t="s">
        <v>29</v>
      </c>
      <c r="E10" s="16">
        <v>2010</v>
      </c>
      <c r="F10" s="1">
        <v>6</v>
      </c>
      <c r="G10" s="1">
        <v>11060</v>
      </c>
      <c r="H10" s="1">
        <v>68.09</v>
      </c>
      <c r="I10" s="1">
        <v>27.7</v>
      </c>
      <c r="J10" s="1">
        <v>28.5</v>
      </c>
      <c r="K10" s="1">
        <v>36</v>
      </c>
      <c r="L10" s="1">
        <v>31.6</v>
      </c>
      <c r="M10" s="1">
        <v>21.9</v>
      </c>
      <c r="N10" s="1">
        <v>18.5</v>
      </c>
      <c r="O10" s="1">
        <v>19.3</v>
      </c>
      <c r="P10" s="1">
        <v>37</v>
      </c>
      <c r="Q10" s="1">
        <v>14.7</v>
      </c>
      <c r="R10" s="1">
        <v>23.7</v>
      </c>
      <c r="S10" s="1">
        <v>29.5</v>
      </c>
      <c r="T10" s="1">
        <v>43.9</v>
      </c>
      <c r="U10" s="1">
        <v>22.8</v>
      </c>
      <c r="V10" s="1">
        <v>18.7</v>
      </c>
      <c r="W10" s="1">
        <v>16</v>
      </c>
      <c r="X10" s="1">
        <v>23.8</v>
      </c>
      <c r="Y10" s="1">
        <v>34.799999999999997</v>
      </c>
      <c r="Z10" s="1">
        <v>22.7</v>
      </c>
      <c r="AA10" s="1">
        <v>22.7</v>
      </c>
    </row>
    <row r="11" spans="1:27" x14ac:dyDescent="0.3">
      <c r="A11" s="1">
        <f t="shared" si="0"/>
        <v>9980</v>
      </c>
      <c r="B11" s="1">
        <v>10</v>
      </c>
      <c r="C11" s="11">
        <v>1</v>
      </c>
      <c r="D11" s="1" t="s">
        <v>30</v>
      </c>
      <c r="E11" s="16">
        <v>2010</v>
      </c>
      <c r="F11" s="1">
        <v>7</v>
      </c>
      <c r="G11" s="1">
        <v>35080</v>
      </c>
      <c r="H11" s="1">
        <v>83.77</v>
      </c>
      <c r="I11" s="1">
        <v>20.3</v>
      </c>
      <c r="J11" s="1">
        <v>19.399999999999999</v>
      </c>
      <c r="K11" s="1">
        <v>16.3</v>
      </c>
      <c r="L11" s="1">
        <v>14.4</v>
      </c>
      <c r="M11" s="1">
        <v>20.399999999999999</v>
      </c>
      <c r="N11" s="1">
        <v>7</v>
      </c>
      <c r="O11" s="1">
        <v>7.6</v>
      </c>
      <c r="P11" s="1">
        <v>22.7</v>
      </c>
      <c r="Q11" s="1">
        <v>14.9</v>
      </c>
      <c r="R11" s="1">
        <v>12.6</v>
      </c>
      <c r="S11" s="1">
        <v>15.7</v>
      </c>
      <c r="T11" s="1">
        <v>36.4</v>
      </c>
      <c r="U11" s="1">
        <v>19.2</v>
      </c>
      <c r="V11" s="1">
        <v>18.899999999999999</v>
      </c>
      <c r="W11" s="1">
        <v>15.8</v>
      </c>
      <c r="X11" s="1">
        <v>15.8</v>
      </c>
      <c r="Y11" s="1">
        <v>29.6</v>
      </c>
      <c r="Z11" s="1">
        <v>10.8</v>
      </c>
      <c r="AA11" s="1">
        <v>19.899999999999999</v>
      </c>
    </row>
    <row r="12" spans="1:27" x14ac:dyDescent="0.3">
      <c r="A12" s="1">
        <f t="shared" si="0"/>
        <v>31940</v>
      </c>
      <c r="B12" s="1">
        <v>9</v>
      </c>
      <c r="C12" s="11">
        <v>1</v>
      </c>
      <c r="D12" s="1" t="s">
        <v>31</v>
      </c>
      <c r="E12" s="16">
        <v>2010</v>
      </c>
      <c r="F12" s="1">
        <v>8</v>
      </c>
      <c r="G12" s="1">
        <v>30690</v>
      </c>
      <c r="H12" s="1">
        <v>78.37</v>
      </c>
      <c r="I12" s="1">
        <v>15.6</v>
      </c>
      <c r="J12" s="1">
        <v>15.6</v>
      </c>
      <c r="K12" s="1">
        <v>13.5</v>
      </c>
      <c r="L12" s="1">
        <v>16.2</v>
      </c>
      <c r="M12" s="1">
        <v>11.2</v>
      </c>
      <c r="N12" s="1">
        <v>-11.5</v>
      </c>
      <c r="O12" s="1">
        <v>-9.1</v>
      </c>
      <c r="P12" s="1">
        <v>22</v>
      </c>
      <c r="Q12" s="1">
        <v>2.2999999999999998</v>
      </c>
      <c r="R12" s="1">
        <v>10.3</v>
      </c>
      <c r="S12" s="1">
        <v>17.7</v>
      </c>
      <c r="T12" s="1">
        <v>30.7</v>
      </c>
      <c r="U12" s="1">
        <v>21.3</v>
      </c>
      <c r="V12" s="1">
        <v>24.4</v>
      </c>
      <c r="W12" s="1">
        <v>9</v>
      </c>
      <c r="X12" s="1">
        <v>13.9</v>
      </c>
      <c r="Y12" s="1">
        <v>18.2</v>
      </c>
      <c r="Z12" s="1">
        <v>16.399999999999999</v>
      </c>
      <c r="AA12" s="1">
        <v>15.2</v>
      </c>
    </row>
    <row r="13" spans="1:27" x14ac:dyDescent="0.3">
      <c r="A13" s="1">
        <f t="shared" si="0"/>
        <v>57730</v>
      </c>
      <c r="B13" s="1">
        <v>21</v>
      </c>
      <c r="C13" s="11">
        <v>1</v>
      </c>
      <c r="D13" s="1" t="s">
        <v>32</v>
      </c>
      <c r="E13" s="16">
        <v>2010</v>
      </c>
      <c r="F13" s="1">
        <v>9</v>
      </c>
      <c r="G13" s="1">
        <v>31940</v>
      </c>
      <c r="H13" s="1">
        <v>76.97</v>
      </c>
      <c r="I13" s="1">
        <v>22.3</v>
      </c>
      <c r="J13" s="1">
        <v>25.7</v>
      </c>
      <c r="K13" s="1">
        <v>12.3</v>
      </c>
      <c r="L13" s="1">
        <v>27.4</v>
      </c>
      <c r="M13" s="1">
        <v>21.4</v>
      </c>
      <c r="N13" s="1">
        <v>4.7</v>
      </c>
      <c r="O13" s="1">
        <v>12.7</v>
      </c>
      <c r="P13" s="1">
        <v>25.1</v>
      </c>
      <c r="Q13" s="1">
        <v>3.9</v>
      </c>
      <c r="R13" s="1">
        <v>12.9</v>
      </c>
      <c r="S13" s="1">
        <v>28.1</v>
      </c>
      <c r="T13" s="1">
        <v>30</v>
      </c>
      <c r="U13" s="1">
        <v>20.5</v>
      </c>
      <c r="V13" s="1">
        <v>33.700000000000003</v>
      </c>
      <c r="W13" s="1">
        <v>12.4</v>
      </c>
      <c r="X13" s="1">
        <v>9.6</v>
      </c>
      <c r="Y13" s="1">
        <v>24.6</v>
      </c>
      <c r="Z13" s="1">
        <v>27.5</v>
      </c>
      <c r="AA13" s="1">
        <v>13.2</v>
      </c>
    </row>
    <row r="14" spans="1:27" x14ac:dyDescent="0.3">
      <c r="A14" s="1">
        <f t="shared" si="0"/>
        <v>30690</v>
      </c>
      <c r="B14" s="1">
        <v>8</v>
      </c>
      <c r="C14" s="11">
        <v>1</v>
      </c>
      <c r="D14" s="1" t="s">
        <v>33</v>
      </c>
      <c r="E14" s="16">
        <v>2010</v>
      </c>
      <c r="F14" s="1">
        <v>10</v>
      </c>
      <c r="G14" s="1">
        <v>9980</v>
      </c>
      <c r="H14" s="1">
        <v>68.91</v>
      </c>
      <c r="I14" s="1">
        <v>17.600000000000001</v>
      </c>
      <c r="J14" s="1">
        <v>15.4</v>
      </c>
      <c r="K14" s="1">
        <v>-12.2</v>
      </c>
      <c r="L14" s="1">
        <v>26.4</v>
      </c>
      <c r="M14" s="1">
        <v>17.399999999999999</v>
      </c>
      <c r="N14" s="1">
        <v>-1.7</v>
      </c>
      <c r="O14" s="1">
        <v>-11.4</v>
      </c>
      <c r="P14" s="1">
        <v>15.8</v>
      </c>
      <c r="Q14" s="1">
        <v>4.5</v>
      </c>
      <c r="R14" s="1">
        <v>12.8</v>
      </c>
      <c r="S14" s="1">
        <v>24.6</v>
      </c>
      <c r="T14" s="1">
        <v>38.6</v>
      </c>
      <c r="U14" s="1">
        <v>14.9</v>
      </c>
      <c r="V14" s="1">
        <v>14.7</v>
      </c>
      <c r="W14" s="1">
        <v>5</v>
      </c>
      <c r="X14" s="1">
        <v>20.7</v>
      </c>
      <c r="Y14" s="1">
        <v>16.100000000000001</v>
      </c>
      <c r="Z14" s="1">
        <v>3.2</v>
      </c>
      <c r="AA14" s="1">
        <v>13.9</v>
      </c>
    </row>
    <row r="15" spans="1:27" x14ac:dyDescent="0.3">
      <c r="A15" s="1">
        <f t="shared" si="0"/>
        <v>6340</v>
      </c>
      <c r="B15" s="1">
        <v>16</v>
      </c>
      <c r="C15" s="11">
        <v>1</v>
      </c>
      <c r="D15" s="1" t="s">
        <v>34</v>
      </c>
      <c r="E15" s="16">
        <v>2010</v>
      </c>
      <c r="F15" s="1">
        <v>11</v>
      </c>
      <c r="G15" s="1">
        <v>9050</v>
      </c>
      <c r="H15" s="1">
        <v>66.760000000000005</v>
      </c>
      <c r="I15" s="1">
        <v>11.9</v>
      </c>
      <c r="J15" s="1">
        <v>18.3</v>
      </c>
      <c r="K15" s="1">
        <v>1.2</v>
      </c>
      <c r="L15" s="1">
        <v>30.4</v>
      </c>
      <c r="M15" s="1">
        <v>16</v>
      </c>
      <c r="N15" s="1">
        <v>10.1</v>
      </c>
      <c r="O15" s="1">
        <v>-9.1</v>
      </c>
      <c r="P15" s="1">
        <v>18.5</v>
      </c>
      <c r="Q15" s="1">
        <v>4.9000000000000004</v>
      </c>
      <c r="R15" s="1">
        <v>14.9</v>
      </c>
      <c r="S15" s="1">
        <v>25.2</v>
      </c>
      <c r="T15" s="1">
        <v>44.3</v>
      </c>
      <c r="U15" s="1">
        <v>13.3</v>
      </c>
      <c r="V15" s="1">
        <v>15.6</v>
      </c>
      <c r="W15" s="1">
        <v>14.1</v>
      </c>
      <c r="X15" s="1">
        <v>-1.7</v>
      </c>
      <c r="Y15" s="1">
        <v>21.1</v>
      </c>
      <c r="Z15" s="1">
        <v>12.4</v>
      </c>
      <c r="AA15" s="1">
        <v>18</v>
      </c>
    </row>
    <row r="16" spans="1:27" x14ac:dyDescent="0.3">
      <c r="A16" s="1">
        <f t="shared" si="0"/>
        <v>43840</v>
      </c>
      <c r="B16" s="1">
        <v>5</v>
      </c>
      <c r="C16" s="11">
        <v>1</v>
      </c>
      <c r="D16" s="1" t="s">
        <v>35</v>
      </c>
      <c r="E16" s="16">
        <v>2010</v>
      </c>
      <c r="F16" s="1">
        <v>12</v>
      </c>
      <c r="G16" s="1">
        <v>38470</v>
      </c>
      <c r="H16" s="1">
        <v>87.13</v>
      </c>
      <c r="I16" s="1">
        <v>17.8</v>
      </c>
      <c r="J16" s="1">
        <v>17.7</v>
      </c>
      <c r="K16" s="1">
        <v>27.5</v>
      </c>
      <c r="L16" s="1">
        <v>18.600000000000001</v>
      </c>
      <c r="M16" s="1">
        <v>49.2</v>
      </c>
      <c r="N16" s="1">
        <v>15.8</v>
      </c>
      <c r="O16" s="1">
        <v>17.100000000000001</v>
      </c>
      <c r="P16" s="1">
        <v>17.2</v>
      </c>
      <c r="Q16" s="1">
        <v>18.2</v>
      </c>
      <c r="R16" s="1">
        <v>20.2</v>
      </c>
      <c r="S16" s="1">
        <v>17.399999999999999</v>
      </c>
      <c r="T16" s="1">
        <v>23.9</v>
      </c>
      <c r="U16" s="1">
        <v>11.6</v>
      </c>
      <c r="V16" s="1">
        <v>17.399999999999999</v>
      </c>
      <c r="W16" s="1">
        <v>15.1</v>
      </c>
      <c r="X16" s="1">
        <v>21.2</v>
      </c>
      <c r="Y16" s="1">
        <v>16.5</v>
      </c>
      <c r="Z16" s="1">
        <v>18.8</v>
      </c>
      <c r="AA16" s="1">
        <v>18</v>
      </c>
    </row>
    <row r="17" spans="1:27" x14ac:dyDescent="0.3">
      <c r="C17" s="11">
        <v>1</v>
      </c>
      <c r="D17" s="1" t="s">
        <v>36</v>
      </c>
      <c r="E17" s="16">
        <v>2010</v>
      </c>
      <c r="F17" s="1">
        <v>13</v>
      </c>
      <c r="G17" s="1">
        <v>66580</v>
      </c>
      <c r="H17" s="1">
        <v>79.099999999999994</v>
      </c>
      <c r="I17" s="1">
        <v>16.100000000000001</v>
      </c>
      <c r="J17" s="1">
        <v>19.7</v>
      </c>
      <c r="K17" s="1">
        <v>12.8</v>
      </c>
      <c r="L17" s="1">
        <v>13.6</v>
      </c>
      <c r="M17" s="1">
        <v>11.4</v>
      </c>
      <c r="N17" s="1">
        <v>-0.5</v>
      </c>
      <c r="O17" s="1">
        <v>3.7</v>
      </c>
      <c r="P17" s="1">
        <v>18.899999999999999</v>
      </c>
      <c r="Q17" s="1">
        <v>12.1</v>
      </c>
      <c r="R17" s="1">
        <v>9.5</v>
      </c>
      <c r="S17" s="1">
        <v>16.8</v>
      </c>
      <c r="T17" s="1">
        <v>31.4</v>
      </c>
      <c r="U17" s="1">
        <v>18</v>
      </c>
      <c r="V17" s="1">
        <v>22.8</v>
      </c>
      <c r="W17" s="1">
        <v>9.9</v>
      </c>
      <c r="X17" s="1">
        <v>8.8000000000000007</v>
      </c>
      <c r="Y17" s="1">
        <v>12.7</v>
      </c>
      <c r="Z17" s="1">
        <v>11.6</v>
      </c>
      <c r="AA17" s="1">
        <v>20.3</v>
      </c>
    </row>
    <row r="18" spans="1:27" x14ac:dyDescent="0.3">
      <c r="C18" s="11">
        <v>1</v>
      </c>
      <c r="D18" s="1" t="s">
        <v>37</v>
      </c>
      <c r="E18" s="16">
        <v>2010</v>
      </c>
      <c r="F18" s="1">
        <v>14</v>
      </c>
      <c r="G18" s="1">
        <v>9320</v>
      </c>
      <c r="H18" s="1">
        <v>60.89</v>
      </c>
      <c r="I18" s="1">
        <v>4.5</v>
      </c>
      <c r="J18" s="1">
        <v>16.100000000000001</v>
      </c>
      <c r="K18" s="1">
        <v>20</v>
      </c>
      <c r="L18" s="1">
        <v>20.9</v>
      </c>
      <c r="M18" s="1">
        <v>9.4</v>
      </c>
      <c r="N18" s="1">
        <v>1.6</v>
      </c>
      <c r="O18" s="1">
        <v>-10.3</v>
      </c>
      <c r="P18" s="1">
        <v>26.7</v>
      </c>
      <c r="Q18" s="1">
        <v>-3.7</v>
      </c>
      <c r="R18" s="1">
        <v>27.7</v>
      </c>
      <c r="S18" s="1">
        <v>24.5</v>
      </c>
      <c r="T18" s="1">
        <v>38.5</v>
      </c>
      <c r="U18" s="1">
        <v>12.2</v>
      </c>
      <c r="V18" s="1">
        <v>17.399999999999999</v>
      </c>
      <c r="W18" s="1">
        <v>-0.2</v>
      </c>
      <c r="X18" s="1">
        <v>1</v>
      </c>
      <c r="Y18" s="1">
        <v>17.8</v>
      </c>
      <c r="Z18" s="1">
        <v>11.9</v>
      </c>
      <c r="AA18" s="1">
        <v>30.6</v>
      </c>
    </row>
    <row r="19" spans="1:27" x14ac:dyDescent="0.3">
      <c r="C19" s="11">
        <v>1</v>
      </c>
      <c r="D19" s="1" t="s">
        <v>38</v>
      </c>
      <c r="E19" s="16">
        <v>2010</v>
      </c>
      <c r="F19" s="1">
        <v>15</v>
      </c>
      <c r="G19" s="1">
        <v>16990</v>
      </c>
      <c r="H19" s="1">
        <v>60.57</v>
      </c>
      <c r="I19" s="1">
        <v>12.8</v>
      </c>
      <c r="J19" s="1">
        <v>22.8</v>
      </c>
      <c r="K19" s="1">
        <v>-12.3</v>
      </c>
      <c r="L19" s="1">
        <v>33.4</v>
      </c>
      <c r="M19" s="1">
        <v>13.8</v>
      </c>
      <c r="N19" s="1">
        <v>-5</v>
      </c>
      <c r="O19" s="1">
        <v>-20.2</v>
      </c>
      <c r="P19" s="1">
        <v>23.7</v>
      </c>
      <c r="Q19" s="1">
        <v>-18</v>
      </c>
      <c r="R19" s="1">
        <v>29.7</v>
      </c>
      <c r="S19" s="1">
        <v>13.2</v>
      </c>
      <c r="T19" s="1">
        <v>25.9</v>
      </c>
      <c r="U19" s="1">
        <v>35.700000000000003</v>
      </c>
      <c r="V19" s="1">
        <v>12.7</v>
      </c>
      <c r="W19" s="1">
        <v>22</v>
      </c>
      <c r="X19" s="1">
        <v>12.4</v>
      </c>
      <c r="Y19" s="1">
        <v>35.9</v>
      </c>
      <c r="Z19" s="1">
        <v>57.7</v>
      </c>
      <c r="AA19" s="1">
        <v>17.600000000000001</v>
      </c>
    </row>
    <row r="20" spans="1:27" x14ac:dyDescent="0.3">
      <c r="C20" s="11">
        <v>1</v>
      </c>
      <c r="D20" s="1" t="s">
        <v>39</v>
      </c>
      <c r="E20" s="16">
        <v>2010</v>
      </c>
      <c r="F20" s="1">
        <v>16</v>
      </c>
      <c r="G20" s="1">
        <v>6340</v>
      </c>
      <c r="H20" s="1">
        <v>53.83</v>
      </c>
      <c r="I20" s="1">
        <v>8.8000000000000007</v>
      </c>
      <c r="J20" s="1">
        <v>6.9</v>
      </c>
      <c r="K20" s="1">
        <v>-13.9</v>
      </c>
      <c r="L20" s="1">
        <v>22.6</v>
      </c>
      <c r="M20" s="1">
        <v>1.3</v>
      </c>
      <c r="N20" s="1">
        <v>-5.3</v>
      </c>
      <c r="O20" s="1">
        <v>-20.100000000000001</v>
      </c>
      <c r="P20" s="1">
        <v>12.3</v>
      </c>
      <c r="Q20" s="1">
        <v>1.9</v>
      </c>
      <c r="R20" s="1">
        <v>7</v>
      </c>
      <c r="S20" s="1">
        <v>9.8000000000000007</v>
      </c>
      <c r="T20" s="1">
        <v>17.8</v>
      </c>
      <c r="U20" s="1">
        <v>11.3</v>
      </c>
      <c r="V20" s="1">
        <v>-0.2</v>
      </c>
      <c r="W20" s="1">
        <v>-21.3</v>
      </c>
      <c r="X20" s="1">
        <v>11.5</v>
      </c>
      <c r="Y20" s="1">
        <v>8.6</v>
      </c>
      <c r="Z20" s="1">
        <v>6.2</v>
      </c>
      <c r="AA20" s="1">
        <v>24.7</v>
      </c>
    </row>
    <row r="21" spans="1:27" x14ac:dyDescent="0.3">
      <c r="C21" s="11">
        <v>1</v>
      </c>
      <c r="D21" s="1" t="s">
        <v>40</v>
      </c>
      <c r="E21" s="16">
        <v>2010</v>
      </c>
      <c r="F21" s="1">
        <v>17</v>
      </c>
      <c r="G21" s="1">
        <v>12660</v>
      </c>
      <c r="H21" s="1">
        <v>54.69</v>
      </c>
      <c r="I21" s="1">
        <v>19.600000000000001</v>
      </c>
      <c r="J21" s="1">
        <v>20.2</v>
      </c>
      <c r="K21" s="1">
        <v>5.0999999999999996</v>
      </c>
      <c r="L21" s="1">
        <v>27.4</v>
      </c>
      <c r="M21" s="1">
        <v>15.9</v>
      </c>
      <c r="N21" s="1">
        <v>-9.1</v>
      </c>
      <c r="O21" s="1">
        <v>4.5999999999999996</v>
      </c>
      <c r="P21" s="1">
        <v>28</v>
      </c>
      <c r="Q21" s="1">
        <v>2.4</v>
      </c>
      <c r="R21" s="1">
        <v>11.3</v>
      </c>
      <c r="S21" s="1">
        <v>27.3</v>
      </c>
      <c r="T21" s="1">
        <v>37.1</v>
      </c>
      <c r="U21" s="1">
        <v>18.5</v>
      </c>
      <c r="V21" s="1">
        <v>12.7</v>
      </c>
      <c r="W21" s="1">
        <v>6.2</v>
      </c>
      <c r="X21" s="1">
        <v>14.5</v>
      </c>
      <c r="Y21" s="1">
        <v>23.8</v>
      </c>
      <c r="Z21" s="1">
        <v>7.7</v>
      </c>
      <c r="AA21" s="1">
        <v>-11.9</v>
      </c>
    </row>
    <row r="22" spans="1:27" x14ac:dyDescent="0.3">
      <c r="C22" s="11">
        <v>1</v>
      </c>
      <c r="D22" s="1" t="s">
        <v>41</v>
      </c>
      <c r="E22" s="16">
        <v>2010</v>
      </c>
      <c r="F22" s="1">
        <v>18</v>
      </c>
      <c r="G22" s="1">
        <v>17750</v>
      </c>
      <c r="H22" s="1">
        <v>52.66</v>
      </c>
      <c r="I22" s="1">
        <v>0.9</v>
      </c>
      <c r="J22" s="1">
        <v>6.9</v>
      </c>
      <c r="K22" s="1">
        <v>16.5</v>
      </c>
      <c r="L22" s="1">
        <v>12.9</v>
      </c>
      <c r="M22" s="1">
        <v>5.6</v>
      </c>
      <c r="N22" s="1">
        <v>-16.3</v>
      </c>
      <c r="O22" s="1">
        <v>-24.8</v>
      </c>
      <c r="P22" s="1">
        <v>11.3</v>
      </c>
      <c r="Q22" s="1">
        <v>-15.2</v>
      </c>
      <c r="R22" s="1">
        <v>13.9</v>
      </c>
      <c r="S22" s="1">
        <v>14.6</v>
      </c>
      <c r="T22" s="1">
        <v>22.8</v>
      </c>
      <c r="U22" s="1">
        <v>8.9</v>
      </c>
      <c r="V22" s="1">
        <v>13.9</v>
      </c>
      <c r="W22" s="1">
        <v>12.7</v>
      </c>
      <c r="X22" s="1">
        <v>9.6999999999999993</v>
      </c>
      <c r="Y22" s="1">
        <v>19</v>
      </c>
      <c r="Z22" s="1">
        <v>20.100000000000001</v>
      </c>
      <c r="AA22" s="1">
        <v>3.7</v>
      </c>
    </row>
    <row r="23" spans="1:27" x14ac:dyDescent="0.3">
      <c r="C23" s="11">
        <v>1</v>
      </c>
      <c r="D23" s="1" t="s">
        <v>42</v>
      </c>
      <c r="E23" s="16">
        <v>2010</v>
      </c>
      <c r="F23" s="1">
        <v>19</v>
      </c>
      <c r="G23" s="1">
        <v>23040</v>
      </c>
      <c r="H23" s="1">
        <v>78.44</v>
      </c>
      <c r="I23" s="1">
        <v>16.2</v>
      </c>
      <c r="J23" s="1">
        <v>22.4</v>
      </c>
      <c r="K23" s="1">
        <v>12.2</v>
      </c>
      <c r="L23" s="1">
        <v>22.3</v>
      </c>
      <c r="M23" s="1">
        <v>14</v>
      </c>
      <c r="N23" s="1">
        <v>17.5</v>
      </c>
      <c r="O23" s="1">
        <v>3</v>
      </c>
      <c r="P23" s="1">
        <v>23.5</v>
      </c>
      <c r="Q23" s="1">
        <v>11.1</v>
      </c>
      <c r="R23" s="1">
        <v>18</v>
      </c>
      <c r="S23" s="1">
        <v>14.7</v>
      </c>
      <c r="T23" s="1">
        <v>22.5</v>
      </c>
      <c r="U23" s="1">
        <v>22.6</v>
      </c>
      <c r="V23" s="1">
        <v>22.2</v>
      </c>
      <c r="W23" s="1">
        <v>16.399999999999999</v>
      </c>
      <c r="X23" s="1">
        <v>10.5</v>
      </c>
      <c r="Y23" s="1">
        <v>24.2</v>
      </c>
      <c r="Z23" s="1">
        <v>22.2</v>
      </c>
      <c r="AA23" s="1">
        <v>15.8</v>
      </c>
    </row>
    <row r="24" spans="1:27" x14ac:dyDescent="0.3">
      <c r="C24" s="11">
        <v>1</v>
      </c>
      <c r="D24" s="1" t="s">
        <v>43</v>
      </c>
      <c r="E24" s="16">
        <v>2010</v>
      </c>
      <c r="F24" s="1">
        <v>20</v>
      </c>
      <c r="G24" s="1">
        <v>39950</v>
      </c>
      <c r="H24" s="1">
        <v>85.06</v>
      </c>
      <c r="I24" s="1">
        <v>15.4</v>
      </c>
      <c r="J24" s="1">
        <v>12.9</v>
      </c>
      <c r="K24" s="1">
        <v>5.5</v>
      </c>
      <c r="L24" s="1">
        <v>8.9</v>
      </c>
      <c r="M24" s="1">
        <v>10.3</v>
      </c>
      <c r="N24" s="1">
        <v>2.8</v>
      </c>
      <c r="O24" s="1">
        <v>1.9</v>
      </c>
      <c r="P24" s="1">
        <v>14.2</v>
      </c>
      <c r="Q24" s="1">
        <v>4.7</v>
      </c>
      <c r="R24" s="1">
        <v>8.9</v>
      </c>
      <c r="S24" s="1">
        <v>14</v>
      </c>
      <c r="T24" s="1">
        <v>32.299999999999997</v>
      </c>
      <c r="U24" s="1">
        <v>11.6</v>
      </c>
      <c r="V24" s="1">
        <v>18.3</v>
      </c>
      <c r="W24" s="1">
        <v>8.8000000000000007</v>
      </c>
      <c r="X24" s="1">
        <v>11.2</v>
      </c>
      <c r="Y24" s="1">
        <v>13.3</v>
      </c>
      <c r="Z24" s="1">
        <v>11.1</v>
      </c>
      <c r="AA24" s="1">
        <v>8.3000000000000007</v>
      </c>
    </row>
    <row r="25" spans="1:27" x14ac:dyDescent="0.3">
      <c r="C25" s="11">
        <v>1</v>
      </c>
      <c r="D25" s="1" t="s">
        <v>44</v>
      </c>
      <c r="E25" s="16">
        <v>2010</v>
      </c>
      <c r="F25" s="1">
        <v>21</v>
      </c>
      <c r="G25" s="1">
        <v>57730</v>
      </c>
      <c r="H25" s="1">
        <v>73.61</v>
      </c>
      <c r="I25" s="1">
        <v>17.8</v>
      </c>
      <c r="J25" s="1">
        <v>23</v>
      </c>
      <c r="K25" s="1">
        <v>5.2</v>
      </c>
      <c r="L25" s="1">
        <v>19.8</v>
      </c>
      <c r="M25" s="1">
        <v>15.8</v>
      </c>
      <c r="N25" s="1">
        <v>8.4</v>
      </c>
      <c r="O25" s="1">
        <v>8.9</v>
      </c>
      <c r="P25" s="1">
        <v>27.3</v>
      </c>
      <c r="Q25" s="1">
        <v>13.7</v>
      </c>
      <c r="R25" s="1">
        <v>8.4</v>
      </c>
      <c r="S25" s="1">
        <v>24.2</v>
      </c>
      <c r="T25" s="1">
        <v>32</v>
      </c>
      <c r="U25" s="1">
        <v>22.5</v>
      </c>
      <c r="V25" s="1">
        <v>24</v>
      </c>
      <c r="W25" s="1">
        <v>21.6</v>
      </c>
      <c r="X25" s="1">
        <v>12.5</v>
      </c>
      <c r="Y25" s="1">
        <v>19.100000000000001</v>
      </c>
      <c r="Z25" s="1">
        <v>14.4</v>
      </c>
      <c r="AA25" s="1">
        <v>18</v>
      </c>
    </row>
    <row r="26" spans="1:27" x14ac:dyDescent="0.3">
      <c r="A26" s="1">
        <f>VLOOKUP(B26,$F$26:$G$46,2,FALSE)</f>
        <v>33200</v>
      </c>
      <c r="B26" s="1">
        <v>9</v>
      </c>
      <c r="C26" s="10">
        <v>2</v>
      </c>
      <c r="D26" s="1" t="s">
        <v>24</v>
      </c>
      <c r="E26" s="16">
        <v>2011</v>
      </c>
      <c r="F26" s="1">
        <v>1</v>
      </c>
      <c r="G26" s="1">
        <v>33460</v>
      </c>
      <c r="H26" s="1">
        <v>97.7</v>
      </c>
      <c r="I26" s="1">
        <v>9.4</v>
      </c>
      <c r="J26" s="1">
        <v>14.1</v>
      </c>
      <c r="K26" s="1">
        <v>-10.4</v>
      </c>
      <c r="L26" s="1">
        <v>10.1</v>
      </c>
      <c r="M26" s="1">
        <v>27.7</v>
      </c>
      <c r="N26" s="1">
        <v>-1</v>
      </c>
      <c r="O26" s="1">
        <v>-2.8</v>
      </c>
      <c r="P26" s="1">
        <v>15.6</v>
      </c>
      <c r="Q26" s="1">
        <v>4.5</v>
      </c>
      <c r="R26" s="1">
        <v>7.9</v>
      </c>
      <c r="S26" s="1">
        <v>14.4</v>
      </c>
      <c r="T26" s="1">
        <v>21.6</v>
      </c>
      <c r="U26" s="1">
        <v>14.2</v>
      </c>
      <c r="V26" s="1">
        <v>18.3</v>
      </c>
      <c r="W26" s="1">
        <v>15.4</v>
      </c>
      <c r="X26" s="1">
        <v>3.3</v>
      </c>
      <c r="Y26" s="1">
        <v>6.8</v>
      </c>
      <c r="Z26" s="1">
        <v>6.9</v>
      </c>
      <c r="AA26" s="1">
        <v>4.4000000000000004</v>
      </c>
    </row>
    <row r="27" spans="1:27" x14ac:dyDescent="0.3">
      <c r="A27" s="1">
        <f t="shared" ref="A27:A37" si="1">VLOOKUP(B27,$F$26:$G$46,2,FALSE)</f>
        <v>33460</v>
      </c>
      <c r="B27" s="1">
        <v>1</v>
      </c>
      <c r="C27" s="10">
        <v>2</v>
      </c>
      <c r="D27" s="1" t="s">
        <v>25</v>
      </c>
      <c r="E27" s="16">
        <v>2011</v>
      </c>
      <c r="F27" s="1">
        <v>2</v>
      </c>
      <c r="G27" s="1">
        <v>5320</v>
      </c>
      <c r="H27" s="1">
        <v>72.64</v>
      </c>
      <c r="I27" s="1">
        <v>13.2</v>
      </c>
      <c r="J27" s="1">
        <v>13.7</v>
      </c>
      <c r="K27" s="1">
        <v>16.399999999999999</v>
      </c>
      <c r="L27" s="1">
        <v>25.2</v>
      </c>
      <c r="M27" s="1">
        <v>20.8</v>
      </c>
      <c r="N27" s="1">
        <v>6.3</v>
      </c>
      <c r="O27" s="1">
        <v>-8</v>
      </c>
      <c r="P27" s="1">
        <v>9.6</v>
      </c>
      <c r="Q27" s="1">
        <v>14.5</v>
      </c>
      <c r="R27" s="1">
        <v>11.5</v>
      </c>
      <c r="S27" s="1">
        <v>9.4</v>
      </c>
      <c r="T27" s="1">
        <v>20.8</v>
      </c>
      <c r="U27" s="1">
        <v>-0.3</v>
      </c>
      <c r="V27" s="1">
        <v>6.4</v>
      </c>
      <c r="W27" s="1">
        <v>-15.7</v>
      </c>
      <c r="X27" s="1">
        <v>11.3</v>
      </c>
      <c r="Y27" s="1">
        <v>25.3</v>
      </c>
      <c r="Z27" s="1">
        <v>18.5</v>
      </c>
      <c r="AA27" s="1">
        <v>-0.8</v>
      </c>
    </row>
    <row r="28" spans="1:27" x14ac:dyDescent="0.3">
      <c r="A28" s="1">
        <f t="shared" si="1"/>
        <v>6650</v>
      </c>
      <c r="B28" s="1">
        <v>16</v>
      </c>
      <c r="C28" s="10">
        <v>2</v>
      </c>
      <c r="D28" s="1" t="s">
        <v>26</v>
      </c>
      <c r="E28" s="16">
        <v>2011</v>
      </c>
      <c r="F28" s="1">
        <v>3</v>
      </c>
      <c r="G28" s="1">
        <v>22970</v>
      </c>
      <c r="H28" s="1">
        <v>67.41</v>
      </c>
      <c r="I28" s="1">
        <v>16.100000000000001</v>
      </c>
      <c r="J28" s="1">
        <v>24.9</v>
      </c>
      <c r="K28" s="1">
        <v>16.600000000000001</v>
      </c>
      <c r="L28" s="1">
        <v>32.5</v>
      </c>
      <c r="M28" s="1">
        <v>17.2</v>
      </c>
      <c r="N28" s="1">
        <v>-6.5</v>
      </c>
      <c r="O28" s="1">
        <v>14.7</v>
      </c>
      <c r="P28" s="1">
        <v>30.5</v>
      </c>
      <c r="Q28" s="1">
        <v>34.200000000000003</v>
      </c>
      <c r="R28" s="1">
        <v>20.3</v>
      </c>
      <c r="S28" s="1">
        <v>21.1</v>
      </c>
      <c r="T28" s="1">
        <v>26.1</v>
      </c>
      <c r="U28" s="1">
        <v>14.2</v>
      </c>
      <c r="V28" s="1">
        <v>34.1</v>
      </c>
      <c r="W28" s="1">
        <v>16.5</v>
      </c>
      <c r="X28" s="1">
        <v>10.3</v>
      </c>
      <c r="Y28" s="1">
        <v>36.4</v>
      </c>
      <c r="Z28" s="1">
        <v>45.6</v>
      </c>
      <c r="AA28" s="1">
        <v>30.7</v>
      </c>
    </row>
    <row r="29" spans="1:27" x14ac:dyDescent="0.3">
      <c r="A29" s="1">
        <f t="shared" si="1"/>
        <v>13080</v>
      </c>
      <c r="B29" s="1">
        <v>17</v>
      </c>
      <c r="C29" s="10">
        <v>2</v>
      </c>
      <c r="D29" s="1" t="s">
        <v>27</v>
      </c>
      <c r="E29" s="16">
        <v>2011</v>
      </c>
      <c r="F29" s="1">
        <v>4</v>
      </c>
      <c r="G29" s="1">
        <v>15310</v>
      </c>
      <c r="H29" s="1">
        <v>73.19</v>
      </c>
      <c r="I29" s="1">
        <v>22.6</v>
      </c>
      <c r="J29" s="1">
        <v>16.100000000000001</v>
      </c>
      <c r="K29" s="1">
        <v>22.8</v>
      </c>
      <c r="L29" s="1">
        <v>27.8</v>
      </c>
      <c r="M29" s="1">
        <v>16</v>
      </c>
      <c r="N29" s="1">
        <v>2.1</v>
      </c>
      <c r="O29" s="1">
        <v>8.5</v>
      </c>
      <c r="P29" s="1">
        <v>27.9</v>
      </c>
      <c r="Q29" s="1">
        <v>1.8</v>
      </c>
      <c r="R29" s="1">
        <v>6.9</v>
      </c>
      <c r="S29" s="1">
        <v>31.4</v>
      </c>
      <c r="T29" s="1">
        <v>44.3</v>
      </c>
      <c r="U29" s="1">
        <v>20.7</v>
      </c>
      <c r="V29" s="1">
        <v>25.6</v>
      </c>
      <c r="W29" s="1">
        <v>9.1</v>
      </c>
      <c r="X29" s="1">
        <v>24.3</v>
      </c>
      <c r="Y29" s="1">
        <v>27.7</v>
      </c>
      <c r="Z29" s="1">
        <v>11.7</v>
      </c>
      <c r="AA29" s="1">
        <v>30.7</v>
      </c>
    </row>
    <row r="30" spans="1:27" x14ac:dyDescent="0.3">
      <c r="A30" s="1">
        <f t="shared" si="1"/>
        <v>9790</v>
      </c>
      <c r="B30" s="1">
        <v>14</v>
      </c>
      <c r="C30" s="10">
        <v>2</v>
      </c>
      <c r="D30" s="1" t="s">
        <v>28</v>
      </c>
      <c r="E30" s="16">
        <v>2011</v>
      </c>
      <c r="F30" s="1">
        <v>5</v>
      </c>
      <c r="G30" s="1">
        <v>44240</v>
      </c>
      <c r="H30" s="1">
        <v>86.96</v>
      </c>
      <c r="I30" s="1">
        <v>16.399999999999999</v>
      </c>
      <c r="J30" s="1">
        <v>18.3</v>
      </c>
      <c r="K30" s="1">
        <v>14.3</v>
      </c>
      <c r="L30" s="1">
        <v>13.2</v>
      </c>
      <c r="M30" s="1">
        <v>18.899999999999999</v>
      </c>
      <c r="N30" s="1">
        <v>9.1</v>
      </c>
      <c r="O30" s="1">
        <v>9.8000000000000007</v>
      </c>
      <c r="P30" s="1">
        <v>22.3</v>
      </c>
      <c r="Q30" s="1">
        <v>12.2</v>
      </c>
      <c r="R30" s="1">
        <v>8.1</v>
      </c>
      <c r="S30" s="1">
        <v>18.899999999999999</v>
      </c>
      <c r="T30" s="1">
        <v>22.3</v>
      </c>
      <c r="U30" s="1">
        <v>10.199999999999999</v>
      </c>
      <c r="V30" s="1">
        <v>23.9</v>
      </c>
      <c r="W30" s="1">
        <v>7</v>
      </c>
      <c r="X30" s="1">
        <v>8.6</v>
      </c>
      <c r="Y30" s="1">
        <v>10.4</v>
      </c>
      <c r="Z30" s="1">
        <v>9.8000000000000007</v>
      </c>
      <c r="AA30" s="1">
        <v>11.8</v>
      </c>
    </row>
    <row r="31" spans="1:27" x14ac:dyDescent="0.3">
      <c r="A31" s="1">
        <f t="shared" si="1"/>
        <v>58220</v>
      </c>
      <c r="B31" s="1">
        <v>21</v>
      </c>
      <c r="C31" s="10">
        <v>2</v>
      </c>
      <c r="D31" s="1" t="s">
        <v>29</v>
      </c>
      <c r="E31" s="16">
        <v>2011</v>
      </c>
      <c r="F31" s="1">
        <v>6</v>
      </c>
      <c r="G31" s="1">
        <v>11890</v>
      </c>
      <c r="H31" s="1">
        <v>67.97</v>
      </c>
      <c r="I31" s="1">
        <v>27.3</v>
      </c>
      <c r="J31" s="1">
        <v>27.3</v>
      </c>
      <c r="K31" s="1">
        <v>34</v>
      </c>
      <c r="L31" s="1">
        <v>31.5</v>
      </c>
      <c r="M31" s="1">
        <v>20.2</v>
      </c>
      <c r="N31" s="1">
        <v>15.1</v>
      </c>
      <c r="O31" s="1">
        <v>19.100000000000001</v>
      </c>
      <c r="P31" s="1">
        <v>37.6</v>
      </c>
      <c r="Q31" s="1">
        <v>11.6</v>
      </c>
      <c r="R31" s="1">
        <v>20.6</v>
      </c>
      <c r="S31" s="1">
        <v>23.8</v>
      </c>
      <c r="T31" s="1">
        <v>41.1</v>
      </c>
      <c r="U31" s="1">
        <v>28.4</v>
      </c>
      <c r="V31" s="1">
        <v>23.8</v>
      </c>
      <c r="W31" s="1">
        <v>9.1</v>
      </c>
      <c r="X31" s="1">
        <v>25.5</v>
      </c>
      <c r="Y31" s="1">
        <v>32.1</v>
      </c>
      <c r="Z31" s="1">
        <v>19.899999999999999</v>
      </c>
      <c r="AA31" s="1">
        <v>19</v>
      </c>
    </row>
    <row r="32" spans="1:27" x14ac:dyDescent="0.3">
      <c r="A32" s="1">
        <f t="shared" si="1"/>
        <v>5320</v>
      </c>
      <c r="B32" s="1">
        <v>2</v>
      </c>
      <c r="C32" s="10">
        <v>2</v>
      </c>
      <c r="D32" s="1" t="s">
        <v>30</v>
      </c>
      <c r="E32" s="16">
        <v>2011</v>
      </c>
      <c r="F32" s="1">
        <v>7</v>
      </c>
      <c r="G32" s="1">
        <v>35810</v>
      </c>
      <c r="H32" s="1">
        <v>84.31</v>
      </c>
      <c r="I32" s="1">
        <v>19.100000000000001</v>
      </c>
      <c r="J32" s="1">
        <v>18.100000000000001</v>
      </c>
      <c r="K32" s="1">
        <v>7.4</v>
      </c>
      <c r="L32" s="1">
        <v>13.1</v>
      </c>
      <c r="M32" s="1">
        <v>17.100000000000001</v>
      </c>
      <c r="N32" s="1">
        <v>7.4</v>
      </c>
      <c r="O32" s="1">
        <v>7.3</v>
      </c>
      <c r="P32" s="1">
        <v>22.5</v>
      </c>
      <c r="Q32" s="1">
        <v>10.9</v>
      </c>
      <c r="R32" s="1">
        <v>11.9</v>
      </c>
      <c r="S32" s="1">
        <v>14.9</v>
      </c>
      <c r="T32" s="1">
        <v>35.299999999999997</v>
      </c>
      <c r="U32" s="1">
        <v>19.8</v>
      </c>
      <c r="V32" s="1">
        <v>17.600000000000001</v>
      </c>
      <c r="W32" s="1">
        <v>14.2</v>
      </c>
      <c r="X32" s="1">
        <v>16.3</v>
      </c>
      <c r="Y32" s="1">
        <v>28.7</v>
      </c>
      <c r="Z32" s="1">
        <v>10.4</v>
      </c>
      <c r="AA32" s="1">
        <v>15.8</v>
      </c>
    </row>
    <row r="33" spans="1:27" x14ac:dyDescent="0.3">
      <c r="A33" s="1">
        <f t="shared" si="1"/>
        <v>31210</v>
      </c>
      <c r="B33" s="1">
        <v>8</v>
      </c>
      <c r="C33" s="10">
        <v>2</v>
      </c>
      <c r="D33" s="1" t="s">
        <v>31</v>
      </c>
      <c r="E33" s="16">
        <v>2011</v>
      </c>
      <c r="F33" s="1">
        <v>8</v>
      </c>
      <c r="G33" s="1">
        <v>31210</v>
      </c>
      <c r="H33" s="1">
        <v>78.62</v>
      </c>
      <c r="I33" s="1">
        <v>15.7</v>
      </c>
      <c r="J33" s="1">
        <v>14.2</v>
      </c>
      <c r="K33" s="1">
        <v>12.9</v>
      </c>
      <c r="L33" s="1">
        <v>15.2</v>
      </c>
      <c r="M33" s="1">
        <v>9.8000000000000007</v>
      </c>
      <c r="N33" s="1">
        <v>-6.5</v>
      </c>
      <c r="O33" s="1">
        <v>-8.4</v>
      </c>
      <c r="P33" s="1">
        <v>19.899999999999999</v>
      </c>
      <c r="Q33" s="1">
        <v>0.6</v>
      </c>
      <c r="R33" s="1">
        <v>9.6</v>
      </c>
      <c r="S33" s="1">
        <v>15.9</v>
      </c>
      <c r="T33" s="1">
        <v>29.6</v>
      </c>
      <c r="U33" s="1">
        <v>19.2</v>
      </c>
      <c r="V33" s="1">
        <v>23.7</v>
      </c>
      <c r="W33" s="1">
        <v>8.8000000000000007</v>
      </c>
      <c r="X33" s="1">
        <v>13.4</v>
      </c>
      <c r="Y33" s="1">
        <v>16.100000000000001</v>
      </c>
      <c r="Z33" s="1">
        <v>19.5</v>
      </c>
      <c r="AA33" s="1">
        <v>9.6</v>
      </c>
    </row>
    <row r="34" spans="1:27" x14ac:dyDescent="0.3">
      <c r="A34" s="1">
        <f t="shared" si="1"/>
        <v>35810</v>
      </c>
      <c r="B34" s="1">
        <v>7</v>
      </c>
      <c r="C34" s="10">
        <v>2</v>
      </c>
      <c r="D34" s="1" t="s">
        <v>32</v>
      </c>
      <c r="E34" s="16">
        <v>2011</v>
      </c>
      <c r="F34" s="1">
        <v>9</v>
      </c>
      <c r="G34" s="1">
        <v>33200</v>
      </c>
      <c r="H34" s="1">
        <v>77.16</v>
      </c>
      <c r="I34" s="1">
        <v>22.4</v>
      </c>
      <c r="J34" s="1">
        <v>25.8</v>
      </c>
      <c r="K34" s="1">
        <v>9.8000000000000007</v>
      </c>
      <c r="L34" s="1">
        <v>27.2</v>
      </c>
      <c r="M34" s="1">
        <v>21.6</v>
      </c>
      <c r="N34" s="1">
        <v>5.5</v>
      </c>
      <c r="O34" s="1">
        <v>13</v>
      </c>
      <c r="P34" s="1">
        <v>24.9</v>
      </c>
      <c r="Q34" s="1">
        <v>5</v>
      </c>
      <c r="R34" s="1">
        <v>12.4</v>
      </c>
      <c r="S34" s="1">
        <v>28.1</v>
      </c>
      <c r="T34" s="1">
        <v>30.1</v>
      </c>
      <c r="U34" s="1">
        <v>17.600000000000001</v>
      </c>
      <c r="V34" s="1">
        <v>32.799999999999997</v>
      </c>
      <c r="W34" s="1">
        <v>12.9</v>
      </c>
      <c r="X34" s="1">
        <v>10.5</v>
      </c>
      <c r="Y34" s="1">
        <v>24.4</v>
      </c>
      <c r="Z34" s="1">
        <v>28.8</v>
      </c>
      <c r="AA34" s="1">
        <v>12.5</v>
      </c>
    </row>
    <row r="35" spans="1:27" x14ac:dyDescent="0.3">
      <c r="A35" s="1">
        <f t="shared" si="1"/>
        <v>66440</v>
      </c>
      <c r="B35" s="1">
        <v>13</v>
      </c>
      <c r="C35" s="10">
        <v>2</v>
      </c>
      <c r="D35" s="1" t="s">
        <v>33</v>
      </c>
      <c r="E35" s="16">
        <v>2011</v>
      </c>
      <c r="F35" s="1">
        <v>10</v>
      </c>
      <c r="G35" s="1">
        <v>10190</v>
      </c>
      <c r="H35" s="1">
        <v>69.36</v>
      </c>
      <c r="I35" s="1">
        <v>18</v>
      </c>
      <c r="J35" s="1">
        <v>14.4</v>
      </c>
      <c r="K35" s="1">
        <v>-18.2</v>
      </c>
      <c r="L35" s="1">
        <v>25.8</v>
      </c>
      <c r="M35" s="1">
        <v>17</v>
      </c>
      <c r="N35" s="1">
        <v>-0.9</v>
      </c>
      <c r="O35" s="1">
        <v>-12.4</v>
      </c>
      <c r="P35" s="1">
        <v>11.9</v>
      </c>
      <c r="Q35" s="1">
        <v>-0.7</v>
      </c>
      <c r="R35" s="1">
        <v>20.7</v>
      </c>
      <c r="S35" s="1">
        <v>27.6</v>
      </c>
      <c r="T35" s="1">
        <v>37.200000000000003</v>
      </c>
      <c r="U35" s="1">
        <v>3.4</v>
      </c>
      <c r="V35" s="1">
        <v>14.4</v>
      </c>
      <c r="W35" s="1">
        <v>11.1</v>
      </c>
      <c r="X35" s="1">
        <v>17.600000000000001</v>
      </c>
      <c r="Y35" s="1">
        <v>16.399999999999999</v>
      </c>
      <c r="Z35" s="1">
        <v>12.4</v>
      </c>
      <c r="AA35" s="1">
        <v>5.0999999999999996</v>
      </c>
    </row>
    <row r="36" spans="1:27" x14ac:dyDescent="0.3">
      <c r="A36" s="1">
        <f t="shared" si="1"/>
        <v>38880</v>
      </c>
      <c r="B36" s="1">
        <v>12</v>
      </c>
      <c r="C36" s="10">
        <v>2</v>
      </c>
      <c r="D36" s="1" t="s">
        <v>34</v>
      </c>
      <c r="E36" s="16">
        <v>2011</v>
      </c>
      <c r="F36" s="1">
        <v>11</v>
      </c>
      <c r="G36" s="1">
        <v>9820</v>
      </c>
      <c r="H36" s="1">
        <v>66.739999999999995</v>
      </c>
      <c r="I36" s="1">
        <v>11.5</v>
      </c>
      <c r="J36" s="1">
        <v>16.899999999999999</v>
      </c>
      <c r="K36" s="1">
        <v>2.5</v>
      </c>
      <c r="L36" s="1">
        <v>27.1</v>
      </c>
      <c r="M36" s="1">
        <v>10.3</v>
      </c>
      <c r="N36" s="1">
        <v>13.4</v>
      </c>
      <c r="O36" s="1">
        <v>0.7</v>
      </c>
      <c r="P36" s="1">
        <v>19.2</v>
      </c>
      <c r="Q36" s="1">
        <v>-1.6</v>
      </c>
      <c r="R36" s="1">
        <v>14.6</v>
      </c>
      <c r="S36" s="1">
        <v>25.7</v>
      </c>
      <c r="T36" s="1">
        <v>40.799999999999997</v>
      </c>
      <c r="U36" s="1">
        <v>15.7</v>
      </c>
      <c r="V36" s="1">
        <v>15.3</v>
      </c>
      <c r="W36" s="1">
        <v>10.7</v>
      </c>
      <c r="X36" s="1">
        <v>-1.7</v>
      </c>
      <c r="Y36" s="1">
        <v>24.8</v>
      </c>
      <c r="Z36" s="1">
        <v>15.1</v>
      </c>
      <c r="AA36" s="1">
        <v>9.6999999999999993</v>
      </c>
    </row>
    <row r="37" spans="1:27" x14ac:dyDescent="0.3">
      <c r="A37" s="1">
        <f t="shared" si="1"/>
        <v>22770</v>
      </c>
      <c r="B37" s="1">
        <v>19</v>
      </c>
      <c r="C37" s="10">
        <v>2</v>
      </c>
      <c r="D37" s="1" t="s">
        <v>35</v>
      </c>
      <c r="E37" s="16">
        <v>2011</v>
      </c>
      <c r="F37" s="1">
        <v>12</v>
      </c>
      <c r="G37" s="1">
        <v>38880</v>
      </c>
      <c r="H37" s="1">
        <v>87.88</v>
      </c>
      <c r="I37" s="1">
        <v>18.8</v>
      </c>
      <c r="J37" s="1">
        <v>23.9</v>
      </c>
      <c r="K37" s="1">
        <v>29.7</v>
      </c>
      <c r="L37" s="1">
        <v>22.2</v>
      </c>
      <c r="M37" s="1">
        <v>23.8</v>
      </c>
      <c r="N37" s="1">
        <v>4.5999999999999996</v>
      </c>
      <c r="O37" s="1">
        <v>16.3</v>
      </c>
      <c r="P37" s="1">
        <v>27.6</v>
      </c>
      <c r="Q37" s="1">
        <v>14.2</v>
      </c>
      <c r="R37" s="1">
        <v>12.5</v>
      </c>
      <c r="S37" s="1">
        <v>18.8</v>
      </c>
      <c r="T37" s="1">
        <v>30.7</v>
      </c>
      <c r="U37" s="1">
        <v>20.5</v>
      </c>
      <c r="V37" s="1">
        <v>27.1</v>
      </c>
      <c r="W37" s="1">
        <v>11.6</v>
      </c>
      <c r="X37" s="1">
        <v>13.8</v>
      </c>
      <c r="Y37" s="1">
        <v>24.3</v>
      </c>
      <c r="Z37" s="1">
        <v>22.4</v>
      </c>
      <c r="AA37" s="1">
        <v>17.7</v>
      </c>
    </row>
    <row r="38" spans="1:27" x14ac:dyDescent="0.3">
      <c r="C38" s="10">
        <v>2</v>
      </c>
      <c r="D38" s="1" t="s">
        <v>36</v>
      </c>
      <c r="E38" s="16">
        <v>2011</v>
      </c>
      <c r="F38" s="1">
        <v>13</v>
      </c>
      <c r="G38" s="1">
        <v>66440</v>
      </c>
      <c r="H38" s="1">
        <v>79.459999999999994</v>
      </c>
      <c r="I38" s="1">
        <v>15.7</v>
      </c>
      <c r="J38" s="1">
        <v>18.399999999999999</v>
      </c>
      <c r="K38" s="1">
        <v>10.199999999999999</v>
      </c>
      <c r="L38" s="1">
        <v>12.9</v>
      </c>
      <c r="M38" s="1">
        <v>9.8000000000000007</v>
      </c>
      <c r="N38" s="1">
        <v>0.8</v>
      </c>
      <c r="O38" s="1">
        <v>2</v>
      </c>
      <c r="P38" s="1">
        <v>18</v>
      </c>
      <c r="Q38" s="1">
        <v>11.5</v>
      </c>
      <c r="R38" s="1">
        <v>8.8000000000000007</v>
      </c>
      <c r="S38" s="1">
        <v>17.2</v>
      </c>
      <c r="T38" s="1">
        <v>31.8</v>
      </c>
      <c r="U38" s="1">
        <v>15.9</v>
      </c>
      <c r="V38" s="1">
        <v>22</v>
      </c>
      <c r="W38" s="1">
        <v>8.8000000000000007</v>
      </c>
      <c r="X38" s="1">
        <v>8.6</v>
      </c>
      <c r="Y38" s="1">
        <v>12.5</v>
      </c>
      <c r="Z38" s="1">
        <v>11</v>
      </c>
      <c r="AA38" s="1">
        <v>10.9</v>
      </c>
    </row>
    <row r="39" spans="1:27" x14ac:dyDescent="0.3">
      <c r="C39" s="10">
        <v>2</v>
      </c>
      <c r="D39" s="1" t="s">
        <v>37</v>
      </c>
      <c r="E39" s="16">
        <v>2011</v>
      </c>
      <c r="F39" s="1">
        <v>14</v>
      </c>
      <c r="G39" s="1">
        <v>9790</v>
      </c>
      <c r="H39" s="1">
        <v>60.78</v>
      </c>
      <c r="I39" s="1">
        <v>5.5</v>
      </c>
      <c r="J39" s="1">
        <v>15.9</v>
      </c>
      <c r="K39" s="1">
        <v>20.9</v>
      </c>
      <c r="L39" s="1">
        <v>21.2</v>
      </c>
      <c r="M39" s="1">
        <v>8.3000000000000007</v>
      </c>
      <c r="N39" s="1">
        <v>1.2</v>
      </c>
      <c r="O39" s="1">
        <v>-10.3</v>
      </c>
      <c r="P39" s="1">
        <v>25.6</v>
      </c>
      <c r="Q39" s="1">
        <v>-3.8</v>
      </c>
      <c r="R39" s="1">
        <v>19.5</v>
      </c>
      <c r="S39" s="1">
        <v>23.5</v>
      </c>
      <c r="T39" s="1">
        <v>37.700000000000003</v>
      </c>
      <c r="U39" s="1">
        <v>13.1</v>
      </c>
      <c r="V39" s="1">
        <v>18.3</v>
      </c>
      <c r="W39" s="1">
        <v>1.1000000000000001</v>
      </c>
      <c r="X39" s="1">
        <v>1.3</v>
      </c>
      <c r="Y39" s="1">
        <v>19.2</v>
      </c>
      <c r="Z39" s="1">
        <v>10.1</v>
      </c>
      <c r="AA39" s="1">
        <v>18.399999999999999</v>
      </c>
    </row>
    <row r="40" spans="1:27" x14ac:dyDescent="0.3">
      <c r="C40" s="10">
        <v>2</v>
      </c>
      <c r="D40" s="1" t="s">
        <v>38</v>
      </c>
      <c r="E40" s="16">
        <v>2011</v>
      </c>
      <c r="F40" s="1">
        <v>15</v>
      </c>
      <c r="G40" s="1">
        <v>16720</v>
      </c>
      <c r="H40" s="1">
        <v>61.17</v>
      </c>
      <c r="I40" s="1">
        <v>12.9</v>
      </c>
      <c r="J40" s="1">
        <v>20.3</v>
      </c>
      <c r="K40" s="1">
        <v>-15.3</v>
      </c>
      <c r="L40" s="1">
        <v>28.8</v>
      </c>
      <c r="M40" s="1">
        <v>2</v>
      </c>
      <c r="N40" s="1">
        <v>-12.1</v>
      </c>
      <c r="O40" s="1">
        <v>-12.3</v>
      </c>
      <c r="P40" s="1">
        <v>20.5</v>
      </c>
      <c r="Q40" s="1">
        <v>-17.7</v>
      </c>
      <c r="R40" s="1">
        <v>21.6</v>
      </c>
      <c r="S40" s="1">
        <v>14.5</v>
      </c>
      <c r="T40" s="1">
        <v>25.8</v>
      </c>
      <c r="U40" s="1">
        <v>36.799999999999997</v>
      </c>
      <c r="V40" s="1">
        <v>23.4</v>
      </c>
      <c r="W40" s="1">
        <v>21.8</v>
      </c>
      <c r="X40" s="1">
        <v>11.1</v>
      </c>
      <c r="Y40" s="1">
        <v>30</v>
      </c>
      <c r="Z40" s="1">
        <v>52.6</v>
      </c>
      <c r="AA40" s="1">
        <v>30.8</v>
      </c>
    </row>
    <row r="41" spans="1:27" x14ac:dyDescent="0.3">
      <c r="C41" s="10">
        <v>2</v>
      </c>
      <c r="D41" s="1" t="s">
        <v>39</v>
      </c>
      <c r="E41" s="16">
        <v>2011</v>
      </c>
      <c r="F41" s="1">
        <v>16</v>
      </c>
      <c r="G41" s="1">
        <v>6650</v>
      </c>
      <c r="H41" s="1">
        <v>53.96</v>
      </c>
      <c r="I41" s="1">
        <v>9.6</v>
      </c>
      <c r="J41" s="1">
        <v>7.7</v>
      </c>
      <c r="K41" s="1">
        <v>-11.2</v>
      </c>
      <c r="L41" s="1">
        <v>21.8</v>
      </c>
      <c r="M41" s="1">
        <v>0.5</v>
      </c>
      <c r="N41" s="1">
        <v>-0.5</v>
      </c>
      <c r="O41" s="1">
        <v>-20.100000000000001</v>
      </c>
      <c r="P41" s="1">
        <v>10.1</v>
      </c>
      <c r="Q41" s="1">
        <v>3.2</v>
      </c>
      <c r="R41" s="1">
        <v>5.5</v>
      </c>
      <c r="S41" s="1">
        <v>12.2</v>
      </c>
      <c r="T41" s="1">
        <v>21.9</v>
      </c>
      <c r="U41" s="1">
        <v>18.5</v>
      </c>
      <c r="V41" s="1">
        <v>2.2999999999999998</v>
      </c>
      <c r="W41" s="1">
        <v>-26</v>
      </c>
      <c r="X41" s="1">
        <v>10.4</v>
      </c>
      <c r="Y41" s="1">
        <v>9.1</v>
      </c>
      <c r="Z41" s="1">
        <v>7.2</v>
      </c>
      <c r="AA41" s="1">
        <v>17</v>
      </c>
    </row>
    <row r="42" spans="1:27" x14ac:dyDescent="0.3">
      <c r="C42" s="10">
        <v>2</v>
      </c>
      <c r="D42" s="1" t="s">
        <v>40</v>
      </c>
      <c r="E42" s="16">
        <v>2011</v>
      </c>
      <c r="F42" s="1">
        <v>17</v>
      </c>
      <c r="G42" s="1">
        <v>13080</v>
      </c>
      <c r="H42" s="1">
        <v>54.42</v>
      </c>
      <c r="I42" s="1">
        <v>20.100000000000001</v>
      </c>
      <c r="J42" s="1">
        <v>19.399999999999999</v>
      </c>
      <c r="K42" s="1">
        <v>-10.3</v>
      </c>
      <c r="L42" s="1">
        <v>27.9</v>
      </c>
      <c r="M42" s="1">
        <v>9.4</v>
      </c>
      <c r="N42" s="1">
        <v>-2.4</v>
      </c>
      <c r="O42" s="1">
        <v>1.5</v>
      </c>
      <c r="P42" s="1">
        <v>26.4</v>
      </c>
      <c r="Q42" s="1">
        <v>1.4</v>
      </c>
      <c r="R42" s="1">
        <v>0.4</v>
      </c>
      <c r="S42" s="1">
        <v>28.3</v>
      </c>
      <c r="T42" s="1">
        <v>37.6</v>
      </c>
      <c r="U42" s="1">
        <v>25.4</v>
      </c>
      <c r="V42" s="1">
        <v>11.4</v>
      </c>
      <c r="W42" s="1">
        <v>7.8</v>
      </c>
      <c r="X42" s="1">
        <v>15.6</v>
      </c>
      <c r="Y42" s="1">
        <v>24.2</v>
      </c>
      <c r="Z42" s="1">
        <v>14.3</v>
      </c>
      <c r="AA42" s="1">
        <v>-2.8</v>
      </c>
    </row>
    <row r="43" spans="1:27" x14ac:dyDescent="0.3">
      <c r="C43" s="10">
        <v>2</v>
      </c>
      <c r="D43" s="1" t="s">
        <v>41</v>
      </c>
      <c r="E43" s="16">
        <v>2011</v>
      </c>
      <c r="F43" s="1">
        <v>18</v>
      </c>
      <c r="G43" s="1">
        <v>17870</v>
      </c>
      <c r="H43" s="1">
        <v>52.88</v>
      </c>
      <c r="I43" s="1">
        <v>3.3</v>
      </c>
      <c r="J43" s="1">
        <v>8.1</v>
      </c>
      <c r="K43" s="1">
        <v>16.5</v>
      </c>
      <c r="L43" s="1">
        <v>13.6</v>
      </c>
      <c r="M43" s="1">
        <v>1</v>
      </c>
      <c r="N43" s="1">
        <v>-15.6</v>
      </c>
      <c r="O43" s="1">
        <v>-21.4</v>
      </c>
      <c r="P43" s="1">
        <v>13.1</v>
      </c>
      <c r="Q43" s="1">
        <v>-20</v>
      </c>
      <c r="R43" s="1">
        <v>11.1</v>
      </c>
      <c r="S43" s="1">
        <v>14</v>
      </c>
      <c r="T43" s="1">
        <v>22.2</v>
      </c>
      <c r="U43" s="1">
        <v>7.3</v>
      </c>
      <c r="V43" s="1">
        <v>11</v>
      </c>
      <c r="W43" s="1">
        <v>11</v>
      </c>
      <c r="X43" s="1">
        <v>10.7</v>
      </c>
      <c r="Y43" s="1">
        <v>18.899999999999999</v>
      </c>
      <c r="Z43" s="1">
        <v>19.600000000000001</v>
      </c>
      <c r="AA43" s="1">
        <v>-1.4</v>
      </c>
    </row>
    <row r="44" spans="1:27" x14ac:dyDescent="0.3">
      <c r="C44" s="10">
        <v>2</v>
      </c>
      <c r="D44" s="1" t="s">
        <v>42</v>
      </c>
      <c r="E44" s="16">
        <v>2011</v>
      </c>
      <c r="F44" s="1">
        <v>19</v>
      </c>
      <c r="G44" s="1">
        <v>22770</v>
      </c>
      <c r="H44" s="1">
        <v>78.67</v>
      </c>
      <c r="I44" s="1">
        <v>17.600000000000001</v>
      </c>
      <c r="J44" s="1">
        <v>23.6</v>
      </c>
      <c r="K44" s="1">
        <v>14.4</v>
      </c>
      <c r="L44" s="1">
        <v>24.2</v>
      </c>
      <c r="M44" s="1">
        <v>8.8000000000000007</v>
      </c>
      <c r="N44" s="1">
        <v>17.7</v>
      </c>
      <c r="O44" s="1">
        <v>4.5</v>
      </c>
      <c r="P44" s="1">
        <v>26.5</v>
      </c>
      <c r="Q44" s="1">
        <v>11</v>
      </c>
      <c r="R44" s="1">
        <v>16</v>
      </c>
      <c r="S44" s="1">
        <v>16</v>
      </c>
      <c r="T44" s="1">
        <v>22.8</v>
      </c>
      <c r="U44" s="1">
        <v>21.9</v>
      </c>
      <c r="V44" s="1">
        <v>23.1</v>
      </c>
      <c r="W44" s="1">
        <v>16.399999999999999</v>
      </c>
      <c r="X44" s="1">
        <v>12.8</v>
      </c>
      <c r="Y44" s="1">
        <v>23.5</v>
      </c>
      <c r="Z44" s="1">
        <v>17.8</v>
      </c>
      <c r="AA44" s="1">
        <v>10.8</v>
      </c>
    </row>
    <row r="45" spans="1:27" x14ac:dyDescent="0.3">
      <c r="C45" s="10">
        <v>2</v>
      </c>
      <c r="D45" s="1" t="s">
        <v>43</v>
      </c>
      <c r="E45" s="16">
        <v>2011</v>
      </c>
      <c r="F45" s="1">
        <v>20</v>
      </c>
      <c r="G45" s="1">
        <v>40920</v>
      </c>
      <c r="H45" s="1">
        <v>85.3</v>
      </c>
      <c r="I45" s="1">
        <v>15.6</v>
      </c>
      <c r="J45" s="1">
        <v>12.5</v>
      </c>
      <c r="K45" s="1">
        <v>5.3</v>
      </c>
      <c r="L45" s="1">
        <v>7.9</v>
      </c>
      <c r="M45" s="1">
        <v>9.6999999999999993</v>
      </c>
      <c r="N45" s="1">
        <v>0.6</v>
      </c>
      <c r="O45" s="1">
        <v>2.8</v>
      </c>
      <c r="P45" s="1">
        <v>14.4</v>
      </c>
      <c r="Q45" s="1">
        <v>3.6</v>
      </c>
      <c r="R45" s="1">
        <v>8.1</v>
      </c>
      <c r="S45" s="1">
        <v>15</v>
      </c>
      <c r="T45" s="1">
        <v>31.4</v>
      </c>
      <c r="U45" s="1">
        <v>9.1999999999999993</v>
      </c>
      <c r="V45" s="1">
        <v>17.3</v>
      </c>
      <c r="W45" s="1">
        <v>7.1</v>
      </c>
      <c r="X45" s="1">
        <v>11.7</v>
      </c>
      <c r="Y45" s="1">
        <v>14.6</v>
      </c>
      <c r="Z45" s="1">
        <v>10.6</v>
      </c>
      <c r="AA45" s="1">
        <v>7.5</v>
      </c>
    </row>
    <row r="46" spans="1:27" x14ac:dyDescent="0.3">
      <c r="C46" s="10">
        <v>2</v>
      </c>
      <c r="D46" s="1" t="s">
        <v>44</v>
      </c>
      <c r="E46" s="16">
        <v>2011</v>
      </c>
      <c r="F46" s="1">
        <v>21</v>
      </c>
      <c r="G46" s="1">
        <v>58220</v>
      </c>
      <c r="H46" s="1">
        <v>73.63</v>
      </c>
      <c r="I46" s="1">
        <v>17.600000000000001</v>
      </c>
      <c r="J46" s="1">
        <v>20.6</v>
      </c>
      <c r="K46" s="1">
        <v>10.4</v>
      </c>
      <c r="L46" s="1">
        <v>18.399999999999999</v>
      </c>
      <c r="M46" s="1">
        <v>12.7</v>
      </c>
      <c r="N46" s="1">
        <v>8.5</v>
      </c>
      <c r="O46" s="1">
        <v>8.6999999999999993</v>
      </c>
      <c r="P46" s="1">
        <v>23.4</v>
      </c>
      <c r="Q46" s="1">
        <v>13.1</v>
      </c>
      <c r="R46" s="1">
        <v>8.9</v>
      </c>
      <c r="S46" s="1">
        <v>21.3</v>
      </c>
      <c r="T46" s="1">
        <v>31.5</v>
      </c>
      <c r="U46" s="1">
        <v>20.9</v>
      </c>
      <c r="V46" s="1">
        <v>23.4</v>
      </c>
      <c r="W46" s="1">
        <v>17.399999999999999</v>
      </c>
      <c r="X46" s="1">
        <v>8.1</v>
      </c>
      <c r="Y46" s="1">
        <v>18.2</v>
      </c>
      <c r="Z46" s="1">
        <v>15.6</v>
      </c>
      <c r="AA46" s="1">
        <v>20.2</v>
      </c>
    </row>
    <row r="47" spans="1:27" x14ac:dyDescent="0.3">
      <c r="A47" s="1">
        <f>VLOOKUP(B47,$F$47:$G$67,2,FALSE)</f>
        <v>13230</v>
      </c>
      <c r="B47" s="1">
        <v>17</v>
      </c>
      <c r="C47" s="15">
        <v>3</v>
      </c>
      <c r="D47" s="1" t="s">
        <v>24</v>
      </c>
      <c r="E47" s="16">
        <v>2012</v>
      </c>
      <c r="F47" s="1">
        <v>1</v>
      </c>
      <c r="G47" s="1">
        <v>33490</v>
      </c>
      <c r="H47" s="1">
        <v>97.74</v>
      </c>
      <c r="I47" s="1">
        <v>8.3000000000000007</v>
      </c>
      <c r="J47" s="1">
        <v>13</v>
      </c>
      <c r="K47" s="1">
        <v>-7.1</v>
      </c>
      <c r="L47" s="1">
        <v>8.9</v>
      </c>
      <c r="M47" s="1">
        <v>26</v>
      </c>
      <c r="N47" s="1">
        <v>-1.2</v>
      </c>
      <c r="O47" s="1">
        <v>-4</v>
      </c>
      <c r="P47" s="1">
        <v>14.6</v>
      </c>
      <c r="Q47" s="1">
        <v>4.9000000000000004</v>
      </c>
      <c r="R47" s="1">
        <v>7</v>
      </c>
      <c r="S47" s="1">
        <v>13.5</v>
      </c>
      <c r="T47" s="1">
        <v>21.2</v>
      </c>
      <c r="U47" s="1">
        <v>10.8</v>
      </c>
      <c r="V47" s="1">
        <v>17.3</v>
      </c>
      <c r="W47" s="1">
        <v>13.4</v>
      </c>
      <c r="X47" s="1">
        <v>3.3</v>
      </c>
      <c r="Y47" s="1">
        <v>4.5</v>
      </c>
      <c r="Z47" s="1">
        <v>5.0999999999999996</v>
      </c>
      <c r="AA47" s="1">
        <v>21.3</v>
      </c>
    </row>
    <row r="48" spans="1:27" x14ac:dyDescent="0.3">
      <c r="A48" s="1">
        <f t="shared" ref="A48:A58" si="2">VLOOKUP(B48,$F$47:$G$67,2,FALSE)</f>
        <v>67350</v>
      </c>
      <c r="B48" s="1">
        <v>13</v>
      </c>
      <c r="C48" s="15">
        <v>3</v>
      </c>
      <c r="D48" s="1" t="s">
        <v>25</v>
      </c>
      <c r="E48" s="16">
        <v>2012</v>
      </c>
      <c r="F48" s="1">
        <v>2</v>
      </c>
      <c r="G48" s="1">
        <v>5390</v>
      </c>
      <c r="H48" s="1">
        <v>72.98</v>
      </c>
      <c r="I48" s="1">
        <v>15.1</v>
      </c>
      <c r="J48" s="1">
        <v>15.1</v>
      </c>
      <c r="K48" s="1">
        <v>21.2</v>
      </c>
      <c r="L48" s="1">
        <v>26.4</v>
      </c>
      <c r="M48" s="1">
        <v>15.3</v>
      </c>
      <c r="N48" s="1">
        <v>9.5</v>
      </c>
      <c r="O48" s="1">
        <v>-6</v>
      </c>
      <c r="P48" s="1">
        <v>12.3</v>
      </c>
      <c r="Q48" s="1">
        <v>12.3</v>
      </c>
      <c r="R48" s="1">
        <v>13.2</v>
      </c>
      <c r="S48" s="1">
        <v>14.5</v>
      </c>
      <c r="T48" s="1">
        <v>25.5</v>
      </c>
      <c r="U48" s="1">
        <v>8.8000000000000007</v>
      </c>
      <c r="V48" s="1">
        <v>12.6</v>
      </c>
      <c r="W48" s="1">
        <v>-14.9</v>
      </c>
      <c r="X48" s="1">
        <v>13.9</v>
      </c>
      <c r="Y48" s="1">
        <v>29.2</v>
      </c>
      <c r="Z48" s="1">
        <v>18.899999999999999</v>
      </c>
      <c r="AA48" s="1">
        <v>0</v>
      </c>
    </row>
    <row r="49" spans="1:27" x14ac:dyDescent="0.3">
      <c r="A49" s="1">
        <f t="shared" si="2"/>
        <v>22080</v>
      </c>
      <c r="B49" s="1">
        <v>19</v>
      </c>
      <c r="C49" s="15">
        <v>3</v>
      </c>
      <c r="D49" s="1" t="s">
        <v>26</v>
      </c>
      <c r="E49" s="16">
        <v>2012</v>
      </c>
      <c r="F49" s="1">
        <v>3</v>
      </c>
      <c r="G49" s="1">
        <v>21840</v>
      </c>
      <c r="H49" s="1">
        <v>67.260000000000005</v>
      </c>
      <c r="I49" s="1">
        <v>15.6</v>
      </c>
      <c r="J49" s="1">
        <v>24.3</v>
      </c>
      <c r="K49" s="1">
        <v>17.399999999999999</v>
      </c>
      <c r="L49" s="1">
        <v>30.4</v>
      </c>
      <c r="M49" s="1">
        <v>12.8</v>
      </c>
      <c r="N49" s="1">
        <v>-5.9</v>
      </c>
      <c r="O49" s="1">
        <v>10</v>
      </c>
      <c r="P49" s="1">
        <v>28.7</v>
      </c>
      <c r="Q49" s="1">
        <v>32.6</v>
      </c>
      <c r="R49" s="1">
        <v>18.8</v>
      </c>
      <c r="S49" s="1">
        <v>24.1</v>
      </c>
      <c r="T49" s="1">
        <v>25.4</v>
      </c>
      <c r="U49" s="1">
        <v>13.7</v>
      </c>
      <c r="V49" s="1">
        <v>35.4</v>
      </c>
      <c r="W49" s="1">
        <v>14.5</v>
      </c>
      <c r="X49" s="1">
        <v>8.9</v>
      </c>
      <c r="Y49" s="1">
        <v>24.9</v>
      </c>
      <c r="Z49" s="1">
        <v>52.4</v>
      </c>
      <c r="AA49" s="1">
        <v>32.200000000000003</v>
      </c>
    </row>
    <row r="50" spans="1:27" x14ac:dyDescent="0.3">
      <c r="A50" s="1">
        <f t="shared" si="2"/>
        <v>38340</v>
      </c>
      <c r="B50" s="1">
        <v>12</v>
      </c>
      <c r="C50" s="15">
        <v>3</v>
      </c>
      <c r="D50" s="1" t="s">
        <v>27</v>
      </c>
      <c r="E50" s="16">
        <v>2012</v>
      </c>
      <c r="F50" s="1">
        <v>4</v>
      </c>
      <c r="G50" s="1">
        <v>15170</v>
      </c>
      <c r="H50" s="1">
        <v>73.2</v>
      </c>
      <c r="I50" s="1">
        <v>22.5</v>
      </c>
      <c r="J50" s="1">
        <v>15.5</v>
      </c>
      <c r="K50" s="1">
        <v>21.2</v>
      </c>
      <c r="L50" s="1">
        <v>27.5</v>
      </c>
      <c r="M50" s="1">
        <v>17.899999999999999</v>
      </c>
      <c r="N50" s="1">
        <v>2.6</v>
      </c>
      <c r="O50" s="1">
        <v>9</v>
      </c>
      <c r="P50" s="1">
        <v>26</v>
      </c>
      <c r="Q50" s="1">
        <v>-0.3</v>
      </c>
      <c r="R50" s="1">
        <v>5.9</v>
      </c>
      <c r="S50" s="1">
        <v>31.6</v>
      </c>
      <c r="T50" s="1">
        <v>45.1</v>
      </c>
      <c r="U50" s="1">
        <v>12</v>
      </c>
      <c r="V50" s="1">
        <v>27.7</v>
      </c>
      <c r="W50" s="1">
        <v>7.9</v>
      </c>
      <c r="X50" s="1">
        <v>24.6</v>
      </c>
      <c r="Y50" s="1">
        <v>29.8</v>
      </c>
      <c r="Z50" s="1">
        <v>13.5</v>
      </c>
      <c r="AA50" s="1">
        <v>23.5</v>
      </c>
    </row>
    <row r="51" spans="1:27" x14ac:dyDescent="0.3">
      <c r="A51" s="1">
        <f t="shared" si="2"/>
        <v>44170</v>
      </c>
      <c r="B51" s="1">
        <v>5</v>
      </c>
      <c r="C51" s="15">
        <v>3</v>
      </c>
      <c r="D51" s="1" t="s">
        <v>28</v>
      </c>
      <c r="E51" s="16">
        <v>2012</v>
      </c>
      <c r="F51" s="1">
        <v>5</v>
      </c>
      <c r="G51" s="1">
        <v>44170</v>
      </c>
      <c r="H51" s="1">
        <v>87.14</v>
      </c>
      <c r="I51" s="1">
        <v>16.8</v>
      </c>
      <c r="J51" s="1">
        <v>17.5</v>
      </c>
      <c r="K51" s="1">
        <v>12.8</v>
      </c>
      <c r="L51" s="1">
        <v>13.6</v>
      </c>
      <c r="M51" s="1">
        <v>21.3</v>
      </c>
      <c r="N51" s="1">
        <v>6.4</v>
      </c>
      <c r="O51" s="1">
        <v>12.4</v>
      </c>
      <c r="P51" s="1">
        <v>19.899999999999999</v>
      </c>
      <c r="Q51" s="1">
        <v>11.7</v>
      </c>
      <c r="R51" s="1">
        <v>5.6</v>
      </c>
      <c r="S51" s="1">
        <v>19.5</v>
      </c>
      <c r="T51" s="1">
        <v>21.3</v>
      </c>
      <c r="U51" s="1">
        <v>9.6</v>
      </c>
      <c r="V51" s="1">
        <v>23.4</v>
      </c>
      <c r="W51" s="1">
        <v>7</v>
      </c>
      <c r="X51" s="1">
        <v>8.1999999999999993</v>
      </c>
      <c r="Y51" s="1">
        <v>10.7</v>
      </c>
      <c r="Z51" s="1">
        <v>8.9</v>
      </c>
      <c r="AA51" s="1">
        <v>14.5</v>
      </c>
    </row>
    <row r="52" spans="1:27" x14ac:dyDescent="0.3">
      <c r="A52" s="1">
        <f t="shared" si="2"/>
        <v>33280</v>
      </c>
      <c r="B52" s="1">
        <v>9</v>
      </c>
      <c r="C52" s="15">
        <v>3</v>
      </c>
      <c r="D52" s="1" t="s">
        <v>29</v>
      </c>
      <c r="E52" s="16">
        <v>2012</v>
      </c>
      <c r="F52" s="1">
        <v>6</v>
      </c>
      <c r="G52" s="1">
        <v>12320</v>
      </c>
      <c r="H52" s="1">
        <v>67.97</v>
      </c>
      <c r="I52" s="1">
        <v>29.9</v>
      </c>
      <c r="J52" s="1">
        <v>29.7</v>
      </c>
      <c r="K52" s="1">
        <v>37</v>
      </c>
      <c r="L52" s="1">
        <v>33.299999999999997</v>
      </c>
      <c r="M52" s="1">
        <v>21.4</v>
      </c>
      <c r="N52" s="1">
        <v>11</v>
      </c>
      <c r="O52" s="1">
        <v>22.3</v>
      </c>
      <c r="P52" s="1">
        <v>38.5</v>
      </c>
      <c r="Q52" s="1">
        <v>8.6</v>
      </c>
      <c r="R52" s="1">
        <v>24.6</v>
      </c>
      <c r="S52" s="1">
        <v>30.6</v>
      </c>
      <c r="T52" s="1">
        <v>44.9</v>
      </c>
      <c r="U52" s="1">
        <v>19.5</v>
      </c>
      <c r="V52" s="1">
        <v>20.5</v>
      </c>
      <c r="W52" s="1">
        <v>22</v>
      </c>
      <c r="X52" s="1">
        <v>25.9</v>
      </c>
      <c r="Y52" s="1">
        <v>32.200000000000003</v>
      </c>
      <c r="Z52" s="1">
        <v>28.4</v>
      </c>
      <c r="AA52" s="1">
        <v>12.5</v>
      </c>
    </row>
    <row r="53" spans="1:27" x14ac:dyDescent="0.3">
      <c r="A53" s="1">
        <f t="shared" si="2"/>
        <v>17360</v>
      </c>
      <c r="B53" s="1">
        <v>18</v>
      </c>
      <c r="C53" s="15">
        <v>3</v>
      </c>
      <c r="D53" s="1" t="s">
        <v>30</v>
      </c>
      <c r="E53" s="16">
        <v>2012</v>
      </c>
      <c r="F53" s="1">
        <v>7</v>
      </c>
      <c r="G53" s="1">
        <v>35140</v>
      </c>
      <c r="H53" s="1">
        <v>84.84</v>
      </c>
      <c r="I53" s="1">
        <v>19.2</v>
      </c>
      <c r="J53" s="1">
        <v>18.3</v>
      </c>
      <c r="K53" s="1">
        <v>10.6</v>
      </c>
      <c r="L53" s="1">
        <v>12.8</v>
      </c>
      <c r="M53" s="1">
        <v>15.2</v>
      </c>
      <c r="N53" s="1">
        <v>7.7</v>
      </c>
      <c r="O53" s="1">
        <v>6</v>
      </c>
      <c r="P53" s="1">
        <v>23</v>
      </c>
      <c r="Q53" s="1">
        <v>10.8</v>
      </c>
      <c r="R53" s="1">
        <v>11.1</v>
      </c>
      <c r="S53" s="1">
        <v>13.5</v>
      </c>
      <c r="T53" s="1">
        <v>35.299999999999997</v>
      </c>
      <c r="U53" s="1">
        <v>19.600000000000001</v>
      </c>
      <c r="V53" s="1">
        <v>16.899999999999999</v>
      </c>
      <c r="W53" s="1">
        <v>13.9</v>
      </c>
      <c r="X53" s="1">
        <v>15.8</v>
      </c>
      <c r="Y53" s="1">
        <v>27.7</v>
      </c>
      <c r="Z53" s="1">
        <v>8</v>
      </c>
      <c r="AA53" s="1">
        <v>17.7</v>
      </c>
    </row>
    <row r="54" spans="1:27" x14ac:dyDescent="0.3">
      <c r="A54" s="1">
        <f t="shared" si="2"/>
        <v>33490</v>
      </c>
      <c r="B54" s="1">
        <v>1</v>
      </c>
      <c r="C54" s="15">
        <v>3</v>
      </c>
      <c r="D54" s="1" t="s">
        <v>31</v>
      </c>
      <c r="E54" s="16">
        <v>2012</v>
      </c>
      <c r="F54" s="1">
        <v>8</v>
      </c>
      <c r="G54" s="1">
        <v>31160</v>
      </c>
      <c r="H54" s="1">
        <v>78.88</v>
      </c>
      <c r="I54" s="1">
        <v>15.6</v>
      </c>
      <c r="J54" s="1">
        <v>13.8</v>
      </c>
      <c r="K54" s="1">
        <v>13.4</v>
      </c>
      <c r="L54" s="1">
        <v>15</v>
      </c>
      <c r="M54" s="1">
        <v>10.5</v>
      </c>
      <c r="N54" s="1">
        <v>-3.6</v>
      </c>
      <c r="O54" s="1">
        <v>-7.4</v>
      </c>
      <c r="P54" s="1">
        <v>18.5</v>
      </c>
      <c r="Q54" s="1">
        <v>1.1000000000000001</v>
      </c>
      <c r="R54" s="1">
        <v>9</v>
      </c>
      <c r="S54" s="1">
        <v>14.4</v>
      </c>
      <c r="T54" s="1">
        <v>30.2</v>
      </c>
      <c r="U54" s="1">
        <v>15.9</v>
      </c>
      <c r="V54" s="1">
        <v>23.5</v>
      </c>
      <c r="W54" s="1">
        <v>9</v>
      </c>
      <c r="X54" s="1">
        <v>14.3</v>
      </c>
      <c r="Y54" s="1">
        <v>16.100000000000001</v>
      </c>
      <c r="Z54" s="1">
        <v>22.5</v>
      </c>
      <c r="AA54" s="1">
        <v>10.3</v>
      </c>
    </row>
    <row r="55" spans="1:27" x14ac:dyDescent="0.3">
      <c r="A55" s="1">
        <f t="shared" si="2"/>
        <v>15170</v>
      </c>
      <c r="B55" s="1">
        <v>4</v>
      </c>
      <c r="C55" s="15">
        <v>3</v>
      </c>
      <c r="D55" s="1" t="s">
        <v>32</v>
      </c>
      <c r="E55" s="16">
        <v>2012</v>
      </c>
      <c r="F55" s="1">
        <v>9</v>
      </c>
      <c r="G55" s="1">
        <v>33280</v>
      </c>
      <c r="H55" s="1">
        <v>77.17</v>
      </c>
      <c r="I55" s="1">
        <v>22.7</v>
      </c>
      <c r="J55" s="1">
        <v>26</v>
      </c>
      <c r="K55" s="1">
        <v>7</v>
      </c>
      <c r="L55" s="1">
        <v>26.5</v>
      </c>
      <c r="M55" s="1">
        <v>21.5</v>
      </c>
      <c r="N55" s="1">
        <v>3.5</v>
      </c>
      <c r="O55" s="1">
        <v>15.4</v>
      </c>
      <c r="P55" s="1">
        <v>25.8</v>
      </c>
      <c r="Q55" s="1">
        <v>7.3</v>
      </c>
      <c r="R55" s="1">
        <v>11.6</v>
      </c>
      <c r="S55" s="1">
        <v>28.1</v>
      </c>
      <c r="T55" s="1">
        <v>29.6</v>
      </c>
      <c r="U55" s="1">
        <v>17</v>
      </c>
      <c r="V55" s="1">
        <v>33.6</v>
      </c>
      <c r="W55" s="1">
        <v>12.4</v>
      </c>
      <c r="X55" s="1">
        <v>10.5</v>
      </c>
      <c r="Y55" s="1">
        <v>24.2</v>
      </c>
      <c r="Z55" s="1">
        <v>26.5</v>
      </c>
      <c r="AA55" s="1">
        <v>21.8</v>
      </c>
    </row>
    <row r="56" spans="1:27" x14ac:dyDescent="0.3">
      <c r="A56" s="1">
        <f t="shared" si="2"/>
        <v>16110</v>
      </c>
      <c r="B56" s="1">
        <v>15</v>
      </c>
      <c r="C56" s="15">
        <v>3</v>
      </c>
      <c r="D56" s="1" t="s">
        <v>33</v>
      </c>
      <c r="E56" s="16">
        <v>2012</v>
      </c>
      <c r="F56" s="1">
        <v>10</v>
      </c>
      <c r="G56" s="1">
        <v>10120</v>
      </c>
      <c r="H56" s="1">
        <v>69.680000000000007</v>
      </c>
      <c r="I56" s="1">
        <v>20.100000000000001</v>
      </c>
      <c r="J56" s="1">
        <v>15.7</v>
      </c>
      <c r="K56" s="1">
        <v>-13.9</v>
      </c>
      <c r="L56" s="1">
        <v>26</v>
      </c>
      <c r="M56" s="1">
        <v>18.5</v>
      </c>
      <c r="N56" s="1">
        <v>-2.4</v>
      </c>
      <c r="O56" s="1">
        <v>-12.8</v>
      </c>
      <c r="P56" s="1">
        <v>15.7</v>
      </c>
      <c r="Q56" s="1">
        <v>-0.3</v>
      </c>
      <c r="R56" s="1">
        <v>15.8</v>
      </c>
      <c r="S56" s="1">
        <v>28.3</v>
      </c>
      <c r="T56" s="1">
        <v>38.700000000000003</v>
      </c>
      <c r="U56" s="1">
        <v>-1.3</v>
      </c>
      <c r="V56" s="1">
        <v>12.7</v>
      </c>
      <c r="W56" s="1">
        <v>6.5</v>
      </c>
      <c r="X56" s="1">
        <v>19.899999999999999</v>
      </c>
      <c r="Y56" s="1">
        <v>16.100000000000001</v>
      </c>
      <c r="Z56" s="1">
        <v>16.600000000000001</v>
      </c>
      <c r="AA56" s="1">
        <v>16</v>
      </c>
    </row>
    <row r="57" spans="1:27" x14ac:dyDescent="0.3">
      <c r="A57" s="1">
        <f t="shared" si="2"/>
        <v>10120</v>
      </c>
      <c r="B57" s="1">
        <v>10</v>
      </c>
      <c r="C57" s="15">
        <v>3</v>
      </c>
      <c r="D57" s="1" t="s">
        <v>34</v>
      </c>
      <c r="E57" s="16">
        <v>2012</v>
      </c>
      <c r="F57" s="1">
        <v>11</v>
      </c>
      <c r="G57" s="1">
        <v>10330</v>
      </c>
      <c r="H57" s="1">
        <v>66.86</v>
      </c>
      <c r="I57" s="1">
        <v>11.9</v>
      </c>
      <c r="J57" s="1">
        <v>17</v>
      </c>
      <c r="K57" s="1">
        <v>3.9</v>
      </c>
      <c r="L57" s="1">
        <v>26.9</v>
      </c>
      <c r="M57" s="1">
        <v>10.6</v>
      </c>
      <c r="N57" s="1">
        <v>14.6</v>
      </c>
      <c r="O57" s="1">
        <v>-0.7</v>
      </c>
      <c r="P57" s="1">
        <v>20</v>
      </c>
      <c r="Q57" s="1">
        <v>-2.7</v>
      </c>
      <c r="R57" s="1">
        <v>11.8</v>
      </c>
      <c r="S57" s="1">
        <v>26.4</v>
      </c>
      <c r="T57" s="1">
        <v>40</v>
      </c>
      <c r="U57" s="1">
        <v>15.3</v>
      </c>
      <c r="V57" s="1">
        <v>14.6</v>
      </c>
      <c r="W57" s="1">
        <v>12.4</v>
      </c>
      <c r="X57" s="1">
        <v>-0.4</v>
      </c>
      <c r="Y57" s="1">
        <v>28.6</v>
      </c>
      <c r="Z57" s="1">
        <v>13.4</v>
      </c>
      <c r="AA57" s="1">
        <v>9</v>
      </c>
    </row>
    <row r="58" spans="1:27" x14ac:dyDescent="0.3">
      <c r="A58" s="1">
        <f t="shared" si="2"/>
        <v>40380</v>
      </c>
      <c r="B58" s="1">
        <v>20</v>
      </c>
      <c r="C58" s="15">
        <v>3</v>
      </c>
      <c r="D58" s="1" t="s">
        <v>35</v>
      </c>
      <c r="E58" s="16">
        <v>2012</v>
      </c>
      <c r="F58" s="1">
        <v>12</v>
      </c>
      <c r="G58" s="1">
        <v>38340</v>
      </c>
      <c r="H58" s="1">
        <v>88.59</v>
      </c>
      <c r="I58" s="1">
        <v>18</v>
      </c>
      <c r="J58" s="1">
        <v>23.8</v>
      </c>
      <c r="K58" s="1">
        <v>35.799999999999997</v>
      </c>
      <c r="L58" s="1">
        <v>22.3</v>
      </c>
      <c r="M58" s="1">
        <v>22.7</v>
      </c>
      <c r="N58" s="1">
        <v>4.5999999999999996</v>
      </c>
      <c r="O58" s="1">
        <v>16.2</v>
      </c>
      <c r="P58" s="1">
        <v>26.1</v>
      </c>
      <c r="Q58" s="1">
        <v>14.7</v>
      </c>
      <c r="R58" s="1">
        <v>10.7</v>
      </c>
      <c r="S58" s="1">
        <v>17.399999999999999</v>
      </c>
      <c r="T58" s="1">
        <v>30.2</v>
      </c>
      <c r="U58" s="1">
        <v>20.2</v>
      </c>
      <c r="V58" s="1">
        <v>26.6</v>
      </c>
      <c r="W58" s="1">
        <v>12.2</v>
      </c>
      <c r="X58" s="1">
        <v>13.4</v>
      </c>
      <c r="Y58" s="1">
        <v>23.3</v>
      </c>
      <c r="Z58" s="1">
        <v>19.8</v>
      </c>
      <c r="AA58" s="1">
        <v>16.8</v>
      </c>
    </row>
    <row r="59" spans="1:27" x14ac:dyDescent="0.3">
      <c r="C59" s="15">
        <v>3</v>
      </c>
      <c r="D59" s="1" t="s">
        <v>36</v>
      </c>
      <c r="E59" s="16">
        <v>2012</v>
      </c>
      <c r="F59" s="1">
        <v>13</v>
      </c>
      <c r="G59" s="1">
        <v>67350</v>
      </c>
      <c r="H59" s="1">
        <v>79.87</v>
      </c>
      <c r="I59" s="1">
        <v>14.7</v>
      </c>
      <c r="J59" s="1">
        <v>17.3</v>
      </c>
      <c r="K59" s="1">
        <v>9.4</v>
      </c>
      <c r="L59" s="1">
        <v>13.2</v>
      </c>
      <c r="M59" s="1">
        <v>9.1</v>
      </c>
      <c r="N59" s="1">
        <v>-2.7</v>
      </c>
      <c r="O59" s="1">
        <v>0.9</v>
      </c>
      <c r="P59" s="1">
        <v>18</v>
      </c>
      <c r="Q59" s="1">
        <v>10.5</v>
      </c>
      <c r="R59" s="1">
        <v>8.6</v>
      </c>
      <c r="S59" s="1">
        <v>16</v>
      </c>
      <c r="T59" s="1">
        <v>29.9</v>
      </c>
      <c r="U59" s="1">
        <v>16.5</v>
      </c>
      <c r="V59" s="1">
        <v>21.5</v>
      </c>
      <c r="W59" s="1">
        <v>7.5</v>
      </c>
      <c r="X59" s="1">
        <v>7.8</v>
      </c>
      <c r="Y59" s="1">
        <v>11.7</v>
      </c>
      <c r="Z59" s="1">
        <v>13.1</v>
      </c>
      <c r="AA59" s="1">
        <v>11.4</v>
      </c>
    </row>
    <row r="60" spans="1:27" x14ac:dyDescent="0.3">
      <c r="C60" s="15">
        <v>3</v>
      </c>
      <c r="D60" s="1" t="s">
        <v>37</v>
      </c>
      <c r="E60" s="16">
        <v>2012</v>
      </c>
      <c r="F60" s="1">
        <v>14</v>
      </c>
      <c r="G60" s="1">
        <v>9940</v>
      </c>
      <c r="H60" s="1">
        <v>60.65</v>
      </c>
      <c r="I60" s="1">
        <v>6.4</v>
      </c>
      <c r="J60" s="1">
        <v>15.6</v>
      </c>
      <c r="K60" s="1">
        <v>21.8</v>
      </c>
      <c r="L60" s="1">
        <v>21.4</v>
      </c>
      <c r="M60" s="1">
        <v>7.2</v>
      </c>
      <c r="N60" s="1">
        <v>0.7</v>
      </c>
      <c r="O60" s="1">
        <v>-10.3</v>
      </c>
      <c r="P60" s="1">
        <v>24.4</v>
      </c>
      <c r="Q60" s="1">
        <v>-3.9</v>
      </c>
      <c r="R60" s="1">
        <v>11.2</v>
      </c>
      <c r="S60" s="1">
        <v>22.4</v>
      </c>
      <c r="T60" s="1">
        <v>36.9</v>
      </c>
      <c r="U60" s="1">
        <v>13.9</v>
      </c>
      <c r="V60" s="1">
        <v>19.2</v>
      </c>
      <c r="W60" s="1">
        <v>2.2999999999999998</v>
      </c>
      <c r="X60" s="1">
        <v>1.6</v>
      </c>
      <c r="Y60" s="1">
        <v>20.6</v>
      </c>
      <c r="Z60" s="1">
        <v>8.3000000000000007</v>
      </c>
      <c r="AA60" s="1">
        <v>31.6</v>
      </c>
    </row>
    <row r="61" spans="1:27" x14ac:dyDescent="0.3">
      <c r="C61" s="15">
        <v>3</v>
      </c>
      <c r="D61" s="1" t="s">
        <v>38</v>
      </c>
      <c r="E61" s="16">
        <v>2012</v>
      </c>
      <c r="F61" s="1">
        <v>15</v>
      </c>
      <c r="G61" s="1">
        <v>16110</v>
      </c>
      <c r="H61" s="1">
        <v>61.76</v>
      </c>
      <c r="I61" s="1">
        <v>15</v>
      </c>
      <c r="J61" s="1">
        <v>21.7</v>
      </c>
      <c r="K61" s="1">
        <v>-18.7</v>
      </c>
      <c r="L61" s="1">
        <v>31</v>
      </c>
      <c r="M61" s="1">
        <v>1.9</v>
      </c>
      <c r="N61" s="1">
        <v>-5.8</v>
      </c>
      <c r="O61" s="1">
        <v>-9.3000000000000007</v>
      </c>
      <c r="P61" s="1">
        <v>20.2</v>
      </c>
      <c r="Q61" s="1">
        <v>-20.2</v>
      </c>
      <c r="R61" s="1">
        <v>20.100000000000001</v>
      </c>
      <c r="S61" s="1">
        <v>12.4</v>
      </c>
      <c r="T61" s="1">
        <v>22.9</v>
      </c>
      <c r="U61" s="1">
        <v>27</v>
      </c>
      <c r="V61" s="1">
        <v>23.1</v>
      </c>
      <c r="W61" s="1">
        <v>23.8</v>
      </c>
      <c r="X61" s="1">
        <v>11.1</v>
      </c>
      <c r="Y61" s="1">
        <v>28.5</v>
      </c>
      <c r="Z61" s="1">
        <v>40.5</v>
      </c>
      <c r="AA61" s="1">
        <v>29</v>
      </c>
    </row>
    <row r="62" spans="1:27" x14ac:dyDescent="0.3">
      <c r="C62" s="15">
        <v>3</v>
      </c>
      <c r="D62" s="1" t="s">
        <v>39</v>
      </c>
      <c r="E62" s="16">
        <v>2012</v>
      </c>
      <c r="F62" s="1">
        <v>16</v>
      </c>
      <c r="G62" s="1">
        <v>6810</v>
      </c>
      <c r="H62" s="1">
        <v>53.97</v>
      </c>
      <c r="I62" s="1">
        <v>6.9</v>
      </c>
      <c r="J62" s="1">
        <v>5.7</v>
      </c>
      <c r="K62" s="1">
        <v>-12.2</v>
      </c>
      <c r="L62" s="1">
        <v>21.6</v>
      </c>
      <c r="M62" s="1">
        <v>-1.8</v>
      </c>
      <c r="N62" s="1">
        <v>-2.6</v>
      </c>
      <c r="O62" s="1">
        <v>-20.8</v>
      </c>
      <c r="P62" s="1">
        <v>10.5</v>
      </c>
      <c r="Q62" s="1">
        <v>-3.6</v>
      </c>
      <c r="R62" s="1">
        <v>5.4</v>
      </c>
      <c r="S62" s="1">
        <v>13.3</v>
      </c>
      <c r="T62" s="1">
        <v>17.7</v>
      </c>
      <c r="U62" s="1">
        <v>8.3000000000000007</v>
      </c>
      <c r="V62" s="1">
        <v>-1</v>
      </c>
      <c r="W62" s="1">
        <v>-32.5</v>
      </c>
      <c r="X62" s="1">
        <v>7.9</v>
      </c>
      <c r="Y62" s="1">
        <v>6.6</v>
      </c>
      <c r="Z62" s="1">
        <v>9.1999999999999993</v>
      </c>
      <c r="AA62" s="1">
        <v>21.9</v>
      </c>
    </row>
    <row r="63" spans="1:27" x14ac:dyDescent="0.3">
      <c r="C63" s="15">
        <v>3</v>
      </c>
      <c r="D63" s="1" t="s">
        <v>40</v>
      </c>
      <c r="E63" s="16">
        <v>2012</v>
      </c>
      <c r="F63" s="1">
        <v>17</v>
      </c>
      <c r="G63" s="1">
        <v>13230</v>
      </c>
      <c r="H63" s="1">
        <v>54.28</v>
      </c>
      <c r="I63" s="1">
        <v>20.8</v>
      </c>
      <c r="J63" s="1">
        <v>21.6</v>
      </c>
      <c r="K63" s="1">
        <v>-8.1999999999999993</v>
      </c>
      <c r="L63" s="1">
        <v>27.4</v>
      </c>
      <c r="M63" s="1">
        <v>10.5</v>
      </c>
      <c r="N63" s="1">
        <v>-1.5</v>
      </c>
      <c r="O63" s="1">
        <v>8.8000000000000007</v>
      </c>
      <c r="P63" s="1">
        <v>27.8</v>
      </c>
      <c r="Q63" s="1">
        <v>5.3</v>
      </c>
      <c r="R63" s="1">
        <v>13.7</v>
      </c>
      <c r="S63" s="1">
        <v>27</v>
      </c>
      <c r="T63" s="1">
        <v>35.1</v>
      </c>
      <c r="U63" s="1">
        <v>21.3</v>
      </c>
      <c r="V63" s="1">
        <v>18.399999999999999</v>
      </c>
      <c r="W63" s="1">
        <v>9.1999999999999993</v>
      </c>
      <c r="X63" s="1">
        <v>15.4</v>
      </c>
      <c r="Y63" s="1">
        <v>24.2</v>
      </c>
      <c r="Z63" s="1">
        <v>13.7</v>
      </c>
      <c r="AA63" s="1">
        <v>-6.7</v>
      </c>
    </row>
    <row r="64" spans="1:27" x14ac:dyDescent="0.3">
      <c r="C64" s="15">
        <v>3</v>
      </c>
      <c r="D64" s="1" t="s">
        <v>41</v>
      </c>
      <c r="E64" s="16">
        <v>2012</v>
      </c>
      <c r="F64" s="1">
        <v>18</v>
      </c>
      <c r="G64" s="1">
        <v>17360</v>
      </c>
      <c r="H64" s="1">
        <v>53.11</v>
      </c>
      <c r="I64" s="1">
        <v>4.5</v>
      </c>
      <c r="J64" s="1">
        <v>7.9</v>
      </c>
      <c r="K64" s="1">
        <v>17</v>
      </c>
      <c r="L64" s="1">
        <v>13.4</v>
      </c>
      <c r="M64" s="1">
        <v>3.3</v>
      </c>
      <c r="N64" s="1">
        <v>-12.6</v>
      </c>
      <c r="O64" s="1">
        <v>-21.9</v>
      </c>
      <c r="P64" s="1">
        <v>13.5</v>
      </c>
      <c r="Q64" s="1">
        <v>-21.9</v>
      </c>
      <c r="R64" s="1">
        <v>10</v>
      </c>
      <c r="S64" s="1">
        <v>14.3</v>
      </c>
      <c r="T64" s="1">
        <v>21.7</v>
      </c>
      <c r="U64" s="1">
        <v>1.1000000000000001</v>
      </c>
      <c r="V64" s="1">
        <v>5.9</v>
      </c>
      <c r="W64" s="1">
        <v>8.6</v>
      </c>
      <c r="X64" s="1">
        <v>11.1</v>
      </c>
      <c r="Y64" s="1">
        <v>19.7</v>
      </c>
      <c r="Z64" s="1">
        <v>17</v>
      </c>
      <c r="AA64" s="1">
        <v>36.799999999999997</v>
      </c>
    </row>
    <row r="65" spans="1:27" x14ac:dyDescent="0.3">
      <c r="C65" s="15">
        <v>3</v>
      </c>
      <c r="D65" s="1" t="s">
        <v>42</v>
      </c>
      <c r="E65" s="16">
        <v>2012</v>
      </c>
      <c r="F65" s="1">
        <v>19</v>
      </c>
      <c r="G65" s="1">
        <v>22080</v>
      </c>
      <c r="H65" s="1">
        <v>78.900000000000006</v>
      </c>
      <c r="I65" s="1">
        <v>18.7</v>
      </c>
      <c r="J65" s="1">
        <v>23.9</v>
      </c>
      <c r="K65" s="1">
        <v>15</v>
      </c>
      <c r="L65" s="1">
        <v>23.6</v>
      </c>
      <c r="M65" s="1">
        <v>13.2</v>
      </c>
      <c r="N65" s="1">
        <v>16.399999999999999</v>
      </c>
      <c r="O65" s="1">
        <v>4.5</v>
      </c>
      <c r="P65" s="1">
        <v>25.9</v>
      </c>
      <c r="Q65" s="1">
        <v>11.3</v>
      </c>
      <c r="R65" s="1">
        <v>18.100000000000001</v>
      </c>
      <c r="S65" s="1">
        <v>16.899999999999999</v>
      </c>
      <c r="T65" s="1">
        <v>21.9</v>
      </c>
      <c r="U65" s="1">
        <v>19.399999999999999</v>
      </c>
      <c r="V65" s="1">
        <v>23.6</v>
      </c>
      <c r="W65" s="1">
        <v>15</v>
      </c>
      <c r="X65" s="1">
        <v>11.3</v>
      </c>
      <c r="Y65" s="1">
        <v>25.9</v>
      </c>
      <c r="Z65" s="1">
        <v>14.7</v>
      </c>
      <c r="AA65" s="1">
        <v>12.5</v>
      </c>
    </row>
    <row r="66" spans="1:27" x14ac:dyDescent="0.3">
      <c r="C66" s="15">
        <v>3</v>
      </c>
      <c r="D66" s="1" t="s">
        <v>43</v>
      </c>
      <c r="E66" s="16">
        <v>2012</v>
      </c>
      <c r="F66" s="1">
        <v>20</v>
      </c>
      <c r="G66" s="1">
        <v>40380</v>
      </c>
      <c r="H66" s="1">
        <v>85.62</v>
      </c>
      <c r="I66" s="1">
        <v>15.5</v>
      </c>
      <c r="J66" s="1">
        <v>12.1</v>
      </c>
      <c r="K66" s="1">
        <v>8.1</v>
      </c>
      <c r="L66" s="1">
        <v>7.8</v>
      </c>
      <c r="M66" s="1">
        <v>8</v>
      </c>
      <c r="N66" s="1">
        <v>-0.7</v>
      </c>
      <c r="O66" s="1">
        <v>4.3</v>
      </c>
      <c r="P66" s="1">
        <v>12.6</v>
      </c>
      <c r="Q66" s="1">
        <v>2.8</v>
      </c>
      <c r="R66" s="1">
        <v>7.6</v>
      </c>
      <c r="S66" s="1">
        <v>13.8</v>
      </c>
      <c r="T66" s="1">
        <v>30</v>
      </c>
      <c r="U66" s="1">
        <v>10.199999999999999</v>
      </c>
      <c r="V66" s="1">
        <v>18.899999999999999</v>
      </c>
      <c r="W66" s="1">
        <v>7</v>
      </c>
      <c r="X66" s="1">
        <v>11.3</v>
      </c>
      <c r="Y66" s="1">
        <v>13.7</v>
      </c>
      <c r="Z66" s="1">
        <v>11</v>
      </c>
      <c r="AA66" s="1">
        <v>10.6</v>
      </c>
    </row>
    <row r="67" spans="1:27" x14ac:dyDescent="0.3">
      <c r="C67" s="15">
        <v>3</v>
      </c>
      <c r="D67" s="1" t="s">
        <v>44</v>
      </c>
      <c r="E67" s="16">
        <v>2012</v>
      </c>
      <c r="F67" s="1">
        <v>21</v>
      </c>
      <c r="G67" s="1">
        <v>58290</v>
      </c>
      <c r="H67" s="1">
        <v>73.650000000000006</v>
      </c>
      <c r="I67" s="1">
        <v>17.399999999999999</v>
      </c>
      <c r="J67" s="1">
        <v>20.3</v>
      </c>
      <c r="K67" s="1">
        <v>9.6</v>
      </c>
      <c r="L67" s="1">
        <v>18.2</v>
      </c>
      <c r="M67" s="1">
        <v>11.9</v>
      </c>
      <c r="N67" s="1">
        <v>7.7</v>
      </c>
      <c r="O67" s="1">
        <v>8.6</v>
      </c>
      <c r="P67" s="1">
        <v>23.1</v>
      </c>
      <c r="Q67" s="1">
        <v>13.4</v>
      </c>
      <c r="R67" s="1">
        <v>8</v>
      </c>
      <c r="S67" s="1">
        <v>21</v>
      </c>
      <c r="T67" s="1">
        <v>31.1</v>
      </c>
      <c r="U67" s="1">
        <v>20.7</v>
      </c>
      <c r="V67" s="1">
        <v>23.3</v>
      </c>
      <c r="W67" s="1">
        <v>17.3</v>
      </c>
      <c r="X67" s="1">
        <v>8</v>
      </c>
      <c r="Y67" s="1">
        <v>18.100000000000001</v>
      </c>
      <c r="Z67" s="1">
        <v>15.4</v>
      </c>
      <c r="AA67" s="1">
        <v>21.4</v>
      </c>
    </row>
    <row r="68" spans="1:27" x14ac:dyDescent="0.3">
      <c r="A68" s="1">
        <f>VLOOKUP(B68,$F$68:$G$88,2,FALSE)</f>
        <v>20450</v>
      </c>
      <c r="B68" s="1">
        <v>3</v>
      </c>
      <c r="C68" s="14">
        <v>4</v>
      </c>
      <c r="D68" s="1" t="s">
        <v>24</v>
      </c>
      <c r="E68" s="16">
        <v>2013</v>
      </c>
      <c r="F68" s="1">
        <v>1</v>
      </c>
      <c r="G68" s="1">
        <v>33490</v>
      </c>
      <c r="H68" s="1">
        <v>97.79</v>
      </c>
      <c r="I68" s="1">
        <v>7.5</v>
      </c>
      <c r="J68" s="1">
        <v>12.1</v>
      </c>
      <c r="K68" s="1">
        <v>-4.0999999999999996</v>
      </c>
      <c r="L68" s="1">
        <v>7.6</v>
      </c>
      <c r="M68" s="1">
        <v>24.2</v>
      </c>
      <c r="N68" s="1">
        <v>-1.6</v>
      </c>
      <c r="O68" s="1">
        <v>-5.3</v>
      </c>
      <c r="P68" s="1">
        <v>13.3</v>
      </c>
      <c r="Q68" s="1">
        <v>5.3</v>
      </c>
      <c r="R68" s="1">
        <v>6.2</v>
      </c>
      <c r="S68" s="1">
        <v>12.7</v>
      </c>
      <c r="T68" s="1">
        <v>20.8</v>
      </c>
      <c r="U68" s="1">
        <v>7.2</v>
      </c>
      <c r="V68" s="1">
        <v>16.3</v>
      </c>
      <c r="W68" s="1">
        <v>11.3</v>
      </c>
      <c r="X68" s="1">
        <v>3.1</v>
      </c>
      <c r="Y68" s="1">
        <v>1.9</v>
      </c>
      <c r="Z68" s="1">
        <v>3.4</v>
      </c>
      <c r="AA68" s="1">
        <v>22.4</v>
      </c>
    </row>
    <row r="69" spans="1:27" x14ac:dyDescent="0.3">
      <c r="A69" s="1">
        <f t="shared" ref="A69:A79" si="3">VLOOKUP(B69,$F$68:$G$88,2,FALSE)</f>
        <v>15160</v>
      </c>
      <c r="B69" s="1">
        <v>4</v>
      </c>
      <c r="C69" s="14">
        <v>4</v>
      </c>
      <c r="D69" s="1" t="s">
        <v>25</v>
      </c>
      <c r="E69" s="16">
        <v>2013</v>
      </c>
      <c r="F69" s="1">
        <v>2</v>
      </c>
      <c r="G69" s="1">
        <v>5390</v>
      </c>
      <c r="H69" s="1">
        <v>73.31</v>
      </c>
      <c r="I69" s="1">
        <v>14.1</v>
      </c>
      <c r="J69" s="1">
        <v>14.8</v>
      </c>
      <c r="K69" s="1">
        <v>17.100000000000001</v>
      </c>
      <c r="L69" s="1">
        <v>26.8</v>
      </c>
      <c r="M69" s="1">
        <v>13</v>
      </c>
      <c r="N69" s="1">
        <v>13</v>
      </c>
      <c r="O69" s="1">
        <v>-8.4</v>
      </c>
      <c r="P69" s="1">
        <v>11.9</v>
      </c>
      <c r="Q69" s="1">
        <v>8.1999999999999993</v>
      </c>
      <c r="R69" s="1">
        <v>8.5</v>
      </c>
      <c r="S69" s="1">
        <v>17.7</v>
      </c>
      <c r="T69" s="1">
        <v>24.9</v>
      </c>
      <c r="U69" s="1">
        <v>10.5</v>
      </c>
      <c r="V69" s="1">
        <v>14</v>
      </c>
      <c r="W69" s="1">
        <v>-14.5</v>
      </c>
      <c r="X69" s="1">
        <v>12.4</v>
      </c>
      <c r="Y69" s="1">
        <v>28.5</v>
      </c>
      <c r="Z69" s="1">
        <v>16.100000000000001</v>
      </c>
      <c r="AA69" s="1">
        <v>3.5</v>
      </c>
    </row>
    <row r="70" spans="1:27" x14ac:dyDescent="0.3">
      <c r="A70" s="1">
        <f t="shared" si="3"/>
        <v>38180</v>
      </c>
      <c r="B70" s="1">
        <v>12</v>
      </c>
      <c r="C70" s="14">
        <v>4</v>
      </c>
      <c r="D70" s="1" t="s">
        <v>26</v>
      </c>
      <c r="E70" s="16">
        <v>2013</v>
      </c>
      <c r="F70" s="1">
        <v>3</v>
      </c>
      <c r="G70" s="1">
        <v>20450</v>
      </c>
      <c r="H70" s="1">
        <v>67.14</v>
      </c>
      <c r="I70" s="1">
        <v>14.9</v>
      </c>
      <c r="J70" s="1">
        <v>23.4</v>
      </c>
      <c r="K70" s="1">
        <v>26.7</v>
      </c>
      <c r="L70" s="1">
        <v>29.5</v>
      </c>
      <c r="M70" s="1">
        <v>7.4</v>
      </c>
      <c r="N70" s="1">
        <v>-6.9</v>
      </c>
      <c r="O70" s="1">
        <v>8.6999999999999993</v>
      </c>
      <c r="P70" s="1">
        <v>25.4</v>
      </c>
      <c r="Q70" s="1">
        <v>32</v>
      </c>
      <c r="R70" s="1">
        <v>17.8</v>
      </c>
      <c r="S70" s="1">
        <v>20.100000000000001</v>
      </c>
      <c r="T70" s="1">
        <v>24.6</v>
      </c>
      <c r="U70" s="1">
        <v>11.4</v>
      </c>
      <c r="V70" s="1">
        <v>36.200000000000003</v>
      </c>
      <c r="W70" s="1">
        <v>10.8</v>
      </c>
      <c r="X70" s="1">
        <v>7.3</v>
      </c>
      <c r="Y70" s="1">
        <v>20.100000000000001</v>
      </c>
      <c r="Z70" s="1">
        <v>60.3</v>
      </c>
      <c r="AA70" s="1">
        <v>28.2</v>
      </c>
    </row>
    <row r="71" spans="1:27" x14ac:dyDescent="0.3">
      <c r="A71" s="1">
        <f t="shared" si="3"/>
        <v>16050</v>
      </c>
      <c r="B71" s="1">
        <v>15</v>
      </c>
      <c r="C71" s="14">
        <v>4</v>
      </c>
      <c r="D71" s="1" t="s">
        <v>27</v>
      </c>
      <c r="E71" s="16">
        <v>2013</v>
      </c>
      <c r="F71" s="1">
        <v>4</v>
      </c>
      <c r="G71" s="1">
        <v>15160</v>
      </c>
      <c r="H71" s="1">
        <v>73.290000000000006</v>
      </c>
      <c r="I71" s="1">
        <v>22.3</v>
      </c>
      <c r="J71" s="1">
        <v>15.9</v>
      </c>
      <c r="K71" s="1">
        <v>21.3</v>
      </c>
      <c r="L71" s="1">
        <v>27.4</v>
      </c>
      <c r="M71" s="1">
        <v>17.8</v>
      </c>
      <c r="N71" s="1">
        <v>0.8</v>
      </c>
      <c r="O71" s="1">
        <v>10.5</v>
      </c>
      <c r="P71" s="1">
        <v>25.8</v>
      </c>
      <c r="Q71" s="1">
        <v>0</v>
      </c>
      <c r="R71" s="1">
        <v>5.8</v>
      </c>
      <c r="S71" s="1">
        <v>31.6</v>
      </c>
      <c r="T71" s="1">
        <v>40.9</v>
      </c>
      <c r="U71" s="1">
        <v>15.8</v>
      </c>
      <c r="V71" s="1">
        <v>26.3</v>
      </c>
      <c r="W71" s="1">
        <v>7.8</v>
      </c>
      <c r="X71" s="1">
        <v>25.5</v>
      </c>
      <c r="Y71" s="1">
        <v>29.9</v>
      </c>
      <c r="Z71" s="1">
        <v>12.9</v>
      </c>
      <c r="AA71" s="1">
        <v>12.8</v>
      </c>
    </row>
    <row r="72" spans="1:27" x14ac:dyDescent="0.3">
      <c r="A72" s="1">
        <f t="shared" si="3"/>
        <v>10330</v>
      </c>
      <c r="B72" s="1">
        <v>10</v>
      </c>
      <c r="C72" s="14">
        <v>4</v>
      </c>
      <c r="D72" s="1" t="s">
        <v>28</v>
      </c>
      <c r="E72" s="16">
        <v>2013</v>
      </c>
      <c r="F72" s="1">
        <v>5</v>
      </c>
      <c r="G72" s="1">
        <v>44410</v>
      </c>
      <c r="H72" s="1">
        <v>87.29</v>
      </c>
      <c r="I72" s="1">
        <v>16.5</v>
      </c>
      <c r="J72" s="1">
        <v>17.100000000000001</v>
      </c>
      <c r="K72" s="1">
        <v>14.3</v>
      </c>
      <c r="L72" s="1">
        <v>12.8</v>
      </c>
      <c r="M72" s="1">
        <v>21.3</v>
      </c>
      <c r="N72" s="1">
        <v>4.3</v>
      </c>
      <c r="O72" s="1">
        <v>10.9</v>
      </c>
      <c r="P72" s="1">
        <v>20.8</v>
      </c>
      <c r="Q72" s="1">
        <v>11</v>
      </c>
      <c r="R72" s="1">
        <v>5.2</v>
      </c>
      <c r="S72" s="1">
        <v>17.8</v>
      </c>
      <c r="T72" s="1">
        <v>21.4</v>
      </c>
      <c r="U72" s="1">
        <v>7.9</v>
      </c>
      <c r="V72" s="1">
        <v>22.8</v>
      </c>
      <c r="W72" s="1">
        <v>4.2</v>
      </c>
      <c r="X72" s="1">
        <v>8.4</v>
      </c>
      <c r="Y72" s="1">
        <v>9.9</v>
      </c>
      <c r="Z72" s="1">
        <v>10.199999999999999</v>
      </c>
      <c r="AA72" s="1">
        <v>8.6999999999999993</v>
      </c>
    </row>
    <row r="73" spans="1:27" x14ac:dyDescent="0.3">
      <c r="A73" s="1">
        <f t="shared" si="3"/>
        <v>13300</v>
      </c>
      <c r="B73" s="1">
        <v>17</v>
      </c>
      <c r="C73" s="14">
        <v>4</v>
      </c>
      <c r="D73" s="1" t="s">
        <v>29</v>
      </c>
      <c r="E73" s="16">
        <v>2013</v>
      </c>
      <c r="F73" s="1">
        <v>6</v>
      </c>
      <c r="G73" s="1">
        <v>12540</v>
      </c>
      <c r="H73" s="1">
        <v>68.12</v>
      </c>
      <c r="I73" s="1">
        <v>29.8</v>
      </c>
      <c r="J73" s="1">
        <v>30.2</v>
      </c>
      <c r="K73" s="1">
        <v>38.299999999999997</v>
      </c>
      <c r="L73" s="1">
        <v>33.6</v>
      </c>
      <c r="M73" s="1">
        <v>22.4</v>
      </c>
      <c r="N73" s="1">
        <v>12.4</v>
      </c>
      <c r="O73" s="1">
        <v>23.5</v>
      </c>
      <c r="P73" s="1">
        <v>38</v>
      </c>
      <c r="Q73" s="1">
        <v>9.6999999999999993</v>
      </c>
      <c r="R73" s="1">
        <v>25</v>
      </c>
      <c r="S73" s="1">
        <v>30.1</v>
      </c>
      <c r="T73" s="1">
        <v>45</v>
      </c>
      <c r="U73" s="1">
        <v>17.8</v>
      </c>
      <c r="V73" s="1">
        <v>21.6</v>
      </c>
      <c r="W73" s="1">
        <v>24.2</v>
      </c>
      <c r="X73" s="1">
        <v>26</v>
      </c>
      <c r="Y73" s="1">
        <v>33.799999999999997</v>
      </c>
      <c r="Z73" s="1">
        <v>28.6</v>
      </c>
      <c r="AA73" s="1">
        <v>7.8</v>
      </c>
    </row>
    <row r="74" spans="1:27" x14ac:dyDescent="0.3">
      <c r="A74" s="1">
        <f t="shared" si="3"/>
        <v>33330</v>
      </c>
      <c r="B74" s="1">
        <v>9</v>
      </c>
      <c r="C74" s="14">
        <v>4</v>
      </c>
      <c r="D74" s="1" t="s">
        <v>30</v>
      </c>
      <c r="E74" s="16">
        <v>2013</v>
      </c>
      <c r="F74" s="1">
        <v>7</v>
      </c>
      <c r="G74" s="1">
        <v>34660</v>
      </c>
      <c r="H74" s="1">
        <v>85.13</v>
      </c>
      <c r="I74" s="1">
        <v>18.8</v>
      </c>
      <c r="J74" s="1">
        <v>18</v>
      </c>
      <c r="K74" s="1">
        <v>5.4</v>
      </c>
      <c r="L74" s="1">
        <v>12.1</v>
      </c>
      <c r="M74" s="1">
        <v>15.6</v>
      </c>
      <c r="N74" s="1">
        <v>6.9</v>
      </c>
      <c r="O74" s="1">
        <v>5.7</v>
      </c>
      <c r="P74" s="1">
        <v>22.5</v>
      </c>
      <c r="Q74" s="1">
        <v>10.4</v>
      </c>
      <c r="R74" s="1">
        <v>11.3</v>
      </c>
      <c r="S74" s="1">
        <v>13.2</v>
      </c>
      <c r="T74" s="1">
        <v>35</v>
      </c>
      <c r="U74" s="1">
        <v>18.3</v>
      </c>
      <c r="V74" s="1">
        <v>16.8</v>
      </c>
      <c r="W74" s="1">
        <v>13.3</v>
      </c>
      <c r="X74" s="1">
        <v>15.7</v>
      </c>
      <c r="Y74" s="1">
        <v>26.6</v>
      </c>
      <c r="Z74" s="1">
        <v>11.1</v>
      </c>
      <c r="AA74" s="1">
        <v>20.8</v>
      </c>
    </row>
    <row r="75" spans="1:27" x14ac:dyDescent="0.3">
      <c r="A75" s="1">
        <f t="shared" si="3"/>
        <v>5390</v>
      </c>
      <c r="B75" s="1">
        <v>2</v>
      </c>
      <c r="C75" s="14">
        <v>4</v>
      </c>
      <c r="D75" s="1" t="s">
        <v>31</v>
      </c>
      <c r="E75" s="16">
        <v>2013</v>
      </c>
      <c r="F75" s="1">
        <v>8</v>
      </c>
      <c r="G75" s="1">
        <v>31170</v>
      </c>
      <c r="H75" s="1">
        <v>79.14</v>
      </c>
      <c r="I75" s="1">
        <v>15.5</v>
      </c>
      <c r="J75" s="1">
        <v>13.6</v>
      </c>
      <c r="K75" s="1">
        <v>15.2</v>
      </c>
      <c r="L75" s="1">
        <v>15</v>
      </c>
      <c r="M75" s="1">
        <v>12.7</v>
      </c>
      <c r="N75" s="1">
        <v>-0.3</v>
      </c>
      <c r="O75" s="1">
        <v>-6.2</v>
      </c>
      <c r="P75" s="1">
        <v>17.100000000000001</v>
      </c>
      <c r="Q75" s="1">
        <v>0.8</v>
      </c>
      <c r="R75" s="1">
        <v>8.1999999999999993</v>
      </c>
      <c r="S75" s="1">
        <v>13.8</v>
      </c>
      <c r="T75" s="1">
        <v>30.7</v>
      </c>
      <c r="U75" s="1">
        <v>13.5</v>
      </c>
      <c r="V75" s="1">
        <v>23.5</v>
      </c>
      <c r="W75" s="1">
        <v>9.5</v>
      </c>
      <c r="X75" s="1">
        <v>15.1</v>
      </c>
      <c r="Y75" s="1">
        <v>16.399999999999999</v>
      </c>
      <c r="Z75" s="1">
        <v>26.5</v>
      </c>
      <c r="AA75" s="1">
        <v>14</v>
      </c>
    </row>
    <row r="76" spans="1:27" x14ac:dyDescent="0.3">
      <c r="A76" s="1">
        <f t="shared" si="3"/>
        <v>58650</v>
      </c>
      <c r="B76" s="1">
        <v>21</v>
      </c>
      <c r="C76" s="14">
        <v>4</v>
      </c>
      <c r="D76" s="1" t="s">
        <v>32</v>
      </c>
      <c r="E76" s="16">
        <v>2013</v>
      </c>
      <c r="F76" s="1">
        <v>9</v>
      </c>
      <c r="G76" s="1">
        <v>33330</v>
      </c>
      <c r="H76" s="1">
        <v>77.180000000000007</v>
      </c>
      <c r="I76" s="1">
        <v>22.1</v>
      </c>
      <c r="J76" s="1">
        <v>25.4</v>
      </c>
      <c r="K76" s="1">
        <v>4.0999999999999996</v>
      </c>
      <c r="L76" s="1">
        <v>26.2</v>
      </c>
      <c r="M76" s="1">
        <v>21.6</v>
      </c>
      <c r="N76" s="1">
        <v>4.4000000000000004</v>
      </c>
      <c r="O76" s="1">
        <v>13.8</v>
      </c>
      <c r="P76" s="1">
        <v>24.2</v>
      </c>
      <c r="Q76" s="1">
        <v>5.3</v>
      </c>
      <c r="R76" s="1">
        <v>10.7</v>
      </c>
      <c r="S76" s="1">
        <v>27.3</v>
      </c>
      <c r="T76" s="1">
        <v>29.3</v>
      </c>
      <c r="U76" s="1">
        <v>17.100000000000001</v>
      </c>
      <c r="V76" s="1">
        <v>31.4</v>
      </c>
      <c r="W76" s="1">
        <v>14</v>
      </c>
      <c r="X76" s="1">
        <v>11.4</v>
      </c>
      <c r="Y76" s="1">
        <v>23.9</v>
      </c>
      <c r="Z76" s="1">
        <v>29</v>
      </c>
      <c r="AA76" s="1">
        <v>18.899999999999999</v>
      </c>
    </row>
    <row r="77" spans="1:27" x14ac:dyDescent="0.3">
      <c r="A77" s="1">
        <f t="shared" si="3"/>
        <v>17160</v>
      </c>
      <c r="B77" s="1">
        <v>18</v>
      </c>
      <c r="C77" s="14">
        <v>4</v>
      </c>
      <c r="D77" s="1" t="s">
        <v>33</v>
      </c>
      <c r="E77" s="16">
        <v>2013</v>
      </c>
      <c r="F77" s="1">
        <v>10</v>
      </c>
      <c r="G77" s="1">
        <v>10330</v>
      </c>
      <c r="H77" s="1">
        <v>69.95</v>
      </c>
      <c r="I77" s="1">
        <v>18.399999999999999</v>
      </c>
      <c r="J77" s="1">
        <v>13.9</v>
      </c>
      <c r="K77" s="1">
        <v>-26.1</v>
      </c>
      <c r="L77" s="1">
        <v>23.2</v>
      </c>
      <c r="M77" s="1">
        <v>16.7</v>
      </c>
      <c r="N77" s="1">
        <v>2.8</v>
      </c>
      <c r="O77" s="1">
        <v>-12.7</v>
      </c>
      <c r="P77" s="1">
        <v>14.8</v>
      </c>
      <c r="Q77" s="1">
        <v>-3.3</v>
      </c>
      <c r="R77" s="1">
        <v>15.7</v>
      </c>
      <c r="S77" s="1">
        <v>25.5</v>
      </c>
      <c r="T77" s="1">
        <v>38</v>
      </c>
      <c r="U77" s="1">
        <v>3.3</v>
      </c>
      <c r="V77" s="1">
        <v>13.9</v>
      </c>
      <c r="W77" s="1">
        <v>9.1</v>
      </c>
      <c r="X77" s="1">
        <v>36</v>
      </c>
      <c r="Y77" s="1">
        <v>16.2</v>
      </c>
      <c r="Z77" s="1">
        <v>16.899999999999999</v>
      </c>
      <c r="AA77" s="1">
        <v>15.2</v>
      </c>
    </row>
    <row r="78" spans="1:27" x14ac:dyDescent="0.3">
      <c r="A78" s="1">
        <f t="shared" si="3"/>
        <v>33490</v>
      </c>
      <c r="B78" s="1">
        <v>1</v>
      </c>
      <c r="C78" s="14">
        <v>4</v>
      </c>
      <c r="D78" s="1" t="s">
        <v>34</v>
      </c>
      <c r="E78" s="16">
        <v>2013</v>
      </c>
      <c r="F78" s="1">
        <v>11</v>
      </c>
      <c r="G78" s="1">
        <v>10810</v>
      </c>
      <c r="H78" s="1">
        <v>66.989999999999995</v>
      </c>
      <c r="I78" s="1">
        <v>12.2</v>
      </c>
      <c r="J78" s="1">
        <v>16.8</v>
      </c>
      <c r="K78" s="1">
        <v>6</v>
      </c>
      <c r="L78" s="1">
        <v>26.2</v>
      </c>
      <c r="M78" s="1">
        <v>9.9</v>
      </c>
      <c r="N78" s="1">
        <v>15.1</v>
      </c>
      <c r="O78" s="1">
        <v>-1.2</v>
      </c>
      <c r="P78" s="1">
        <v>22</v>
      </c>
      <c r="Q78" s="1">
        <v>-3.9</v>
      </c>
      <c r="R78" s="1">
        <v>9.3000000000000007</v>
      </c>
      <c r="S78" s="1">
        <v>27.8</v>
      </c>
      <c r="T78" s="1">
        <v>39.9</v>
      </c>
      <c r="U78" s="1">
        <v>15.2</v>
      </c>
      <c r="V78" s="1">
        <v>19.8</v>
      </c>
      <c r="W78" s="1">
        <v>12.5</v>
      </c>
      <c r="X78" s="1">
        <v>-0.1</v>
      </c>
      <c r="Y78" s="1">
        <v>28.3</v>
      </c>
      <c r="Z78" s="1">
        <v>12.3</v>
      </c>
      <c r="AA78" s="1">
        <v>12.5</v>
      </c>
    </row>
    <row r="79" spans="1:27" x14ac:dyDescent="0.3">
      <c r="A79" s="1">
        <f t="shared" si="3"/>
        <v>10810</v>
      </c>
      <c r="B79" s="1">
        <v>11</v>
      </c>
      <c r="C79" s="14">
        <v>4</v>
      </c>
      <c r="D79" s="1" t="s">
        <v>35</v>
      </c>
      <c r="E79" s="16">
        <v>2013</v>
      </c>
      <c r="F79" s="1">
        <v>12</v>
      </c>
      <c r="G79" s="1">
        <v>38180</v>
      </c>
      <c r="H79" s="1">
        <v>89.19</v>
      </c>
      <c r="I79" s="1">
        <v>17.2</v>
      </c>
      <c r="J79" s="1">
        <v>24</v>
      </c>
      <c r="K79" s="1">
        <v>34.4</v>
      </c>
      <c r="L79" s="1">
        <v>22.5</v>
      </c>
      <c r="M79" s="1">
        <v>22.8</v>
      </c>
      <c r="N79" s="1">
        <v>7.2</v>
      </c>
      <c r="O79" s="1">
        <v>16.100000000000001</v>
      </c>
      <c r="P79" s="1">
        <v>25.3</v>
      </c>
      <c r="Q79" s="1">
        <v>15.6</v>
      </c>
      <c r="R79" s="1">
        <v>9.5</v>
      </c>
      <c r="S79" s="1">
        <v>15.9</v>
      </c>
      <c r="T79" s="1">
        <v>29.8</v>
      </c>
      <c r="U79" s="1">
        <v>20.399999999999999</v>
      </c>
      <c r="V79" s="1">
        <v>26.3</v>
      </c>
      <c r="W79" s="1">
        <v>12.8</v>
      </c>
      <c r="X79" s="1">
        <v>13.6</v>
      </c>
      <c r="Y79" s="1">
        <v>22.1</v>
      </c>
      <c r="Z79" s="1">
        <v>19</v>
      </c>
      <c r="AA79" s="1">
        <v>13.9</v>
      </c>
    </row>
    <row r="80" spans="1:27" x14ac:dyDescent="0.3">
      <c r="C80" s="14">
        <v>4</v>
      </c>
      <c r="D80" s="1" t="s">
        <v>36</v>
      </c>
      <c r="E80" s="16">
        <v>2013</v>
      </c>
      <c r="F80" s="1">
        <v>13</v>
      </c>
      <c r="G80" s="1">
        <v>67220</v>
      </c>
      <c r="H80" s="1">
        <v>80.290000000000006</v>
      </c>
      <c r="I80" s="1">
        <v>15.5</v>
      </c>
      <c r="J80" s="1">
        <v>17.3</v>
      </c>
      <c r="K80" s="1">
        <v>8.5</v>
      </c>
      <c r="L80" s="1">
        <v>12.2</v>
      </c>
      <c r="M80" s="1">
        <v>7.7</v>
      </c>
      <c r="N80" s="1">
        <v>0.5</v>
      </c>
      <c r="O80" s="1">
        <v>1.1000000000000001</v>
      </c>
      <c r="P80" s="1">
        <v>17.7</v>
      </c>
      <c r="Q80" s="1">
        <v>12.3</v>
      </c>
      <c r="R80" s="1">
        <v>7.9</v>
      </c>
      <c r="S80" s="1">
        <v>14.7</v>
      </c>
      <c r="T80" s="1">
        <v>29.8</v>
      </c>
      <c r="U80" s="1">
        <v>13</v>
      </c>
      <c r="V80" s="1">
        <v>21.6</v>
      </c>
      <c r="W80" s="1">
        <v>8.3000000000000007</v>
      </c>
      <c r="X80" s="1">
        <v>8.6999999999999993</v>
      </c>
      <c r="Y80" s="1">
        <v>11.6</v>
      </c>
      <c r="Z80" s="1">
        <v>13.5</v>
      </c>
      <c r="AA80" s="1">
        <v>20</v>
      </c>
    </row>
    <row r="81" spans="1:27" x14ac:dyDescent="0.3">
      <c r="C81" s="14">
        <v>4</v>
      </c>
      <c r="D81" s="1" t="s">
        <v>37</v>
      </c>
      <c r="E81" s="16">
        <v>2013</v>
      </c>
      <c r="F81" s="1">
        <v>14</v>
      </c>
      <c r="G81" s="1">
        <v>10030</v>
      </c>
      <c r="H81" s="1">
        <v>60.53</v>
      </c>
      <c r="I81" s="1">
        <v>7.1</v>
      </c>
      <c r="J81" s="1">
        <v>16.7</v>
      </c>
      <c r="K81" s="1">
        <v>21.7</v>
      </c>
      <c r="L81" s="1">
        <v>21.2</v>
      </c>
      <c r="M81" s="1">
        <v>4.5</v>
      </c>
      <c r="N81" s="1">
        <v>0.2</v>
      </c>
      <c r="O81" s="1">
        <v>-10.8</v>
      </c>
      <c r="P81" s="1">
        <v>26.6</v>
      </c>
      <c r="Q81" s="1">
        <v>-3.3</v>
      </c>
      <c r="R81" s="1">
        <v>11.6</v>
      </c>
      <c r="S81" s="1">
        <v>24</v>
      </c>
      <c r="T81" s="1">
        <v>36.799999999999997</v>
      </c>
      <c r="U81" s="1">
        <v>14.2</v>
      </c>
      <c r="V81" s="1">
        <v>19.2</v>
      </c>
      <c r="W81" s="1">
        <v>0.8</v>
      </c>
      <c r="X81" s="1">
        <v>3.4</v>
      </c>
      <c r="Y81" s="1">
        <v>19</v>
      </c>
      <c r="Z81" s="1">
        <v>9</v>
      </c>
      <c r="AA81" s="1">
        <v>28.9</v>
      </c>
    </row>
    <row r="82" spans="1:27" x14ac:dyDescent="0.3">
      <c r="C82" s="14">
        <v>4</v>
      </c>
      <c r="D82" s="1" t="s">
        <v>38</v>
      </c>
      <c r="E82" s="16">
        <v>2013</v>
      </c>
      <c r="F82" s="1">
        <v>15</v>
      </c>
      <c r="G82" s="1">
        <v>16050</v>
      </c>
      <c r="H82" s="1">
        <v>62.35</v>
      </c>
      <c r="I82" s="1">
        <v>13.3</v>
      </c>
      <c r="J82" s="1">
        <v>21.3</v>
      </c>
      <c r="K82" s="1">
        <v>-21.8</v>
      </c>
      <c r="L82" s="1">
        <v>30</v>
      </c>
      <c r="M82" s="1">
        <v>3</v>
      </c>
      <c r="N82" s="1">
        <v>-6.6</v>
      </c>
      <c r="O82" s="1">
        <v>-11.1</v>
      </c>
      <c r="P82" s="1">
        <v>20.2</v>
      </c>
      <c r="Q82" s="1">
        <v>-23.9</v>
      </c>
      <c r="R82" s="1">
        <v>19</v>
      </c>
      <c r="S82" s="1">
        <v>10.8</v>
      </c>
      <c r="T82" s="1">
        <v>22.1</v>
      </c>
      <c r="U82" s="1">
        <v>17.899999999999999</v>
      </c>
      <c r="V82" s="1">
        <v>17.5</v>
      </c>
      <c r="W82" s="1">
        <v>25.9</v>
      </c>
      <c r="X82" s="1">
        <v>10.7</v>
      </c>
      <c r="Y82" s="1">
        <v>27.7</v>
      </c>
      <c r="Z82" s="1">
        <v>29.5</v>
      </c>
      <c r="AA82" s="1">
        <v>22.9</v>
      </c>
    </row>
    <row r="83" spans="1:27" x14ac:dyDescent="0.3">
      <c r="C83" s="14">
        <v>4</v>
      </c>
      <c r="D83" s="1" t="s">
        <v>39</v>
      </c>
      <c r="E83" s="16">
        <v>2013</v>
      </c>
      <c r="F83" s="1">
        <v>16</v>
      </c>
      <c r="G83" s="1">
        <v>6860</v>
      </c>
      <c r="H83" s="1">
        <v>53.94</v>
      </c>
      <c r="I83" s="1">
        <v>4.9000000000000004</v>
      </c>
      <c r="J83" s="1">
        <v>5.5</v>
      </c>
      <c r="K83" s="1">
        <v>-9.6999999999999993</v>
      </c>
      <c r="L83" s="1">
        <v>20.5</v>
      </c>
      <c r="M83" s="1">
        <v>-2</v>
      </c>
      <c r="N83" s="1">
        <v>-11.3</v>
      </c>
      <c r="O83" s="1">
        <v>-24.8</v>
      </c>
      <c r="P83" s="1">
        <v>7</v>
      </c>
      <c r="Q83" s="1">
        <v>-5.0999999999999996</v>
      </c>
      <c r="R83" s="1">
        <v>3.6</v>
      </c>
      <c r="S83" s="1">
        <v>17.5</v>
      </c>
      <c r="T83" s="1">
        <v>21.7</v>
      </c>
      <c r="U83" s="1">
        <v>3.3</v>
      </c>
      <c r="V83" s="1">
        <v>1.3</v>
      </c>
      <c r="W83" s="1">
        <v>-31.9</v>
      </c>
      <c r="X83" s="1">
        <v>7.3</v>
      </c>
      <c r="Y83" s="1">
        <v>9.3000000000000007</v>
      </c>
      <c r="Z83" s="1">
        <v>7.3</v>
      </c>
      <c r="AA83" s="1">
        <v>17</v>
      </c>
    </row>
    <row r="84" spans="1:27" x14ac:dyDescent="0.3">
      <c r="C84" s="14">
        <v>4</v>
      </c>
      <c r="D84" s="1" t="s">
        <v>40</v>
      </c>
      <c r="E84" s="16">
        <v>2013</v>
      </c>
      <c r="F84" s="1">
        <v>17</v>
      </c>
      <c r="G84" s="1">
        <v>13300</v>
      </c>
      <c r="H84" s="1">
        <v>54.14</v>
      </c>
      <c r="I84" s="1">
        <v>18.8</v>
      </c>
      <c r="J84" s="1">
        <v>20</v>
      </c>
      <c r="K84" s="1">
        <v>10</v>
      </c>
      <c r="L84" s="1">
        <v>27.7</v>
      </c>
      <c r="M84" s="1">
        <v>12.8</v>
      </c>
      <c r="N84" s="1">
        <v>-3.3</v>
      </c>
      <c r="O84" s="1">
        <v>5.0999999999999996</v>
      </c>
      <c r="P84" s="1">
        <v>25.9</v>
      </c>
      <c r="Q84" s="1">
        <v>3.9</v>
      </c>
      <c r="R84" s="1">
        <v>12.4</v>
      </c>
      <c r="S84" s="1">
        <v>27.9</v>
      </c>
      <c r="T84" s="1">
        <v>35.299999999999997</v>
      </c>
      <c r="U84" s="1">
        <v>36.4</v>
      </c>
      <c r="V84" s="1">
        <v>13</v>
      </c>
      <c r="W84" s="1">
        <v>8.8000000000000007</v>
      </c>
      <c r="X84" s="1">
        <v>13.9</v>
      </c>
      <c r="Y84" s="1">
        <v>22.8</v>
      </c>
      <c r="Z84" s="1">
        <v>16.3</v>
      </c>
      <c r="AA84" s="1">
        <v>8</v>
      </c>
    </row>
    <row r="85" spans="1:27" x14ac:dyDescent="0.3">
      <c r="C85" s="14">
        <v>4</v>
      </c>
      <c r="D85" s="1" t="s">
        <v>41</v>
      </c>
      <c r="E85" s="16">
        <v>2013</v>
      </c>
      <c r="F85" s="1">
        <v>18</v>
      </c>
      <c r="G85" s="1">
        <v>17160</v>
      </c>
      <c r="H85" s="1">
        <v>53.33</v>
      </c>
      <c r="I85" s="1">
        <v>6.3</v>
      </c>
      <c r="J85" s="1">
        <v>8.5</v>
      </c>
      <c r="K85" s="1">
        <v>14.3</v>
      </c>
      <c r="L85" s="1">
        <v>13.9</v>
      </c>
      <c r="M85" s="1">
        <v>-0.8</v>
      </c>
      <c r="N85" s="1">
        <v>-8.3000000000000007</v>
      </c>
      <c r="O85" s="1">
        <v>-20.6</v>
      </c>
      <c r="P85" s="1">
        <v>14.2</v>
      </c>
      <c r="Q85" s="1">
        <v>-17.899999999999999</v>
      </c>
      <c r="R85" s="1">
        <v>8.3000000000000007</v>
      </c>
      <c r="S85" s="1">
        <v>14.2</v>
      </c>
      <c r="T85" s="1">
        <v>22.5</v>
      </c>
      <c r="U85" s="1">
        <v>-5.6</v>
      </c>
      <c r="V85" s="1">
        <v>1.8</v>
      </c>
      <c r="W85" s="1">
        <v>7.4</v>
      </c>
      <c r="X85" s="1">
        <v>12.3</v>
      </c>
      <c r="Y85" s="1">
        <v>19.899999999999999</v>
      </c>
      <c r="Z85" s="1">
        <v>16.2</v>
      </c>
      <c r="AA85" s="1">
        <v>18.8</v>
      </c>
    </row>
    <row r="86" spans="1:27" x14ac:dyDescent="0.3">
      <c r="C86" s="14">
        <v>4</v>
      </c>
      <c r="D86" s="1" t="s">
        <v>42</v>
      </c>
      <c r="E86" s="16">
        <v>2013</v>
      </c>
      <c r="F86" s="1">
        <v>19</v>
      </c>
      <c r="G86" s="1">
        <v>21850</v>
      </c>
      <c r="H86" s="1">
        <v>79.13</v>
      </c>
      <c r="I86" s="1">
        <v>17.8</v>
      </c>
      <c r="J86" s="1">
        <v>23.4</v>
      </c>
      <c r="K86" s="1">
        <v>10.8</v>
      </c>
      <c r="L86" s="1">
        <v>22.4</v>
      </c>
      <c r="M86" s="1">
        <v>15.2</v>
      </c>
      <c r="N86" s="1">
        <v>15.5</v>
      </c>
      <c r="O86" s="1">
        <v>5</v>
      </c>
      <c r="P86" s="1">
        <v>25.6</v>
      </c>
      <c r="Q86" s="1">
        <v>12</v>
      </c>
      <c r="R86" s="1">
        <v>15.2</v>
      </c>
      <c r="S86" s="1">
        <v>16.600000000000001</v>
      </c>
      <c r="T86" s="1">
        <v>22.6</v>
      </c>
      <c r="U86" s="1">
        <v>21.4</v>
      </c>
      <c r="V86" s="1">
        <v>20.5</v>
      </c>
      <c r="W86" s="1">
        <v>14.6</v>
      </c>
      <c r="X86" s="1">
        <v>9.5</v>
      </c>
      <c r="Y86" s="1">
        <v>24.9</v>
      </c>
      <c r="Z86" s="1">
        <v>11.3</v>
      </c>
      <c r="AA86" s="1">
        <v>17.5</v>
      </c>
    </row>
    <row r="87" spans="1:27" x14ac:dyDescent="0.3">
      <c r="C87" s="14">
        <v>4</v>
      </c>
      <c r="D87" s="1" t="s">
        <v>43</v>
      </c>
      <c r="E87" s="16">
        <v>2013</v>
      </c>
      <c r="F87" s="1">
        <v>20</v>
      </c>
      <c r="G87" s="1">
        <v>40510</v>
      </c>
      <c r="H87" s="1">
        <v>85.94</v>
      </c>
      <c r="I87" s="1">
        <v>14.6</v>
      </c>
      <c r="J87" s="1">
        <v>11.2</v>
      </c>
      <c r="K87" s="1">
        <v>6.4</v>
      </c>
      <c r="L87" s="1">
        <v>7.3</v>
      </c>
      <c r="M87" s="1">
        <v>8</v>
      </c>
      <c r="N87" s="1">
        <v>-0.5</v>
      </c>
      <c r="O87" s="1">
        <v>1.1000000000000001</v>
      </c>
      <c r="P87" s="1">
        <v>12.1</v>
      </c>
      <c r="Q87" s="1">
        <v>3.2</v>
      </c>
      <c r="R87" s="1">
        <v>5.8</v>
      </c>
      <c r="S87" s="1">
        <v>12.9</v>
      </c>
      <c r="T87" s="1">
        <v>28.9</v>
      </c>
      <c r="U87" s="1">
        <v>10</v>
      </c>
      <c r="V87" s="1">
        <v>15.9</v>
      </c>
      <c r="W87" s="1">
        <v>6.2</v>
      </c>
      <c r="X87" s="1">
        <v>10.7</v>
      </c>
      <c r="Y87" s="1">
        <v>12.2</v>
      </c>
      <c r="Z87" s="1">
        <v>11.7</v>
      </c>
      <c r="AA87" s="1">
        <v>7</v>
      </c>
    </row>
    <row r="88" spans="1:27" x14ac:dyDescent="0.3">
      <c r="C88" s="14">
        <v>4</v>
      </c>
      <c r="D88" s="1" t="s">
        <v>44</v>
      </c>
      <c r="E88" s="16">
        <v>2013</v>
      </c>
      <c r="F88" s="1">
        <v>21</v>
      </c>
      <c r="G88" s="1">
        <v>58650</v>
      </c>
      <c r="H88" s="1">
        <v>73.67</v>
      </c>
      <c r="I88" s="1">
        <v>17.600000000000001</v>
      </c>
      <c r="J88" s="1">
        <v>20.3</v>
      </c>
      <c r="K88" s="1">
        <v>9</v>
      </c>
      <c r="L88" s="1">
        <v>18.3</v>
      </c>
      <c r="M88" s="1">
        <v>11.3</v>
      </c>
      <c r="N88" s="1">
        <v>7.1</v>
      </c>
      <c r="O88" s="1">
        <v>8.4</v>
      </c>
      <c r="P88" s="1">
        <v>22.9</v>
      </c>
      <c r="Q88" s="1">
        <v>13.1</v>
      </c>
      <c r="R88" s="1">
        <v>8.6999999999999993</v>
      </c>
      <c r="S88" s="1">
        <v>21.7</v>
      </c>
      <c r="T88" s="1">
        <v>31.1</v>
      </c>
      <c r="U88" s="1">
        <v>20.9</v>
      </c>
      <c r="V88" s="1">
        <v>23.3</v>
      </c>
      <c r="W88" s="1">
        <v>17.600000000000001</v>
      </c>
      <c r="X88" s="1">
        <v>8</v>
      </c>
      <c r="Y88" s="1">
        <v>18.399999999999999</v>
      </c>
      <c r="Z88" s="1">
        <v>15.3</v>
      </c>
      <c r="AA88" s="1">
        <v>16.600000000000001</v>
      </c>
    </row>
    <row r="89" spans="1:27" x14ac:dyDescent="0.3">
      <c r="A89" s="1">
        <f>VLOOKUP(B89,$F$89:$G$109,2,FALSE)</f>
        <v>7160</v>
      </c>
      <c r="B89" s="1">
        <v>16</v>
      </c>
      <c r="C89" s="13">
        <v>5</v>
      </c>
      <c r="D89" s="1" t="s">
        <v>24</v>
      </c>
      <c r="E89" s="16">
        <v>2014</v>
      </c>
      <c r="F89" s="1">
        <v>1</v>
      </c>
      <c r="G89" s="1">
        <v>33870</v>
      </c>
      <c r="H89" s="1">
        <v>97.83</v>
      </c>
      <c r="I89" s="1">
        <v>6.6</v>
      </c>
      <c r="J89" s="1">
        <v>11</v>
      </c>
      <c r="K89" s="1">
        <v>-1</v>
      </c>
      <c r="L89" s="1">
        <v>6.4</v>
      </c>
      <c r="M89" s="1">
        <v>22.4</v>
      </c>
      <c r="N89" s="1">
        <v>-2</v>
      </c>
      <c r="O89" s="1">
        <v>-6.6</v>
      </c>
      <c r="P89" s="1">
        <v>12.1</v>
      </c>
      <c r="Q89" s="1">
        <v>5.6</v>
      </c>
      <c r="R89" s="1">
        <v>5.4</v>
      </c>
      <c r="S89" s="1">
        <v>11.8</v>
      </c>
      <c r="T89" s="1">
        <v>20.2</v>
      </c>
      <c r="U89" s="1">
        <v>3.6</v>
      </c>
      <c r="V89" s="1">
        <v>15.3</v>
      </c>
      <c r="W89" s="1">
        <v>9.1999999999999993</v>
      </c>
      <c r="X89" s="1">
        <v>2.9</v>
      </c>
      <c r="Y89" s="1">
        <v>-0.5</v>
      </c>
      <c r="Z89" s="1">
        <v>1.4</v>
      </c>
      <c r="AA89" s="1">
        <v>4</v>
      </c>
    </row>
    <row r="90" spans="1:27" x14ac:dyDescent="0.3">
      <c r="A90" s="1">
        <f t="shared" ref="A90:A100" si="4">VLOOKUP(B90,$F$89:$G$109,2,FALSE)</f>
        <v>44890</v>
      </c>
      <c r="B90" s="1">
        <v>5</v>
      </c>
      <c r="C90" s="13">
        <v>5</v>
      </c>
      <c r="D90" s="1" t="s">
        <v>25</v>
      </c>
      <c r="E90" s="16">
        <v>2014</v>
      </c>
      <c r="F90" s="1">
        <v>2</v>
      </c>
      <c r="G90" s="1">
        <v>5470</v>
      </c>
      <c r="H90" s="1">
        <v>73.650000000000006</v>
      </c>
      <c r="I90" s="1">
        <v>14.2</v>
      </c>
      <c r="J90" s="1">
        <v>14.3</v>
      </c>
      <c r="K90" s="1">
        <v>16.8</v>
      </c>
      <c r="L90" s="1">
        <v>25</v>
      </c>
      <c r="M90" s="1">
        <v>14</v>
      </c>
      <c r="N90" s="1">
        <v>15.8</v>
      </c>
      <c r="O90" s="1">
        <v>-8.1999999999999993</v>
      </c>
      <c r="P90" s="1">
        <v>14</v>
      </c>
      <c r="Q90" s="1">
        <v>4.5</v>
      </c>
      <c r="R90" s="1">
        <v>11.7</v>
      </c>
      <c r="S90" s="1">
        <v>17.899999999999999</v>
      </c>
      <c r="T90" s="1">
        <v>23.1</v>
      </c>
      <c r="U90" s="1">
        <v>10.8</v>
      </c>
      <c r="V90" s="1">
        <v>13.1</v>
      </c>
      <c r="W90" s="1">
        <v>-27.9</v>
      </c>
      <c r="X90" s="1">
        <v>15.6</v>
      </c>
      <c r="Y90" s="1">
        <v>29.2</v>
      </c>
      <c r="Z90" s="1">
        <v>13.2</v>
      </c>
      <c r="AA90" s="1">
        <v>-7.3</v>
      </c>
    </row>
    <row r="91" spans="1:27" x14ac:dyDescent="0.3">
      <c r="A91" s="1">
        <f t="shared" si="4"/>
        <v>67830</v>
      </c>
      <c r="B91" s="1">
        <v>13</v>
      </c>
      <c r="C91" s="13">
        <v>5</v>
      </c>
      <c r="D91" s="1" t="s">
        <v>26</v>
      </c>
      <c r="E91" s="16">
        <v>2014</v>
      </c>
      <c r="F91" s="1">
        <v>3</v>
      </c>
      <c r="G91" s="1">
        <v>20310</v>
      </c>
      <c r="H91" s="1">
        <v>67.03</v>
      </c>
      <c r="I91" s="1">
        <v>14.2</v>
      </c>
      <c r="J91" s="1">
        <v>22.4</v>
      </c>
      <c r="K91" s="1">
        <v>22.7</v>
      </c>
      <c r="L91" s="1">
        <v>28.4</v>
      </c>
      <c r="M91" s="1">
        <v>3.4</v>
      </c>
      <c r="N91" s="1">
        <v>-6.4</v>
      </c>
      <c r="O91" s="1">
        <v>8.8000000000000007</v>
      </c>
      <c r="P91" s="1">
        <v>23.6</v>
      </c>
      <c r="Q91" s="1">
        <v>31</v>
      </c>
      <c r="R91" s="1">
        <v>16.3</v>
      </c>
      <c r="S91" s="1">
        <v>14.9</v>
      </c>
      <c r="T91" s="1">
        <v>24.4</v>
      </c>
      <c r="U91" s="1">
        <v>10.6</v>
      </c>
      <c r="V91" s="1">
        <v>35.4</v>
      </c>
      <c r="W91" s="1">
        <v>8.6999999999999993</v>
      </c>
      <c r="X91" s="1">
        <v>7</v>
      </c>
      <c r="Y91" s="1">
        <v>14</v>
      </c>
      <c r="Z91" s="1">
        <v>68.400000000000006</v>
      </c>
      <c r="AA91" s="1">
        <v>41.3</v>
      </c>
    </row>
    <row r="92" spans="1:27" x14ac:dyDescent="0.3">
      <c r="A92" s="1">
        <f t="shared" si="4"/>
        <v>13640</v>
      </c>
      <c r="B92" s="1">
        <v>17</v>
      </c>
      <c r="C92" s="13">
        <v>5</v>
      </c>
      <c r="D92" s="1" t="s">
        <v>27</v>
      </c>
      <c r="E92" s="16">
        <v>2014</v>
      </c>
      <c r="F92" s="1">
        <v>4</v>
      </c>
      <c r="G92" s="1">
        <v>15480</v>
      </c>
      <c r="H92" s="1">
        <v>73.38</v>
      </c>
      <c r="I92" s="1">
        <v>22.5</v>
      </c>
      <c r="J92" s="1">
        <v>16.5</v>
      </c>
      <c r="K92" s="1">
        <v>16.899999999999999</v>
      </c>
      <c r="L92" s="1">
        <v>27.6</v>
      </c>
      <c r="M92" s="1">
        <v>18.100000000000001</v>
      </c>
      <c r="N92" s="1">
        <v>1.1000000000000001</v>
      </c>
      <c r="O92" s="1">
        <v>9.6999999999999993</v>
      </c>
      <c r="P92" s="1">
        <v>26.7</v>
      </c>
      <c r="Q92" s="1">
        <v>0.5</v>
      </c>
      <c r="R92" s="1">
        <v>5.0999999999999996</v>
      </c>
      <c r="S92" s="1">
        <v>31.9</v>
      </c>
      <c r="T92" s="1">
        <v>41.4</v>
      </c>
      <c r="U92" s="1">
        <v>14.2</v>
      </c>
      <c r="V92" s="1">
        <v>27.8</v>
      </c>
      <c r="W92" s="1">
        <v>6.6</v>
      </c>
      <c r="X92" s="1">
        <v>25.9</v>
      </c>
      <c r="Y92" s="1">
        <v>27.2</v>
      </c>
      <c r="Z92" s="1">
        <v>13.7</v>
      </c>
      <c r="AA92" s="1">
        <v>14.7</v>
      </c>
    </row>
    <row r="93" spans="1:27" x14ac:dyDescent="0.3">
      <c r="A93" s="1">
        <f t="shared" si="4"/>
        <v>20310</v>
      </c>
      <c r="B93" s="1">
        <v>3</v>
      </c>
      <c r="C93" s="13">
        <v>5</v>
      </c>
      <c r="D93" s="1" t="s">
        <v>28</v>
      </c>
      <c r="E93" s="16">
        <v>2014</v>
      </c>
      <c r="F93" s="1">
        <v>5</v>
      </c>
      <c r="G93" s="1">
        <v>44890</v>
      </c>
      <c r="H93" s="1">
        <v>87.41</v>
      </c>
      <c r="I93" s="1">
        <v>16</v>
      </c>
      <c r="J93" s="1">
        <v>16.399999999999999</v>
      </c>
      <c r="K93" s="1">
        <v>17.7</v>
      </c>
      <c r="L93" s="1">
        <v>12.5</v>
      </c>
      <c r="M93" s="1">
        <v>22.3</v>
      </c>
      <c r="N93" s="1">
        <v>6.6</v>
      </c>
      <c r="O93" s="1">
        <v>10</v>
      </c>
      <c r="P93" s="1">
        <v>19.399999999999999</v>
      </c>
      <c r="Q93" s="1">
        <v>10.9</v>
      </c>
      <c r="R93" s="1">
        <v>4.7</v>
      </c>
      <c r="S93" s="1">
        <v>18.100000000000001</v>
      </c>
      <c r="T93" s="1">
        <v>20.6</v>
      </c>
      <c r="U93" s="1">
        <v>9.6999999999999993</v>
      </c>
      <c r="V93" s="1">
        <v>21.6</v>
      </c>
      <c r="W93" s="1">
        <v>1.7</v>
      </c>
      <c r="X93" s="1">
        <v>7.1</v>
      </c>
      <c r="Y93" s="1">
        <v>10.1</v>
      </c>
      <c r="Z93" s="1">
        <v>11.1</v>
      </c>
      <c r="AA93" s="1">
        <v>9</v>
      </c>
    </row>
    <row r="94" spans="1:27" x14ac:dyDescent="0.3">
      <c r="A94" s="1">
        <f t="shared" si="4"/>
        <v>16260</v>
      </c>
      <c r="B94" s="1">
        <v>15</v>
      </c>
      <c r="C94" s="13">
        <v>5</v>
      </c>
      <c r="D94" s="1" t="s">
        <v>29</v>
      </c>
      <c r="E94" s="16">
        <v>2014</v>
      </c>
      <c r="F94" s="1">
        <v>6</v>
      </c>
      <c r="G94" s="1">
        <v>12960</v>
      </c>
      <c r="H94" s="1">
        <v>68.27</v>
      </c>
      <c r="I94" s="1">
        <v>28.1</v>
      </c>
      <c r="J94" s="1">
        <v>29</v>
      </c>
      <c r="K94" s="1">
        <v>24.7</v>
      </c>
      <c r="L94" s="1">
        <v>30.4</v>
      </c>
      <c r="M94" s="1">
        <v>17.3</v>
      </c>
      <c r="N94" s="1">
        <v>13.6</v>
      </c>
      <c r="O94" s="1">
        <v>17.8</v>
      </c>
      <c r="P94" s="1">
        <v>37.5</v>
      </c>
      <c r="Q94" s="1">
        <v>14.6</v>
      </c>
      <c r="R94" s="1">
        <v>20.9</v>
      </c>
      <c r="S94" s="1">
        <v>27.5</v>
      </c>
      <c r="T94" s="1">
        <v>42.3</v>
      </c>
      <c r="U94" s="1">
        <v>28.6</v>
      </c>
      <c r="V94" s="1">
        <v>20.2</v>
      </c>
      <c r="W94" s="1">
        <v>26</v>
      </c>
      <c r="X94" s="1">
        <v>22.3</v>
      </c>
      <c r="Y94" s="1">
        <v>32.6</v>
      </c>
      <c r="Z94" s="1">
        <v>20.100000000000001</v>
      </c>
      <c r="AA94" s="1">
        <v>11.9</v>
      </c>
    </row>
    <row r="95" spans="1:27" x14ac:dyDescent="0.3">
      <c r="A95" s="1">
        <f t="shared" si="4"/>
        <v>34390</v>
      </c>
      <c r="B95" s="1">
        <v>7</v>
      </c>
      <c r="C95" s="13">
        <v>5</v>
      </c>
      <c r="D95" s="1" t="s">
        <v>30</v>
      </c>
      <c r="E95" s="16">
        <v>2014</v>
      </c>
      <c r="F95" s="1">
        <v>7</v>
      </c>
      <c r="G95" s="1">
        <v>34390</v>
      </c>
      <c r="H95" s="1">
        <v>85.18</v>
      </c>
      <c r="I95" s="1">
        <v>18.399999999999999</v>
      </c>
      <c r="J95" s="1">
        <v>17.600000000000001</v>
      </c>
      <c r="K95" s="1">
        <v>5.2</v>
      </c>
      <c r="L95" s="1">
        <v>11.4</v>
      </c>
      <c r="M95" s="1">
        <v>15.8</v>
      </c>
      <c r="N95" s="1">
        <v>4.2</v>
      </c>
      <c r="O95" s="1">
        <v>5.6</v>
      </c>
      <c r="P95" s="1">
        <v>20</v>
      </c>
      <c r="Q95" s="1">
        <v>9.3000000000000007</v>
      </c>
      <c r="R95" s="1">
        <v>10.3</v>
      </c>
      <c r="S95" s="1">
        <v>12.6</v>
      </c>
      <c r="T95" s="1">
        <v>34.200000000000003</v>
      </c>
      <c r="U95" s="1">
        <v>18.399999999999999</v>
      </c>
      <c r="V95" s="1">
        <v>16.7</v>
      </c>
      <c r="W95" s="1">
        <v>11.4</v>
      </c>
      <c r="X95" s="1">
        <v>15.3</v>
      </c>
      <c r="Y95" s="1">
        <v>25.8</v>
      </c>
      <c r="Z95" s="1">
        <v>9.1999999999999993</v>
      </c>
      <c r="AA95" s="1">
        <v>16.600000000000001</v>
      </c>
    </row>
    <row r="96" spans="1:27" x14ac:dyDescent="0.3">
      <c r="A96" s="1">
        <f t="shared" si="4"/>
        <v>33870</v>
      </c>
      <c r="B96" s="1">
        <v>1</v>
      </c>
      <c r="C96" s="13">
        <v>5</v>
      </c>
      <c r="D96" s="1" t="s">
        <v>31</v>
      </c>
      <c r="E96" s="16">
        <v>2014</v>
      </c>
      <c r="F96" s="1">
        <v>8</v>
      </c>
      <c r="G96" s="1">
        <v>31320</v>
      </c>
      <c r="H96" s="1">
        <v>79.39</v>
      </c>
      <c r="I96" s="1">
        <v>15.5</v>
      </c>
      <c r="J96" s="1">
        <v>12.8</v>
      </c>
      <c r="K96" s="1">
        <v>15.4</v>
      </c>
      <c r="L96" s="1">
        <v>14.4</v>
      </c>
      <c r="M96" s="1">
        <v>13.3</v>
      </c>
      <c r="N96" s="1">
        <v>3.6</v>
      </c>
      <c r="O96" s="1">
        <v>-5.4</v>
      </c>
      <c r="P96" s="1">
        <v>15.7</v>
      </c>
      <c r="Q96" s="1">
        <v>0.2</v>
      </c>
      <c r="R96" s="1">
        <v>7.6</v>
      </c>
      <c r="S96" s="1">
        <v>12.3</v>
      </c>
      <c r="T96" s="1">
        <v>30.9</v>
      </c>
      <c r="U96" s="1">
        <v>11.1</v>
      </c>
      <c r="V96" s="1">
        <v>23.2</v>
      </c>
      <c r="W96" s="1">
        <v>10.4</v>
      </c>
      <c r="X96" s="1">
        <v>17.5</v>
      </c>
      <c r="Y96" s="1">
        <v>15.3</v>
      </c>
      <c r="Z96" s="1">
        <v>30.1</v>
      </c>
      <c r="AA96" s="1">
        <v>8</v>
      </c>
    </row>
    <row r="97" spans="1:27" x14ac:dyDescent="0.3">
      <c r="A97" s="1">
        <f t="shared" si="4"/>
        <v>38580</v>
      </c>
      <c r="B97" s="1">
        <v>12</v>
      </c>
      <c r="C97" s="13">
        <v>5</v>
      </c>
      <c r="D97" s="1" t="s">
        <v>32</v>
      </c>
      <c r="E97" s="16">
        <v>2014</v>
      </c>
      <c r="F97" s="1">
        <v>9</v>
      </c>
      <c r="G97" s="1">
        <v>33920</v>
      </c>
      <c r="H97" s="1">
        <v>77.19</v>
      </c>
      <c r="I97" s="1">
        <v>22.3</v>
      </c>
      <c r="J97" s="1">
        <v>25.7</v>
      </c>
      <c r="K97" s="1">
        <v>0.4</v>
      </c>
      <c r="L97" s="1">
        <v>26.5</v>
      </c>
      <c r="M97" s="1">
        <v>21.2</v>
      </c>
      <c r="N97" s="1">
        <v>4.9000000000000004</v>
      </c>
      <c r="O97" s="1">
        <v>13.4</v>
      </c>
      <c r="P97" s="1">
        <v>24.6</v>
      </c>
      <c r="Q97" s="1">
        <v>5.6</v>
      </c>
      <c r="R97" s="1">
        <v>10.5</v>
      </c>
      <c r="S97" s="1">
        <v>26.2</v>
      </c>
      <c r="T97" s="1">
        <v>28.7</v>
      </c>
      <c r="U97" s="1">
        <v>16.3</v>
      </c>
      <c r="V97" s="1">
        <v>31.3</v>
      </c>
      <c r="W97" s="1">
        <v>14.9</v>
      </c>
      <c r="X97" s="1">
        <v>12.7</v>
      </c>
      <c r="Y97" s="1">
        <v>23.3</v>
      </c>
      <c r="Z97" s="1">
        <v>29.8</v>
      </c>
      <c r="AA97" s="1">
        <v>23</v>
      </c>
    </row>
    <row r="98" spans="1:27" x14ac:dyDescent="0.3">
      <c r="A98" s="1">
        <f t="shared" si="4"/>
        <v>22220</v>
      </c>
      <c r="B98" s="1">
        <v>19</v>
      </c>
      <c r="C98" s="13">
        <v>5</v>
      </c>
      <c r="D98" s="1" t="s">
        <v>33</v>
      </c>
      <c r="E98" s="16">
        <v>2014</v>
      </c>
      <c r="F98" s="1">
        <v>10</v>
      </c>
      <c r="G98" s="1">
        <v>10790</v>
      </c>
      <c r="H98" s="1">
        <v>70.23</v>
      </c>
      <c r="I98" s="1">
        <v>15.1</v>
      </c>
      <c r="J98" s="1">
        <v>14.1</v>
      </c>
      <c r="K98" s="1">
        <v>-9.4</v>
      </c>
      <c r="L98" s="1">
        <v>22.6</v>
      </c>
      <c r="M98" s="1">
        <v>7.3</v>
      </c>
      <c r="N98" s="1">
        <v>-5.4</v>
      </c>
      <c r="O98" s="1">
        <v>-17.899999999999999</v>
      </c>
      <c r="P98" s="1">
        <v>19.8</v>
      </c>
      <c r="Q98" s="1">
        <v>-2.6</v>
      </c>
      <c r="R98" s="1">
        <v>16.899999999999999</v>
      </c>
      <c r="S98" s="1">
        <v>24.1</v>
      </c>
      <c r="T98" s="1">
        <v>36.799999999999997</v>
      </c>
      <c r="U98" s="1">
        <v>7.3</v>
      </c>
      <c r="V98" s="1">
        <v>12.8</v>
      </c>
      <c r="W98" s="1">
        <v>8.1999999999999993</v>
      </c>
      <c r="X98" s="1">
        <v>13.4</v>
      </c>
      <c r="Y98" s="1">
        <v>15.3</v>
      </c>
      <c r="Z98" s="1">
        <v>18.3</v>
      </c>
      <c r="AA98" s="1">
        <v>8.1</v>
      </c>
    </row>
    <row r="99" spans="1:27" x14ac:dyDescent="0.3">
      <c r="A99" s="1">
        <f t="shared" si="4"/>
        <v>12960</v>
      </c>
      <c r="B99" s="1">
        <v>6</v>
      </c>
      <c r="C99" s="13">
        <v>5</v>
      </c>
      <c r="D99" s="1" t="s">
        <v>34</v>
      </c>
      <c r="E99" s="16">
        <v>2014</v>
      </c>
      <c r="F99" s="1">
        <v>11</v>
      </c>
      <c r="G99" s="1">
        <v>11290</v>
      </c>
      <c r="H99" s="1">
        <v>67.11</v>
      </c>
      <c r="I99" s="1">
        <v>13.3</v>
      </c>
      <c r="J99" s="1">
        <v>17.5</v>
      </c>
      <c r="K99" s="1">
        <v>4.2</v>
      </c>
      <c r="L99" s="1">
        <v>25.8</v>
      </c>
      <c r="M99" s="1">
        <v>10</v>
      </c>
      <c r="N99" s="1">
        <v>16.399999999999999</v>
      </c>
      <c r="O99" s="1">
        <v>2.2000000000000002</v>
      </c>
      <c r="P99" s="1">
        <v>22.6</v>
      </c>
      <c r="Q99" s="1">
        <v>-4.2</v>
      </c>
      <c r="R99" s="1">
        <v>12.1</v>
      </c>
      <c r="S99" s="1">
        <v>28.8</v>
      </c>
      <c r="T99" s="1">
        <v>39.9</v>
      </c>
      <c r="U99" s="1">
        <v>15</v>
      </c>
      <c r="V99" s="1">
        <v>17.399999999999999</v>
      </c>
      <c r="W99" s="1">
        <v>13.5</v>
      </c>
      <c r="X99" s="1">
        <v>3.1</v>
      </c>
      <c r="Y99" s="1">
        <v>31.6</v>
      </c>
      <c r="Z99" s="1">
        <v>11.6</v>
      </c>
      <c r="AA99" s="1">
        <v>22.2</v>
      </c>
    </row>
    <row r="100" spans="1:27" x14ac:dyDescent="0.3">
      <c r="A100" s="1">
        <f t="shared" si="4"/>
        <v>59300</v>
      </c>
      <c r="B100" s="1">
        <v>21</v>
      </c>
      <c r="C100" s="13">
        <v>5</v>
      </c>
      <c r="D100" s="1" t="s">
        <v>35</v>
      </c>
      <c r="E100" s="16">
        <v>2014</v>
      </c>
      <c r="F100" s="1">
        <v>12</v>
      </c>
      <c r="G100" s="1">
        <v>38580</v>
      </c>
      <c r="H100" s="1">
        <v>89.69</v>
      </c>
      <c r="I100" s="1">
        <v>17</v>
      </c>
      <c r="J100" s="1">
        <v>24.7</v>
      </c>
      <c r="K100" s="1">
        <v>39.700000000000003</v>
      </c>
      <c r="L100" s="1">
        <v>23.6</v>
      </c>
      <c r="M100" s="1">
        <v>22.8</v>
      </c>
      <c r="N100" s="1">
        <v>7.8</v>
      </c>
      <c r="O100" s="1">
        <v>16.7</v>
      </c>
      <c r="P100" s="1">
        <v>24.6</v>
      </c>
      <c r="Q100" s="1">
        <v>16.8</v>
      </c>
      <c r="R100" s="1">
        <v>7.3</v>
      </c>
      <c r="S100" s="1">
        <v>16.100000000000001</v>
      </c>
      <c r="T100" s="1">
        <v>30.1</v>
      </c>
      <c r="U100" s="1">
        <v>20.8</v>
      </c>
      <c r="V100" s="1">
        <v>26.5</v>
      </c>
      <c r="W100" s="1">
        <v>11.9</v>
      </c>
      <c r="X100" s="1">
        <v>13.4</v>
      </c>
      <c r="Y100" s="1">
        <v>21</v>
      </c>
      <c r="Z100" s="1">
        <v>17.600000000000001</v>
      </c>
      <c r="AA100" s="1">
        <v>17.8</v>
      </c>
    </row>
    <row r="101" spans="1:27" x14ac:dyDescent="0.3">
      <c r="C101" s="13">
        <v>5</v>
      </c>
      <c r="D101" s="1" t="s">
        <v>36</v>
      </c>
      <c r="E101" s="16">
        <v>2014</v>
      </c>
      <c r="F101" s="1">
        <v>13</v>
      </c>
      <c r="G101" s="1">
        <v>67830</v>
      </c>
      <c r="H101" s="1">
        <v>80.69</v>
      </c>
      <c r="I101" s="1">
        <v>14.5</v>
      </c>
      <c r="J101" s="1">
        <v>17.3</v>
      </c>
      <c r="K101" s="1">
        <v>11.2</v>
      </c>
      <c r="L101" s="1">
        <v>12</v>
      </c>
      <c r="M101" s="1">
        <v>9</v>
      </c>
      <c r="N101" s="1">
        <v>-2.9</v>
      </c>
      <c r="O101" s="1">
        <v>1.6</v>
      </c>
      <c r="P101" s="1">
        <v>17.2</v>
      </c>
      <c r="Q101" s="1">
        <v>10.7</v>
      </c>
      <c r="R101" s="1">
        <v>8.1999999999999993</v>
      </c>
      <c r="S101" s="1">
        <v>15.3</v>
      </c>
      <c r="T101" s="1">
        <v>29.9</v>
      </c>
      <c r="U101" s="1">
        <v>17.7</v>
      </c>
      <c r="V101" s="1">
        <v>20</v>
      </c>
      <c r="W101" s="1">
        <v>8.6</v>
      </c>
      <c r="X101" s="1">
        <v>7.7</v>
      </c>
      <c r="Y101" s="1">
        <v>10.7</v>
      </c>
      <c r="Z101" s="1">
        <v>11.5</v>
      </c>
      <c r="AA101" s="1">
        <v>18.8</v>
      </c>
    </row>
    <row r="102" spans="1:27" x14ac:dyDescent="0.3">
      <c r="C102" s="13">
        <v>5</v>
      </c>
      <c r="D102" s="1" t="s">
        <v>37</v>
      </c>
      <c r="E102" s="16">
        <v>2014</v>
      </c>
      <c r="F102" s="1">
        <v>14</v>
      </c>
      <c r="G102" s="1">
        <v>10420</v>
      </c>
      <c r="H102" s="1">
        <v>60.4</v>
      </c>
      <c r="I102" s="1">
        <v>7.7</v>
      </c>
      <c r="J102" s="1">
        <v>17.7</v>
      </c>
      <c r="K102" s="1">
        <v>21.5</v>
      </c>
      <c r="L102" s="1">
        <v>20.9</v>
      </c>
      <c r="M102" s="1">
        <v>1.7</v>
      </c>
      <c r="N102" s="1">
        <v>-0.4</v>
      </c>
      <c r="O102" s="1">
        <v>-11.4</v>
      </c>
      <c r="P102" s="1">
        <v>28.8</v>
      </c>
      <c r="Q102" s="1">
        <v>-2.8</v>
      </c>
      <c r="R102" s="1">
        <v>11.9</v>
      </c>
      <c r="S102" s="1">
        <v>25.5</v>
      </c>
      <c r="T102" s="1">
        <v>36.700000000000003</v>
      </c>
      <c r="U102" s="1">
        <v>14.5</v>
      </c>
      <c r="V102" s="1">
        <v>19.2</v>
      </c>
      <c r="W102" s="1">
        <v>-0.8</v>
      </c>
      <c r="X102" s="1">
        <v>5.0999999999999996</v>
      </c>
      <c r="Y102" s="1">
        <v>17.399999999999999</v>
      </c>
      <c r="Z102" s="1">
        <v>9.6999999999999993</v>
      </c>
      <c r="AA102" s="1">
        <v>30.4</v>
      </c>
    </row>
    <row r="103" spans="1:27" x14ac:dyDescent="0.3">
      <c r="C103" s="13">
        <v>5</v>
      </c>
      <c r="D103" s="1" t="s">
        <v>38</v>
      </c>
      <c r="E103" s="16">
        <v>2014</v>
      </c>
      <c r="F103" s="1">
        <v>15</v>
      </c>
      <c r="G103" s="1">
        <v>16260</v>
      </c>
      <c r="H103" s="1">
        <v>62.94</v>
      </c>
      <c r="I103" s="1">
        <v>14.9</v>
      </c>
      <c r="J103" s="1">
        <v>22.5</v>
      </c>
      <c r="K103" s="1">
        <v>-26.6</v>
      </c>
      <c r="L103" s="1">
        <v>30.6</v>
      </c>
      <c r="M103" s="1">
        <v>0.6</v>
      </c>
      <c r="N103" s="1">
        <v>-7.9</v>
      </c>
      <c r="O103" s="1">
        <v>-5.4</v>
      </c>
      <c r="P103" s="1">
        <v>20.6</v>
      </c>
      <c r="Q103" s="1">
        <v>-22</v>
      </c>
      <c r="R103" s="1">
        <v>17.7</v>
      </c>
      <c r="S103" s="1">
        <v>10</v>
      </c>
      <c r="T103" s="1">
        <v>21.6</v>
      </c>
      <c r="U103" s="1">
        <v>16.2</v>
      </c>
      <c r="V103" s="1">
        <v>16.3</v>
      </c>
      <c r="W103" s="1">
        <v>27.7</v>
      </c>
      <c r="X103" s="1">
        <v>10.3</v>
      </c>
      <c r="Y103" s="1">
        <v>26.2</v>
      </c>
      <c r="Z103" s="1">
        <v>26.3</v>
      </c>
      <c r="AA103" s="1">
        <v>21.6</v>
      </c>
    </row>
    <row r="104" spans="1:27" x14ac:dyDescent="0.3">
      <c r="C104" s="13">
        <v>5</v>
      </c>
      <c r="D104" s="1" t="s">
        <v>39</v>
      </c>
      <c r="E104" s="16">
        <v>2014</v>
      </c>
      <c r="F104" s="1">
        <v>16</v>
      </c>
      <c r="G104" s="1">
        <v>7160</v>
      </c>
      <c r="H104" s="1">
        <v>53.9</v>
      </c>
      <c r="I104" s="1">
        <v>4.5</v>
      </c>
      <c r="J104" s="1">
        <v>5.4</v>
      </c>
      <c r="K104" s="1">
        <v>-9.5</v>
      </c>
      <c r="L104" s="1">
        <v>19.600000000000001</v>
      </c>
      <c r="M104" s="1">
        <v>0.8</v>
      </c>
      <c r="N104" s="1">
        <v>-5</v>
      </c>
      <c r="O104" s="1">
        <v>-26.1</v>
      </c>
      <c r="P104" s="1">
        <v>9</v>
      </c>
      <c r="Q104" s="1">
        <v>-8.9</v>
      </c>
      <c r="R104" s="1">
        <v>4.0999999999999996</v>
      </c>
      <c r="S104" s="1">
        <v>16.600000000000001</v>
      </c>
      <c r="T104" s="1">
        <v>20.9</v>
      </c>
      <c r="U104" s="1">
        <v>0.6</v>
      </c>
      <c r="V104" s="1">
        <v>1.1000000000000001</v>
      </c>
      <c r="W104" s="1">
        <v>-30.3</v>
      </c>
      <c r="X104" s="1">
        <v>3.3</v>
      </c>
      <c r="Y104" s="1">
        <v>8.9</v>
      </c>
      <c r="Z104" s="1">
        <v>4.5999999999999996</v>
      </c>
      <c r="AA104" s="1">
        <v>19</v>
      </c>
    </row>
    <row r="105" spans="1:27" x14ac:dyDescent="0.3">
      <c r="C105" s="13">
        <v>5</v>
      </c>
      <c r="D105" s="1" t="s">
        <v>40</v>
      </c>
      <c r="E105" s="16">
        <v>2014</v>
      </c>
      <c r="F105" s="1">
        <v>17</v>
      </c>
      <c r="G105" s="1">
        <v>13640</v>
      </c>
      <c r="H105" s="1">
        <v>54</v>
      </c>
      <c r="I105" s="1">
        <v>19.7</v>
      </c>
      <c r="J105" s="1">
        <v>20.8</v>
      </c>
      <c r="K105" s="1">
        <v>13</v>
      </c>
      <c r="L105" s="1">
        <v>27.4</v>
      </c>
      <c r="M105" s="1">
        <v>11.9</v>
      </c>
      <c r="N105" s="1">
        <v>-6.5</v>
      </c>
      <c r="O105" s="1">
        <v>8.1999999999999993</v>
      </c>
      <c r="P105" s="1">
        <v>25.5</v>
      </c>
      <c r="Q105" s="1">
        <v>4.9000000000000004</v>
      </c>
      <c r="R105" s="1">
        <v>14.9</v>
      </c>
      <c r="S105" s="1">
        <v>28.5</v>
      </c>
      <c r="T105" s="1">
        <v>35.4</v>
      </c>
      <c r="U105" s="1">
        <v>21.8</v>
      </c>
      <c r="V105" s="1">
        <v>19</v>
      </c>
      <c r="W105" s="1">
        <v>10</v>
      </c>
      <c r="X105" s="1">
        <v>13</v>
      </c>
      <c r="Y105" s="1">
        <v>24.6</v>
      </c>
      <c r="Z105" s="1">
        <v>16.100000000000001</v>
      </c>
      <c r="AA105" s="1">
        <v>-7.5</v>
      </c>
    </row>
    <row r="106" spans="1:27" x14ac:dyDescent="0.3">
      <c r="C106" s="13">
        <v>5</v>
      </c>
      <c r="D106" s="1" t="s">
        <v>41</v>
      </c>
      <c r="E106" s="16">
        <v>2014</v>
      </c>
      <c r="F106" s="1">
        <v>18</v>
      </c>
      <c r="G106" s="1">
        <v>17620</v>
      </c>
      <c r="H106" s="1">
        <v>53.56</v>
      </c>
      <c r="I106" s="1">
        <v>7</v>
      </c>
      <c r="J106" s="1">
        <v>8.5</v>
      </c>
      <c r="K106" s="1">
        <v>13</v>
      </c>
      <c r="L106" s="1">
        <v>13.9</v>
      </c>
      <c r="M106" s="1">
        <v>-0.3</v>
      </c>
      <c r="N106" s="1">
        <v>-11.6</v>
      </c>
      <c r="O106" s="1">
        <v>-21</v>
      </c>
      <c r="P106" s="1">
        <v>15.9</v>
      </c>
      <c r="Q106" s="1">
        <v>-17.3</v>
      </c>
      <c r="R106" s="1">
        <v>7.6</v>
      </c>
      <c r="S106" s="1">
        <v>15</v>
      </c>
      <c r="T106" s="1">
        <v>23.7</v>
      </c>
      <c r="U106" s="1">
        <v>-4.5</v>
      </c>
      <c r="V106" s="1">
        <v>-0.7</v>
      </c>
      <c r="W106" s="1">
        <v>6.4</v>
      </c>
      <c r="X106" s="1">
        <v>13.4</v>
      </c>
      <c r="Y106" s="1">
        <v>21.8</v>
      </c>
      <c r="Z106" s="1">
        <v>16.600000000000001</v>
      </c>
      <c r="AA106" s="1">
        <v>28.3</v>
      </c>
    </row>
    <row r="107" spans="1:27" x14ac:dyDescent="0.3">
      <c r="C107" s="13">
        <v>5</v>
      </c>
      <c r="D107" s="1" t="s">
        <v>42</v>
      </c>
      <c r="E107" s="16">
        <v>2014</v>
      </c>
      <c r="F107" s="1">
        <v>19</v>
      </c>
      <c r="G107" s="1">
        <v>22220</v>
      </c>
      <c r="H107" s="1">
        <v>79.37</v>
      </c>
      <c r="I107" s="1">
        <v>14.9</v>
      </c>
      <c r="J107" s="1">
        <v>19.899999999999999</v>
      </c>
      <c r="K107" s="1">
        <v>-9.8000000000000007</v>
      </c>
      <c r="L107" s="1">
        <v>19.100000000000001</v>
      </c>
      <c r="M107" s="1">
        <v>17.3</v>
      </c>
      <c r="N107" s="1">
        <v>13.5</v>
      </c>
      <c r="O107" s="1">
        <v>-3.5</v>
      </c>
      <c r="P107" s="1">
        <v>21.8</v>
      </c>
      <c r="Q107" s="1">
        <v>12</v>
      </c>
      <c r="R107" s="1">
        <v>12.1</v>
      </c>
      <c r="S107" s="1">
        <v>13.7</v>
      </c>
      <c r="T107" s="1">
        <v>18.100000000000001</v>
      </c>
      <c r="U107" s="1">
        <v>18</v>
      </c>
      <c r="V107" s="1">
        <v>19.8</v>
      </c>
      <c r="W107" s="1">
        <v>14.6</v>
      </c>
      <c r="X107" s="1">
        <v>7.9</v>
      </c>
      <c r="Y107" s="1">
        <v>22</v>
      </c>
      <c r="Z107" s="1">
        <v>17.2</v>
      </c>
      <c r="AA107" s="1">
        <v>11.8</v>
      </c>
    </row>
    <row r="108" spans="1:27" x14ac:dyDescent="0.3">
      <c r="C108" s="13">
        <v>5</v>
      </c>
      <c r="D108" s="1" t="s">
        <v>43</v>
      </c>
      <c r="E108" s="16">
        <v>2014</v>
      </c>
      <c r="F108" s="1">
        <v>20</v>
      </c>
      <c r="G108" s="1">
        <v>41180</v>
      </c>
      <c r="H108" s="1">
        <v>86.25</v>
      </c>
      <c r="I108" s="1">
        <v>13.8</v>
      </c>
      <c r="J108" s="1">
        <v>10.4</v>
      </c>
      <c r="K108" s="1">
        <v>7.6</v>
      </c>
      <c r="L108" s="1">
        <v>6.9</v>
      </c>
      <c r="M108" s="1">
        <v>8.8000000000000007</v>
      </c>
      <c r="N108" s="1">
        <v>0.6</v>
      </c>
      <c r="O108" s="1">
        <v>-2.2000000000000002</v>
      </c>
      <c r="P108" s="1">
        <v>11.9</v>
      </c>
      <c r="Q108" s="1">
        <v>1.4</v>
      </c>
      <c r="R108" s="1">
        <v>6.3</v>
      </c>
      <c r="S108" s="1">
        <v>11.3</v>
      </c>
      <c r="T108" s="1">
        <v>27.7</v>
      </c>
      <c r="U108" s="1">
        <v>9.9</v>
      </c>
      <c r="V108" s="1">
        <v>15.7</v>
      </c>
      <c r="W108" s="1">
        <v>6.9</v>
      </c>
      <c r="X108" s="1">
        <v>10.7</v>
      </c>
      <c r="Y108" s="1">
        <v>10.5</v>
      </c>
      <c r="Z108" s="1">
        <v>10.5</v>
      </c>
      <c r="AA108" s="1">
        <v>13</v>
      </c>
    </row>
    <row r="109" spans="1:27" x14ac:dyDescent="0.3">
      <c r="C109" s="13">
        <v>5</v>
      </c>
      <c r="D109" s="1" t="s">
        <v>44</v>
      </c>
      <c r="E109" s="16">
        <v>2014</v>
      </c>
      <c r="F109" s="1">
        <v>21</v>
      </c>
      <c r="G109" s="1">
        <v>59300</v>
      </c>
      <c r="H109" s="1">
        <v>73.7</v>
      </c>
      <c r="I109" s="1">
        <v>17.399999999999999</v>
      </c>
      <c r="J109" s="1">
        <v>19.899999999999999</v>
      </c>
      <c r="K109" s="1">
        <v>8.1999999999999993</v>
      </c>
      <c r="L109" s="1">
        <v>18</v>
      </c>
      <c r="M109" s="1">
        <v>10.5</v>
      </c>
      <c r="N109" s="1">
        <v>6.3</v>
      </c>
      <c r="O109" s="1">
        <v>7.7</v>
      </c>
      <c r="P109" s="1">
        <v>22.3</v>
      </c>
      <c r="Q109" s="1">
        <v>12.8</v>
      </c>
      <c r="R109" s="1">
        <v>8.1</v>
      </c>
      <c r="S109" s="1">
        <v>21.6</v>
      </c>
      <c r="T109" s="1">
        <v>31</v>
      </c>
      <c r="U109" s="1">
        <v>20.6</v>
      </c>
      <c r="V109" s="1">
        <v>22.6</v>
      </c>
      <c r="W109" s="1">
        <v>17.399999999999999</v>
      </c>
      <c r="X109" s="1">
        <v>7.9</v>
      </c>
      <c r="Y109" s="1">
        <v>18.7</v>
      </c>
      <c r="Z109" s="1">
        <v>14.5</v>
      </c>
      <c r="AA109" s="1">
        <v>15.8</v>
      </c>
    </row>
    <row r="110" spans="1:27" x14ac:dyDescent="0.3">
      <c r="A110" s="1">
        <f>VLOOKUP(B110,$F$110:$G$130,2,FALSE)</f>
        <v>31540</v>
      </c>
      <c r="B110" s="1">
        <v>8</v>
      </c>
      <c r="C110" s="12">
        <v>6</v>
      </c>
      <c r="D110" s="1" t="s">
        <v>24</v>
      </c>
      <c r="E110" s="16">
        <v>2015</v>
      </c>
      <c r="F110" s="1">
        <v>1</v>
      </c>
      <c r="G110" s="1">
        <v>34360</v>
      </c>
      <c r="H110" s="1">
        <v>97.88</v>
      </c>
      <c r="I110" s="1">
        <v>6.4</v>
      </c>
      <c r="J110" s="1">
        <v>10.8</v>
      </c>
      <c r="K110" s="1">
        <v>-1.5</v>
      </c>
      <c r="L110" s="1">
        <v>7.4</v>
      </c>
      <c r="M110" s="1">
        <v>18.5</v>
      </c>
      <c r="N110" s="1">
        <v>1.6</v>
      </c>
      <c r="O110" s="1">
        <v>-3.1</v>
      </c>
      <c r="P110" s="1">
        <v>11.6</v>
      </c>
      <c r="Q110" s="1">
        <v>5.3</v>
      </c>
      <c r="R110" s="1">
        <v>4.9000000000000004</v>
      </c>
      <c r="S110" s="1">
        <v>11.8</v>
      </c>
      <c r="T110" s="1">
        <v>17</v>
      </c>
      <c r="U110" s="1">
        <v>5.3</v>
      </c>
      <c r="V110" s="1">
        <v>12.9</v>
      </c>
      <c r="W110" s="1">
        <v>9</v>
      </c>
      <c r="X110" s="1">
        <v>3.7</v>
      </c>
      <c r="Y110" s="1">
        <v>0.3</v>
      </c>
      <c r="Z110" s="1">
        <v>1.1000000000000001</v>
      </c>
      <c r="AA110" s="1">
        <v>17.899999999999999</v>
      </c>
    </row>
    <row r="111" spans="1:27" x14ac:dyDescent="0.3">
      <c r="A111" s="1">
        <f t="shared" ref="A111:A121" si="5">VLOOKUP(B111,$F$110:$G$130,2,FALSE)</f>
        <v>45630</v>
      </c>
      <c r="B111" s="1">
        <v>5</v>
      </c>
      <c r="C111" s="12">
        <v>6</v>
      </c>
      <c r="D111" s="1" t="s">
        <v>25</v>
      </c>
      <c r="E111" s="16">
        <v>2015</v>
      </c>
      <c r="F111" s="1">
        <v>2</v>
      </c>
      <c r="G111" s="1">
        <v>5700</v>
      </c>
      <c r="H111" s="1">
        <v>73.989999999999995</v>
      </c>
      <c r="I111" s="1">
        <v>15.5</v>
      </c>
      <c r="J111" s="1">
        <v>14.9</v>
      </c>
      <c r="K111" s="1">
        <v>17.7</v>
      </c>
      <c r="L111" s="1">
        <v>25.6</v>
      </c>
      <c r="M111" s="1">
        <v>8.1</v>
      </c>
      <c r="N111" s="1">
        <v>17.2</v>
      </c>
      <c r="O111" s="1">
        <v>-10.5</v>
      </c>
      <c r="P111" s="1">
        <v>15.5</v>
      </c>
      <c r="Q111" s="1">
        <v>6.6</v>
      </c>
      <c r="R111" s="1">
        <v>10.7</v>
      </c>
      <c r="S111" s="1">
        <v>19.399999999999999</v>
      </c>
      <c r="T111" s="1">
        <v>22.7</v>
      </c>
      <c r="U111" s="1">
        <v>4</v>
      </c>
      <c r="V111" s="1">
        <v>11.1</v>
      </c>
      <c r="W111" s="1">
        <v>-28.5</v>
      </c>
      <c r="X111" s="1">
        <v>17.100000000000001</v>
      </c>
      <c r="Y111" s="1">
        <v>32.4</v>
      </c>
      <c r="Z111" s="1">
        <v>12.6</v>
      </c>
      <c r="AA111" s="1">
        <v>-2.9</v>
      </c>
    </row>
    <row r="112" spans="1:27" x14ac:dyDescent="0.3">
      <c r="A112" s="1">
        <f t="shared" si="5"/>
        <v>14340</v>
      </c>
      <c r="B112" s="1">
        <v>17</v>
      </c>
      <c r="C112" s="12">
        <v>6</v>
      </c>
      <c r="D112" s="1" t="s">
        <v>26</v>
      </c>
      <c r="E112" s="16">
        <v>2015</v>
      </c>
      <c r="F112" s="1">
        <v>3</v>
      </c>
      <c r="G112" s="1">
        <v>21120</v>
      </c>
      <c r="H112" s="1">
        <v>66.95</v>
      </c>
      <c r="I112" s="1">
        <v>13.2</v>
      </c>
      <c r="J112" s="1">
        <v>21</v>
      </c>
      <c r="K112" s="1">
        <v>35.6</v>
      </c>
      <c r="L112" s="1">
        <v>28.3</v>
      </c>
      <c r="M112" s="1">
        <v>2.4</v>
      </c>
      <c r="N112" s="1">
        <v>-7.7</v>
      </c>
      <c r="O112" s="1">
        <v>7.2</v>
      </c>
      <c r="P112" s="1">
        <v>24.9</v>
      </c>
      <c r="Q112" s="1">
        <v>26.4</v>
      </c>
      <c r="R112" s="1">
        <v>16.5</v>
      </c>
      <c r="S112" s="1">
        <v>13.7</v>
      </c>
      <c r="T112" s="1">
        <v>23.6</v>
      </c>
      <c r="U112" s="1">
        <v>-4.5999999999999996</v>
      </c>
      <c r="V112" s="1">
        <v>34.200000000000003</v>
      </c>
      <c r="W112" s="1">
        <v>9.1999999999999993</v>
      </c>
      <c r="X112" s="1">
        <v>10</v>
      </c>
      <c r="Y112" s="1">
        <v>13.9</v>
      </c>
      <c r="Z112" s="1">
        <v>58.4</v>
      </c>
      <c r="AA112" s="1">
        <v>45.9</v>
      </c>
    </row>
    <row r="113" spans="1:27" x14ac:dyDescent="0.3">
      <c r="A113" s="1">
        <f t="shared" si="5"/>
        <v>34460</v>
      </c>
      <c r="B113" s="1">
        <v>7</v>
      </c>
      <c r="C113" s="12">
        <v>6</v>
      </c>
      <c r="D113" s="1" t="s">
        <v>27</v>
      </c>
      <c r="E113" s="16">
        <v>2015</v>
      </c>
      <c r="F113" s="1">
        <v>4</v>
      </c>
      <c r="G113" s="1">
        <v>16290</v>
      </c>
      <c r="H113" s="1">
        <v>73.48</v>
      </c>
      <c r="I113" s="1">
        <v>22.5</v>
      </c>
      <c r="J113" s="1">
        <v>16.100000000000001</v>
      </c>
      <c r="K113" s="1">
        <v>16.3</v>
      </c>
      <c r="L113" s="1">
        <v>27.3</v>
      </c>
      <c r="M113" s="1">
        <v>16.100000000000001</v>
      </c>
      <c r="N113" s="1">
        <v>4</v>
      </c>
      <c r="O113" s="1">
        <v>9.9</v>
      </c>
      <c r="P113" s="1">
        <v>27.7</v>
      </c>
      <c r="Q113" s="1">
        <v>1.6</v>
      </c>
      <c r="R113" s="1">
        <v>7.6</v>
      </c>
      <c r="S113" s="1">
        <v>32.5</v>
      </c>
      <c r="T113" s="1">
        <v>40.9</v>
      </c>
      <c r="U113" s="1">
        <v>10.5</v>
      </c>
      <c r="V113" s="1">
        <v>24.8</v>
      </c>
      <c r="W113" s="1">
        <v>6.7</v>
      </c>
      <c r="X113" s="1">
        <v>25.3</v>
      </c>
      <c r="Y113" s="1">
        <v>27.8</v>
      </c>
      <c r="Z113" s="1">
        <v>14.2</v>
      </c>
      <c r="AA113" s="1">
        <v>20.3</v>
      </c>
    </row>
    <row r="114" spans="1:27" x14ac:dyDescent="0.3">
      <c r="A114" s="1">
        <f t="shared" si="5"/>
        <v>39170</v>
      </c>
      <c r="B114" s="1">
        <v>12</v>
      </c>
      <c r="C114" s="12">
        <v>6</v>
      </c>
      <c r="D114" s="1" t="s">
        <v>28</v>
      </c>
      <c r="E114" s="16">
        <v>2015</v>
      </c>
      <c r="F114" s="1">
        <v>5</v>
      </c>
      <c r="G114" s="1">
        <v>45630</v>
      </c>
      <c r="H114" s="1">
        <v>87.53</v>
      </c>
      <c r="I114" s="1">
        <v>15.1</v>
      </c>
      <c r="J114" s="1">
        <v>15.4</v>
      </c>
      <c r="K114" s="1">
        <v>17.2</v>
      </c>
      <c r="L114" s="1">
        <v>11</v>
      </c>
      <c r="M114" s="1">
        <v>20</v>
      </c>
      <c r="N114" s="1">
        <v>3.8</v>
      </c>
      <c r="O114" s="1">
        <v>10.7</v>
      </c>
      <c r="P114" s="1">
        <v>18.600000000000001</v>
      </c>
      <c r="Q114" s="1">
        <v>10.5</v>
      </c>
      <c r="R114" s="1">
        <v>3.8</v>
      </c>
      <c r="S114" s="1">
        <v>17.3</v>
      </c>
      <c r="T114" s="1">
        <v>20</v>
      </c>
      <c r="U114" s="1">
        <v>9.5</v>
      </c>
      <c r="V114" s="1">
        <v>20.6</v>
      </c>
      <c r="W114" s="1">
        <v>3</v>
      </c>
      <c r="X114" s="1">
        <v>5.8</v>
      </c>
      <c r="Y114" s="1">
        <v>9.1999999999999993</v>
      </c>
      <c r="Z114" s="1">
        <v>9.1</v>
      </c>
      <c r="AA114" s="1">
        <v>11.3</v>
      </c>
    </row>
    <row r="115" spans="1:27" x14ac:dyDescent="0.3">
      <c r="A115" s="1">
        <f t="shared" si="5"/>
        <v>42580</v>
      </c>
      <c r="B115" s="1">
        <v>20</v>
      </c>
      <c r="C115" s="12">
        <v>6</v>
      </c>
      <c r="D115" s="1" t="s">
        <v>29</v>
      </c>
      <c r="E115" s="16">
        <v>2015</v>
      </c>
      <c r="F115" s="1">
        <v>6</v>
      </c>
      <c r="G115" s="1">
        <v>13230</v>
      </c>
      <c r="H115" s="1">
        <v>68.42</v>
      </c>
      <c r="I115" s="1">
        <v>26.7</v>
      </c>
      <c r="J115" s="1">
        <v>27</v>
      </c>
      <c r="K115" s="1">
        <v>32.700000000000003</v>
      </c>
      <c r="L115" s="1">
        <v>30.4</v>
      </c>
      <c r="M115" s="1">
        <v>17.8</v>
      </c>
      <c r="N115" s="1">
        <v>12</v>
      </c>
      <c r="O115" s="1">
        <v>19.8</v>
      </c>
      <c r="P115" s="1">
        <v>37.299999999999997</v>
      </c>
      <c r="Q115" s="1">
        <v>4.9000000000000004</v>
      </c>
      <c r="R115" s="1">
        <v>14.3</v>
      </c>
      <c r="S115" s="1">
        <v>25.5</v>
      </c>
      <c r="T115" s="1">
        <v>35.4</v>
      </c>
      <c r="U115" s="1">
        <v>14.7</v>
      </c>
      <c r="V115" s="1">
        <v>25.2</v>
      </c>
      <c r="W115" s="1">
        <v>11.5</v>
      </c>
      <c r="X115" s="1">
        <v>21.2</v>
      </c>
      <c r="Y115" s="1">
        <v>28.9</v>
      </c>
      <c r="Z115" s="1">
        <v>19.2</v>
      </c>
      <c r="AA115" s="1">
        <v>11.9</v>
      </c>
    </row>
    <row r="116" spans="1:27" x14ac:dyDescent="0.3">
      <c r="A116" s="1">
        <f t="shared" si="5"/>
        <v>10890</v>
      </c>
      <c r="B116" s="1">
        <v>14</v>
      </c>
      <c r="C116" s="12">
        <v>6</v>
      </c>
      <c r="D116" s="1" t="s">
        <v>30</v>
      </c>
      <c r="E116" s="16">
        <v>2015</v>
      </c>
      <c r="F116" s="1">
        <v>7</v>
      </c>
      <c r="G116" s="1">
        <v>34460</v>
      </c>
      <c r="H116" s="1">
        <v>85.23</v>
      </c>
      <c r="I116" s="1">
        <v>17.5</v>
      </c>
      <c r="J116" s="1">
        <v>17</v>
      </c>
      <c r="K116" s="1">
        <v>13.8</v>
      </c>
      <c r="L116" s="1">
        <v>10.1</v>
      </c>
      <c r="M116" s="1">
        <v>15.2</v>
      </c>
      <c r="N116" s="1">
        <v>3.4</v>
      </c>
      <c r="O116" s="1">
        <v>3.2</v>
      </c>
      <c r="P116" s="1">
        <v>20.8</v>
      </c>
      <c r="Q116" s="1">
        <v>8.4</v>
      </c>
      <c r="R116" s="1">
        <v>9.6</v>
      </c>
      <c r="S116" s="1">
        <v>13.3</v>
      </c>
      <c r="T116" s="1">
        <v>32.6</v>
      </c>
      <c r="U116" s="1">
        <v>20.3</v>
      </c>
      <c r="V116" s="1">
        <v>15</v>
      </c>
      <c r="W116" s="1">
        <v>12.9</v>
      </c>
      <c r="X116" s="1">
        <v>15.1</v>
      </c>
      <c r="Y116" s="1">
        <v>25.5</v>
      </c>
      <c r="Z116" s="1">
        <v>9.9</v>
      </c>
      <c r="AA116" s="1">
        <v>20.399999999999999</v>
      </c>
    </row>
    <row r="117" spans="1:27" x14ac:dyDescent="0.3">
      <c r="A117" s="1">
        <f t="shared" si="5"/>
        <v>42580</v>
      </c>
      <c r="B117" s="1">
        <v>20</v>
      </c>
      <c r="C117" s="12">
        <v>6</v>
      </c>
      <c r="D117" s="1" t="s">
        <v>31</v>
      </c>
      <c r="E117" s="16">
        <v>2015</v>
      </c>
      <c r="F117" s="1">
        <v>8</v>
      </c>
      <c r="G117" s="1">
        <v>31540</v>
      </c>
      <c r="H117" s="1">
        <v>79.66</v>
      </c>
      <c r="I117" s="1">
        <v>15.6</v>
      </c>
      <c r="J117" s="1">
        <v>13.1</v>
      </c>
      <c r="K117" s="1">
        <v>14.9</v>
      </c>
      <c r="L117" s="1">
        <v>14.3</v>
      </c>
      <c r="M117" s="1">
        <v>11.8</v>
      </c>
      <c r="N117" s="1">
        <v>2.5</v>
      </c>
      <c r="O117" s="1">
        <v>-6.5</v>
      </c>
      <c r="P117" s="1">
        <v>16.600000000000001</v>
      </c>
      <c r="Q117" s="1">
        <v>0.8</v>
      </c>
      <c r="R117" s="1">
        <v>7.7</v>
      </c>
      <c r="S117" s="1">
        <v>12.8</v>
      </c>
      <c r="T117" s="1">
        <v>30.7</v>
      </c>
      <c r="U117" s="1">
        <v>12.4</v>
      </c>
      <c r="V117" s="1">
        <v>22.8</v>
      </c>
      <c r="W117" s="1">
        <v>8.4</v>
      </c>
      <c r="X117" s="1">
        <v>17</v>
      </c>
      <c r="Y117" s="1">
        <v>15.7</v>
      </c>
      <c r="Z117" s="1">
        <v>28.5</v>
      </c>
      <c r="AA117" s="1">
        <v>11.1</v>
      </c>
    </row>
    <row r="118" spans="1:27" s="2" customFormat="1" x14ac:dyDescent="0.3">
      <c r="A118" s="1">
        <f t="shared" si="5"/>
        <v>23090</v>
      </c>
      <c r="B118" s="1">
        <v>19</v>
      </c>
      <c r="C118" s="12">
        <v>6</v>
      </c>
      <c r="D118" s="1" t="s">
        <v>32</v>
      </c>
      <c r="E118" s="16">
        <v>2015</v>
      </c>
      <c r="F118" s="1">
        <v>9</v>
      </c>
      <c r="G118" s="1">
        <v>34130</v>
      </c>
      <c r="H118" s="1">
        <v>77.2</v>
      </c>
      <c r="I118" s="1">
        <v>21.8</v>
      </c>
      <c r="J118" s="1">
        <v>25.1</v>
      </c>
      <c r="K118" s="1">
        <v>1.4</v>
      </c>
      <c r="L118" s="1">
        <v>25.3</v>
      </c>
      <c r="M118" s="1">
        <v>22.9</v>
      </c>
      <c r="N118" s="1">
        <v>4.4000000000000004</v>
      </c>
      <c r="O118" s="1">
        <v>12.5</v>
      </c>
      <c r="P118" s="1">
        <v>22.6</v>
      </c>
      <c r="Q118" s="1">
        <v>6.4</v>
      </c>
      <c r="R118" s="1">
        <v>9.5</v>
      </c>
      <c r="S118" s="1">
        <v>25</v>
      </c>
      <c r="T118" s="1">
        <v>27.8</v>
      </c>
      <c r="U118" s="1">
        <v>14.5</v>
      </c>
      <c r="V118" s="1">
        <v>30.4</v>
      </c>
      <c r="W118" s="1">
        <v>14.4</v>
      </c>
      <c r="X118" s="1">
        <v>11.8</v>
      </c>
      <c r="Y118" s="1">
        <v>22.7</v>
      </c>
      <c r="Z118" s="1">
        <v>31.3</v>
      </c>
      <c r="AA118" s="1">
        <v>13.8</v>
      </c>
    </row>
    <row r="119" spans="1:27" s="4" customFormat="1" x14ac:dyDescent="0.3">
      <c r="A119" s="1">
        <f t="shared" si="5"/>
        <v>34130</v>
      </c>
      <c r="B119" s="1">
        <v>9</v>
      </c>
      <c r="C119" s="12">
        <v>6</v>
      </c>
      <c r="D119" s="4" t="s">
        <v>33</v>
      </c>
      <c r="E119" s="17">
        <v>2015</v>
      </c>
      <c r="F119" s="1">
        <v>10</v>
      </c>
      <c r="G119" s="4">
        <v>11220</v>
      </c>
      <c r="H119" s="4">
        <v>70.5</v>
      </c>
      <c r="I119" s="4">
        <v>14</v>
      </c>
      <c r="J119" s="4">
        <v>12.6</v>
      </c>
      <c r="K119" s="4">
        <v>0</v>
      </c>
      <c r="L119" s="4">
        <v>19.899999999999999</v>
      </c>
      <c r="M119" s="4">
        <v>16.5</v>
      </c>
      <c r="N119" s="4">
        <v>-6.7</v>
      </c>
      <c r="O119" s="4">
        <v>-18.7</v>
      </c>
      <c r="P119" s="4">
        <v>16.600000000000001</v>
      </c>
      <c r="Q119" s="4">
        <v>-4.0999999999999996</v>
      </c>
      <c r="R119" s="4">
        <v>13.8</v>
      </c>
      <c r="S119" s="4">
        <v>22</v>
      </c>
      <c r="T119" s="4">
        <v>23.9</v>
      </c>
      <c r="U119" s="4">
        <v>0.6</v>
      </c>
      <c r="V119" s="4">
        <v>12.1</v>
      </c>
      <c r="W119" s="4">
        <v>7</v>
      </c>
      <c r="X119" s="4">
        <v>11.7</v>
      </c>
      <c r="Y119" s="4">
        <v>16</v>
      </c>
      <c r="Z119" s="4">
        <v>15.9</v>
      </c>
      <c r="AA119" s="4">
        <v>10</v>
      </c>
    </row>
    <row r="120" spans="1:27" x14ac:dyDescent="0.3">
      <c r="A120" s="1">
        <f t="shared" si="5"/>
        <v>34360</v>
      </c>
      <c r="B120" s="1">
        <v>1</v>
      </c>
      <c r="C120" s="12">
        <v>6</v>
      </c>
      <c r="D120" s="1" t="s">
        <v>34</v>
      </c>
      <c r="E120" s="16">
        <v>2015</v>
      </c>
      <c r="F120" s="1">
        <v>11</v>
      </c>
      <c r="G120" s="1">
        <v>11620</v>
      </c>
      <c r="H120" s="1">
        <v>67.23</v>
      </c>
      <c r="I120" s="1">
        <v>14.2</v>
      </c>
      <c r="J120" s="1">
        <v>18.399999999999999</v>
      </c>
      <c r="K120" s="1">
        <v>5.7</v>
      </c>
      <c r="L120" s="1">
        <v>26.2</v>
      </c>
      <c r="M120" s="1">
        <v>10</v>
      </c>
      <c r="N120" s="1">
        <v>15.8</v>
      </c>
      <c r="O120" s="1">
        <v>3.4</v>
      </c>
      <c r="P120" s="1">
        <v>24.8</v>
      </c>
      <c r="Q120" s="1">
        <v>-7.4</v>
      </c>
      <c r="R120" s="1">
        <v>14.6</v>
      </c>
      <c r="S120" s="1">
        <v>30</v>
      </c>
      <c r="T120" s="1">
        <v>37.200000000000003</v>
      </c>
      <c r="U120" s="1">
        <v>14.5</v>
      </c>
      <c r="V120" s="1">
        <v>18.3</v>
      </c>
      <c r="W120" s="1">
        <v>13.2</v>
      </c>
      <c r="X120" s="1">
        <v>2.2999999999999998</v>
      </c>
      <c r="Y120" s="1">
        <v>33.9</v>
      </c>
      <c r="Z120" s="1">
        <v>13.2</v>
      </c>
      <c r="AA120" s="1">
        <v>14.8</v>
      </c>
    </row>
    <row r="121" spans="1:27" x14ac:dyDescent="0.3">
      <c r="A121" s="1">
        <f t="shared" si="5"/>
        <v>68390</v>
      </c>
      <c r="B121" s="1">
        <v>13</v>
      </c>
      <c r="C121" s="12">
        <v>6</v>
      </c>
      <c r="D121" s="1" t="s">
        <v>35</v>
      </c>
      <c r="E121" s="16">
        <v>2015</v>
      </c>
      <c r="F121" s="1">
        <v>12</v>
      </c>
      <c r="G121" s="1">
        <v>39170</v>
      </c>
      <c r="H121" s="1">
        <v>90.17</v>
      </c>
      <c r="I121" s="1">
        <v>16.100000000000001</v>
      </c>
      <c r="J121" s="1">
        <v>22.4</v>
      </c>
      <c r="K121" s="1">
        <v>19.3</v>
      </c>
      <c r="L121" s="1">
        <v>19.8</v>
      </c>
      <c r="M121" s="1">
        <v>18</v>
      </c>
      <c r="N121" s="1">
        <v>5.6</v>
      </c>
      <c r="O121" s="1">
        <v>13.9</v>
      </c>
      <c r="P121" s="1">
        <v>25.8</v>
      </c>
      <c r="Q121" s="1">
        <v>11.9</v>
      </c>
      <c r="R121" s="1">
        <v>11.8</v>
      </c>
      <c r="S121" s="1">
        <v>18.5</v>
      </c>
      <c r="T121" s="1">
        <v>29.8</v>
      </c>
      <c r="U121" s="1">
        <v>17.600000000000001</v>
      </c>
      <c r="V121" s="1">
        <v>24.2</v>
      </c>
      <c r="W121" s="1">
        <v>10.4</v>
      </c>
      <c r="X121" s="1">
        <v>11.3</v>
      </c>
      <c r="Y121" s="1">
        <v>21.5</v>
      </c>
      <c r="Z121" s="1">
        <v>19.2</v>
      </c>
      <c r="AA121" s="1">
        <v>12.8</v>
      </c>
    </row>
    <row r="122" spans="1:27" x14ac:dyDescent="0.3">
      <c r="C122" s="12">
        <v>6</v>
      </c>
      <c r="D122" s="1" t="s">
        <v>36</v>
      </c>
      <c r="E122" s="16">
        <v>2015</v>
      </c>
      <c r="F122" s="1">
        <v>13</v>
      </c>
      <c r="G122" s="1">
        <v>68390</v>
      </c>
      <c r="H122" s="1">
        <v>81.09</v>
      </c>
      <c r="I122" s="1">
        <v>16</v>
      </c>
      <c r="J122" s="1">
        <v>18.100000000000001</v>
      </c>
      <c r="K122" s="1">
        <v>12.5</v>
      </c>
      <c r="L122" s="1">
        <v>12.3</v>
      </c>
      <c r="M122" s="1">
        <v>11.2</v>
      </c>
      <c r="N122" s="1">
        <v>-3.2</v>
      </c>
      <c r="O122" s="1">
        <v>-5.8</v>
      </c>
      <c r="P122" s="1">
        <v>18</v>
      </c>
      <c r="Q122" s="1">
        <v>11.1</v>
      </c>
      <c r="R122" s="1">
        <v>9.6999999999999993</v>
      </c>
      <c r="S122" s="1">
        <v>14</v>
      </c>
      <c r="T122" s="1">
        <v>31</v>
      </c>
      <c r="U122" s="1">
        <v>18.8</v>
      </c>
      <c r="V122" s="1">
        <v>21.5</v>
      </c>
      <c r="W122" s="1">
        <v>8.3000000000000007</v>
      </c>
      <c r="X122" s="1">
        <v>8.8000000000000007</v>
      </c>
      <c r="Y122" s="1">
        <v>9.9</v>
      </c>
      <c r="Z122" s="1">
        <v>8.8000000000000007</v>
      </c>
      <c r="AA122" s="1">
        <v>15.2</v>
      </c>
    </row>
    <row r="123" spans="1:27" x14ac:dyDescent="0.3">
      <c r="C123" s="12">
        <v>6</v>
      </c>
      <c r="D123" s="1" t="s">
        <v>37</v>
      </c>
      <c r="E123" s="16">
        <v>2015</v>
      </c>
      <c r="F123" s="1">
        <v>14</v>
      </c>
      <c r="G123" s="1">
        <v>10890</v>
      </c>
      <c r="H123" s="1">
        <v>60.28</v>
      </c>
      <c r="I123" s="1">
        <v>7.3</v>
      </c>
      <c r="J123" s="1">
        <v>16.399999999999999</v>
      </c>
      <c r="K123" s="1">
        <v>18.600000000000001</v>
      </c>
      <c r="L123" s="1">
        <v>20.6</v>
      </c>
      <c r="M123" s="1">
        <v>3.8</v>
      </c>
      <c r="N123" s="1">
        <v>-2.5</v>
      </c>
      <c r="O123" s="1">
        <v>-13.3</v>
      </c>
      <c r="P123" s="1">
        <v>27.5</v>
      </c>
      <c r="Q123" s="1">
        <v>-3.5</v>
      </c>
      <c r="R123" s="1">
        <v>12</v>
      </c>
      <c r="S123" s="1">
        <v>25.6</v>
      </c>
      <c r="T123" s="1">
        <v>33.6</v>
      </c>
      <c r="U123" s="1">
        <v>11.2</v>
      </c>
      <c r="V123" s="1">
        <v>16.899999999999999</v>
      </c>
      <c r="W123" s="1">
        <v>0.5</v>
      </c>
      <c r="X123" s="1">
        <v>5</v>
      </c>
      <c r="Y123" s="1">
        <v>15.6</v>
      </c>
      <c r="Z123" s="1">
        <v>10.4</v>
      </c>
      <c r="AA123" s="1">
        <v>33</v>
      </c>
    </row>
    <row r="124" spans="1:27" x14ac:dyDescent="0.3">
      <c r="C124" s="12">
        <v>6</v>
      </c>
      <c r="D124" s="1" t="s">
        <v>38</v>
      </c>
      <c r="E124" s="16">
        <v>2015</v>
      </c>
      <c r="F124" s="1">
        <v>15</v>
      </c>
      <c r="G124" s="1">
        <v>16620</v>
      </c>
      <c r="H124" s="1">
        <v>63.51</v>
      </c>
      <c r="I124" s="1">
        <v>16</v>
      </c>
      <c r="J124" s="1">
        <v>20.7</v>
      </c>
      <c r="K124" s="1">
        <v>-17.600000000000001</v>
      </c>
      <c r="L124" s="1">
        <v>29.9</v>
      </c>
      <c r="M124" s="1">
        <v>5.2</v>
      </c>
      <c r="N124" s="1">
        <v>-15.1</v>
      </c>
      <c r="O124" s="1">
        <v>-7.3</v>
      </c>
      <c r="P124" s="1">
        <v>21.4</v>
      </c>
      <c r="Q124" s="1">
        <v>-18.7</v>
      </c>
      <c r="R124" s="1">
        <v>18.100000000000001</v>
      </c>
      <c r="S124" s="1">
        <v>11</v>
      </c>
      <c r="T124" s="1">
        <v>22.8</v>
      </c>
      <c r="U124" s="1">
        <v>14.4</v>
      </c>
      <c r="V124" s="1">
        <v>19.600000000000001</v>
      </c>
      <c r="W124" s="1">
        <v>22.1</v>
      </c>
      <c r="X124" s="1">
        <v>12.2</v>
      </c>
      <c r="Y124" s="1">
        <v>27.8</v>
      </c>
      <c r="Z124" s="1">
        <v>41.8</v>
      </c>
      <c r="AA124" s="1">
        <v>31</v>
      </c>
    </row>
    <row r="125" spans="1:27" x14ac:dyDescent="0.3">
      <c r="C125" s="12">
        <v>6</v>
      </c>
      <c r="D125" s="1" t="s">
        <v>39</v>
      </c>
      <c r="E125" s="16">
        <v>2015</v>
      </c>
      <c r="F125" s="1">
        <v>16</v>
      </c>
      <c r="G125" s="1">
        <v>7420</v>
      </c>
      <c r="H125" s="1">
        <v>53.89</v>
      </c>
      <c r="I125" s="1">
        <v>5.6</v>
      </c>
      <c r="J125" s="1">
        <v>6.6</v>
      </c>
      <c r="K125" s="1">
        <v>-10.7</v>
      </c>
      <c r="L125" s="1">
        <v>18.5</v>
      </c>
      <c r="M125" s="1">
        <v>2.8</v>
      </c>
      <c r="N125" s="1">
        <v>-1.8</v>
      </c>
      <c r="O125" s="1">
        <v>-24.7</v>
      </c>
      <c r="P125" s="1">
        <v>12.7</v>
      </c>
      <c r="Q125" s="1">
        <v>-9.5</v>
      </c>
      <c r="R125" s="1">
        <v>5.8</v>
      </c>
      <c r="S125" s="1">
        <v>20.399999999999999</v>
      </c>
      <c r="T125" s="1">
        <v>24.6</v>
      </c>
      <c r="U125" s="1">
        <v>4.8</v>
      </c>
      <c r="V125" s="1">
        <v>1.2</v>
      </c>
      <c r="W125" s="1">
        <v>-27.5</v>
      </c>
      <c r="X125" s="1">
        <v>1.6</v>
      </c>
      <c r="Y125" s="1">
        <v>8.1999999999999993</v>
      </c>
      <c r="Z125" s="1">
        <v>14.9</v>
      </c>
      <c r="AA125" s="1">
        <v>29</v>
      </c>
    </row>
    <row r="126" spans="1:27" x14ac:dyDescent="0.3">
      <c r="C126" s="12">
        <v>6</v>
      </c>
      <c r="D126" s="1" t="s">
        <v>40</v>
      </c>
      <c r="E126" s="16">
        <v>2015</v>
      </c>
      <c r="F126" s="1">
        <v>17</v>
      </c>
      <c r="G126" s="1">
        <v>14340</v>
      </c>
      <c r="H126" s="1">
        <v>53.89</v>
      </c>
      <c r="I126" s="1">
        <v>19.7</v>
      </c>
      <c r="J126" s="1">
        <v>20.100000000000001</v>
      </c>
      <c r="K126" s="1">
        <v>14.1</v>
      </c>
      <c r="L126" s="1">
        <v>26.6</v>
      </c>
      <c r="M126" s="1">
        <v>7.9</v>
      </c>
      <c r="N126" s="1">
        <v>-7.6</v>
      </c>
      <c r="O126" s="1">
        <v>4.8</v>
      </c>
      <c r="P126" s="1">
        <v>29.3</v>
      </c>
      <c r="Q126" s="1">
        <v>5.3</v>
      </c>
      <c r="R126" s="1">
        <v>13.6</v>
      </c>
      <c r="S126" s="1">
        <v>27.1</v>
      </c>
      <c r="T126" s="1">
        <v>38</v>
      </c>
      <c r="U126" s="1">
        <v>23.3</v>
      </c>
      <c r="V126" s="1">
        <v>14.6</v>
      </c>
      <c r="W126" s="1">
        <v>9.6</v>
      </c>
      <c r="X126" s="1">
        <v>14.6</v>
      </c>
      <c r="Y126" s="1">
        <v>26</v>
      </c>
      <c r="Z126" s="1">
        <v>21.2</v>
      </c>
      <c r="AA126" s="1">
        <v>-4</v>
      </c>
    </row>
    <row r="127" spans="1:27" x14ac:dyDescent="0.3">
      <c r="C127" s="12">
        <v>6</v>
      </c>
      <c r="D127" s="1" t="s">
        <v>41</v>
      </c>
      <c r="E127" s="16">
        <v>2015</v>
      </c>
      <c r="F127" s="1">
        <v>18</v>
      </c>
      <c r="G127" s="1">
        <v>17990</v>
      </c>
      <c r="H127" s="1">
        <v>53.78</v>
      </c>
      <c r="I127" s="1">
        <v>8.1999999999999993</v>
      </c>
      <c r="J127" s="1">
        <v>9.1</v>
      </c>
      <c r="K127" s="1">
        <v>14.8</v>
      </c>
      <c r="L127" s="1">
        <v>14.2</v>
      </c>
      <c r="M127" s="1">
        <v>-0.3</v>
      </c>
      <c r="N127" s="1">
        <v>-13</v>
      </c>
      <c r="O127" s="1">
        <v>-22.7</v>
      </c>
      <c r="P127" s="1">
        <v>17.5</v>
      </c>
      <c r="Q127" s="1">
        <v>-18.100000000000001</v>
      </c>
      <c r="R127" s="1">
        <v>8.1999999999999993</v>
      </c>
      <c r="S127" s="1">
        <v>16.7</v>
      </c>
      <c r="T127" s="1">
        <v>23.3</v>
      </c>
      <c r="U127" s="1">
        <v>-2.8</v>
      </c>
      <c r="V127" s="1">
        <v>1</v>
      </c>
      <c r="W127" s="1">
        <v>8.8000000000000007</v>
      </c>
      <c r="X127" s="1">
        <v>14.2</v>
      </c>
      <c r="Y127" s="1">
        <v>20.3</v>
      </c>
      <c r="Z127" s="1">
        <v>13.5</v>
      </c>
      <c r="AA127" s="1">
        <v>32</v>
      </c>
    </row>
    <row r="128" spans="1:27" x14ac:dyDescent="0.3">
      <c r="C128" s="12">
        <v>6</v>
      </c>
      <c r="D128" s="1" t="s">
        <v>42</v>
      </c>
      <c r="E128" s="16">
        <v>2015</v>
      </c>
      <c r="F128" s="1">
        <v>19</v>
      </c>
      <c r="G128" s="1">
        <v>23090</v>
      </c>
      <c r="H128" s="1">
        <v>79.599999999999994</v>
      </c>
      <c r="I128" s="1">
        <v>14.1</v>
      </c>
      <c r="J128" s="1">
        <v>19.899999999999999</v>
      </c>
      <c r="K128" s="1">
        <v>-12.6</v>
      </c>
      <c r="L128" s="1">
        <v>19</v>
      </c>
      <c r="M128" s="1">
        <v>15.8</v>
      </c>
      <c r="N128" s="1">
        <v>14.2</v>
      </c>
      <c r="O128" s="1">
        <v>2.2999999999999998</v>
      </c>
      <c r="P128" s="1">
        <v>21</v>
      </c>
      <c r="Q128" s="1">
        <v>7.9</v>
      </c>
      <c r="R128" s="1">
        <v>12.5</v>
      </c>
      <c r="S128" s="1">
        <v>12.8</v>
      </c>
      <c r="T128" s="1">
        <v>17.600000000000001</v>
      </c>
      <c r="U128" s="1">
        <v>21.3</v>
      </c>
      <c r="V128" s="1">
        <v>19.399999999999999</v>
      </c>
      <c r="W128" s="1">
        <v>16.7</v>
      </c>
      <c r="X128" s="1">
        <v>5.9</v>
      </c>
      <c r="Y128" s="1">
        <v>22.7</v>
      </c>
      <c r="Z128" s="1">
        <v>15.5</v>
      </c>
      <c r="AA128" s="1">
        <v>22.5</v>
      </c>
    </row>
    <row r="129" spans="1:27" x14ac:dyDescent="0.3">
      <c r="C129" s="12">
        <v>6</v>
      </c>
      <c r="D129" s="1" t="s">
        <v>43</v>
      </c>
      <c r="E129" s="16">
        <v>2015</v>
      </c>
      <c r="F129" s="1">
        <v>20</v>
      </c>
      <c r="G129" s="1">
        <v>42580</v>
      </c>
      <c r="H129" s="1">
        <v>86.55</v>
      </c>
      <c r="I129" s="1">
        <v>14</v>
      </c>
      <c r="J129" s="1">
        <v>10.7</v>
      </c>
      <c r="K129" s="1">
        <v>5.3</v>
      </c>
      <c r="L129" s="1">
        <v>5.0999999999999996</v>
      </c>
      <c r="M129" s="1">
        <v>9.1</v>
      </c>
      <c r="N129" s="1">
        <v>-14</v>
      </c>
      <c r="O129" s="1">
        <v>3.4</v>
      </c>
      <c r="P129" s="1">
        <v>14.7</v>
      </c>
      <c r="Q129" s="1">
        <v>-7</v>
      </c>
      <c r="R129" s="1">
        <v>6.2</v>
      </c>
      <c r="S129" s="1">
        <v>10.6</v>
      </c>
      <c r="T129" s="1">
        <v>26</v>
      </c>
      <c r="U129" s="1">
        <v>6.6</v>
      </c>
      <c r="V129" s="1">
        <v>16.899999999999999</v>
      </c>
      <c r="W129" s="1">
        <v>5.5</v>
      </c>
      <c r="X129" s="1">
        <v>10.199999999999999</v>
      </c>
      <c r="Y129" s="1">
        <v>11.8</v>
      </c>
      <c r="Z129" s="1">
        <v>7.8</v>
      </c>
      <c r="AA129" s="1">
        <v>7.3</v>
      </c>
    </row>
    <row r="130" spans="1:27" x14ac:dyDescent="0.3">
      <c r="C130" s="12">
        <v>6</v>
      </c>
      <c r="D130" s="1" t="s">
        <v>44</v>
      </c>
      <c r="E130" s="16">
        <v>2015</v>
      </c>
      <c r="F130" s="1">
        <v>21</v>
      </c>
      <c r="G130" s="1">
        <v>59600</v>
      </c>
      <c r="H130" s="1">
        <v>73.72</v>
      </c>
      <c r="I130" s="1">
        <v>17.899999999999999</v>
      </c>
      <c r="J130" s="1">
        <v>20</v>
      </c>
      <c r="K130" s="1">
        <v>9.3000000000000007</v>
      </c>
      <c r="L130" s="1">
        <v>17.7</v>
      </c>
      <c r="M130" s="1">
        <v>11.6</v>
      </c>
      <c r="N130" s="1">
        <v>7.5</v>
      </c>
      <c r="O130" s="1">
        <v>5.9</v>
      </c>
      <c r="P130" s="1">
        <v>21.7</v>
      </c>
      <c r="Q130" s="1">
        <v>12.5</v>
      </c>
      <c r="R130" s="1">
        <v>7.6</v>
      </c>
      <c r="S130" s="1">
        <v>22.8</v>
      </c>
      <c r="T130" s="1">
        <v>31.8</v>
      </c>
      <c r="U130" s="1">
        <v>20.9</v>
      </c>
      <c r="V130" s="1">
        <v>24.9</v>
      </c>
      <c r="W130" s="1">
        <v>17</v>
      </c>
      <c r="X130" s="1">
        <v>9.6999999999999993</v>
      </c>
      <c r="Y130" s="1">
        <v>19.399999999999999</v>
      </c>
      <c r="Z130" s="1">
        <v>13.5</v>
      </c>
      <c r="AA130" s="1">
        <v>15.5</v>
      </c>
    </row>
    <row r="131" spans="1:27" x14ac:dyDescent="0.3">
      <c r="A131" s="1">
        <f>VLOOKUP(B131,$F$131:$G$151,2,FALSE)</f>
        <v>18550</v>
      </c>
      <c r="B131" s="1">
        <v>18</v>
      </c>
      <c r="C131" s="11">
        <v>7</v>
      </c>
      <c r="D131" s="1" t="s">
        <v>24</v>
      </c>
      <c r="E131" s="16">
        <v>2016</v>
      </c>
      <c r="F131" s="1">
        <v>1</v>
      </c>
      <c r="G131" s="1">
        <v>34620</v>
      </c>
      <c r="H131" s="1">
        <v>97.92</v>
      </c>
      <c r="I131" s="1">
        <v>6</v>
      </c>
      <c r="J131" s="1">
        <v>10.4</v>
      </c>
      <c r="K131" s="1">
        <v>-2.1</v>
      </c>
      <c r="L131" s="1">
        <v>8.6</v>
      </c>
      <c r="M131" s="1">
        <v>14.1</v>
      </c>
      <c r="N131" s="1">
        <v>5</v>
      </c>
      <c r="O131" s="1">
        <v>0.4</v>
      </c>
      <c r="P131" s="1">
        <v>11.1</v>
      </c>
      <c r="Q131" s="1">
        <v>4.7</v>
      </c>
      <c r="R131" s="1">
        <v>4.4000000000000004</v>
      </c>
      <c r="S131" s="1">
        <v>11.6</v>
      </c>
      <c r="T131" s="1">
        <v>13.5</v>
      </c>
      <c r="U131" s="1">
        <v>6.9</v>
      </c>
      <c r="V131" s="1">
        <v>10.4</v>
      </c>
      <c r="W131" s="1">
        <v>8.8000000000000007</v>
      </c>
      <c r="X131" s="1">
        <v>4.2</v>
      </c>
      <c r="Y131" s="1">
        <v>1.1000000000000001</v>
      </c>
      <c r="Z131" s="1">
        <v>1</v>
      </c>
      <c r="AA131" s="1">
        <v>21.8</v>
      </c>
    </row>
    <row r="132" spans="1:27" x14ac:dyDescent="0.3">
      <c r="A132" s="1">
        <f t="shared" ref="A132:A142" si="6">VLOOKUP(B132,$F$131:$G$151,2,FALSE)</f>
        <v>60170</v>
      </c>
      <c r="B132" s="1">
        <v>21</v>
      </c>
      <c r="C132" s="11">
        <v>7</v>
      </c>
      <c r="D132" s="1" t="s">
        <v>25</v>
      </c>
      <c r="E132" s="16">
        <v>2016</v>
      </c>
      <c r="F132" s="1">
        <v>2</v>
      </c>
      <c r="G132" s="1">
        <v>5910</v>
      </c>
      <c r="H132" s="1">
        <v>74.33</v>
      </c>
      <c r="I132" s="1">
        <v>14.6</v>
      </c>
      <c r="J132" s="1">
        <v>13.7</v>
      </c>
      <c r="K132" s="1">
        <v>15</v>
      </c>
      <c r="L132" s="1">
        <v>23.6</v>
      </c>
      <c r="M132" s="1">
        <v>11.2</v>
      </c>
      <c r="N132" s="1">
        <v>14.2</v>
      </c>
      <c r="O132" s="1">
        <v>-12.6</v>
      </c>
      <c r="P132" s="1">
        <v>13.9</v>
      </c>
      <c r="Q132" s="1">
        <v>8.3000000000000007</v>
      </c>
      <c r="R132" s="1">
        <v>9.1999999999999993</v>
      </c>
      <c r="S132" s="1">
        <v>19.5</v>
      </c>
      <c r="T132" s="1">
        <v>22.3</v>
      </c>
      <c r="U132" s="1">
        <v>3.4</v>
      </c>
      <c r="V132" s="1">
        <v>4.8</v>
      </c>
      <c r="W132" s="1">
        <v>-27.9</v>
      </c>
      <c r="X132" s="1">
        <v>14.6</v>
      </c>
      <c r="Y132" s="1">
        <v>31.6</v>
      </c>
      <c r="Z132" s="1">
        <v>17.8</v>
      </c>
      <c r="AA132" s="1">
        <v>-0.9</v>
      </c>
    </row>
    <row r="133" spans="1:27" x14ac:dyDescent="0.3">
      <c r="A133" s="1">
        <f t="shared" si="6"/>
        <v>14590</v>
      </c>
      <c r="B133" s="1">
        <v>17</v>
      </c>
      <c r="C133" s="11">
        <v>7</v>
      </c>
      <c r="D133" s="1" t="s">
        <v>26</v>
      </c>
      <c r="E133" s="16">
        <v>2016</v>
      </c>
      <c r="F133" s="1">
        <v>3</v>
      </c>
      <c r="G133" s="1">
        <v>22410</v>
      </c>
      <c r="H133" s="1">
        <v>66.88</v>
      </c>
      <c r="I133" s="1">
        <v>12.3</v>
      </c>
      <c r="J133" s="1">
        <v>19.899999999999999</v>
      </c>
      <c r="K133" s="1">
        <v>29.3</v>
      </c>
      <c r="L133" s="1">
        <v>27.2</v>
      </c>
      <c r="M133" s="1">
        <v>1.7</v>
      </c>
      <c r="N133" s="1">
        <v>-8.6</v>
      </c>
      <c r="O133" s="1">
        <v>4.7</v>
      </c>
      <c r="P133" s="1">
        <v>26</v>
      </c>
      <c r="Q133" s="1">
        <v>23.7</v>
      </c>
      <c r="R133" s="1">
        <v>16.7</v>
      </c>
      <c r="S133" s="1">
        <v>14.2</v>
      </c>
      <c r="T133" s="1">
        <v>22.1</v>
      </c>
      <c r="U133" s="1">
        <v>-19.600000000000001</v>
      </c>
      <c r="V133" s="1">
        <v>32.700000000000003</v>
      </c>
      <c r="W133" s="1">
        <v>6.5</v>
      </c>
      <c r="X133" s="1">
        <v>13.2</v>
      </c>
      <c r="Y133" s="1">
        <v>15</v>
      </c>
      <c r="Z133" s="1">
        <v>53</v>
      </c>
      <c r="AA133" s="1">
        <v>38</v>
      </c>
    </row>
    <row r="134" spans="1:27" x14ac:dyDescent="0.3">
      <c r="A134" s="1">
        <f t="shared" si="6"/>
        <v>46720</v>
      </c>
      <c r="B134" s="1">
        <v>5</v>
      </c>
      <c r="C134" s="11">
        <v>7</v>
      </c>
      <c r="D134" s="1" t="s">
        <v>27</v>
      </c>
      <c r="E134" s="16">
        <v>2016</v>
      </c>
      <c r="F134" s="1">
        <v>4</v>
      </c>
      <c r="G134" s="1">
        <v>16670</v>
      </c>
      <c r="H134" s="1">
        <v>73.569999999999993</v>
      </c>
      <c r="I134" s="1">
        <v>21.5</v>
      </c>
      <c r="J134" s="1">
        <v>15.9</v>
      </c>
      <c r="K134" s="1">
        <v>14.5</v>
      </c>
      <c r="L134" s="1">
        <v>25.1</v>
      </c>
      <c r="M134" s="1">
        <v>14.6</v>
      </c>
      <c r="N134" s="1">
        <v>4.5</v>
      </c>
      <c r="O134" s="1">
        <v>12.4</v>
      </c>
      <c r="P134" s="1">
        <v>25.4</v>
      </c>
      <c r="Q134" s="1">
        <v>2.9</v>
      </c>
      <c r="R134" s="1">
        <v>5.6</v>
      </c>
      <c r="S134" s="1">
        <v>32.799999999999997</v>
      </c>
      <c r="T134" s="1">
        <v>40.4</v>
      </c>
      <c r="U134" s="1">
        <v>12</v>
      </c>
      <c r="V134" s="1">
        <v>25.7</v>
      </c>
      <c r="W134" s="1">
        <v>7.2</v>
      </c>
      <c r="X134" s="1">
        <v>24.7</v>
      </c>
      <c r="Y134" s="1">
        <v>26.8</v>
      </c>
      <c r="Z134" s="1">
        <v>13.4</v>
      </c>
      <c r="AA134" s="1">
        <v>26.1</v>
      </c>
    </row>
    <row r="135" spans="1:27" x14ac:dyDescent="0.3">
      <c r="A135" s="1">
        <f t="shared" si="6"/>
        <v>68580</v>
      </c>
      <c r="B135" s="1">
        <v>13</v>
      </c>
      <c r="C135" s="11">
        <v>7</v>
      </c>
      <c r="D135" s="1" t="s">
        <v>28</v>
      </c>
      <c r="E135" s="16">
        <v>2016</v>
      </c>
      <c r="F135" s="1">
        <v>5</v>
      </c>
      <c r="G135" s="1">
        <v>46720</v>
      </c>
      <c r="H135" s="1">
        <v>87.64</v>
      </c>
      <c r="I135" s="1">
        <v>15.1</v>
      </c>
      <c r="J135" s="1">
        <v>16.100000000000001</v>
      </c>
      <c r="K135" s="1">
        <v>20.6</v>
      </c>
      <c r="L135" s="1">
        <v>10.8</v>
      </c>
      <c r="M135" s="1">
        <v>19</v>
      </c>
      <c r="N135" s="1">
        <v>1.9</v>
      </c>
      <c r="O135" s="1">
        <v>9.6999999999999993</v>
      </c>
      <c r="P135" s="1">
        <v>19.100000000000001</v>
      </c>
      <c r="Q135" s="1">
        <v>10.7</v>
      </c>
      <c r="R135" s="1">
        <v>5.6</v>
      </c>
      <c r="S135" s="1">
        <v>17.3</v>
      </c>
      <c r="T135" s="1">
        <v>19.5</v>
      </c>
      <c r="U135" s="1">
        <v>10.8</v>
      </c>
      <c r="V135" s="1">
        <v>20.3</v>
      </c>
      <c r="W135" s="1">
        <v>2.2000000000000002</v>
      </c>
      <c r="X135" s="1">
        <v>5.3</v>
      </c>
      <c r="Y135" s="1">
        <v>9.1</v>
      </c>
      <c r="Z135" s="1">
        <v>9.5</v>
      </c>
      <c r="AA135" s="1">
        <v>10.3</v>
      </c>
    </row>
    <row r="136" spans="1:27" x14ac:dyDescent="0.3">
      <c r="A136" s="1">
        <f t="shared" si="6"/>
        <v>17010</v>
      </c>
      <c r="B136" s="1">
        <v>15</v>
      </c>
      <c r="C136" s="11">
        <v>7</v>
      </c>
      <c r="D136" s="1" t="s">
        <v>29</v>
      </c>
      <c r="E136" s="16">
        <v>2016</v>
      </c>
      <c r="F136" s="1">
        <v>6</v>
      </c>
      <c r="G136" s="1">
        <v>13620</v>
      </c>
      <c r="H136" s="1">
        <v>68.56</v>
      </c>
      <c r="I136" s="1">
        <v>24.8</v>
      </c>
      <c r="J136" s="1">
        <v>25.7</v>
      </c>
      <c r="K136" s="1">
        <v>36.799999999999997</v>
      </c>
      <c r="L136" s="1">
        <v>30.1</v>
      </c>
      <c r="M136" s="1">
        <v>15.3</v>
      </c>
      <c r="N136" s="1">
        <v>11.2</v>
      </c>
      <c r="O136" s="1">
        <v>16.3</v>
      </c>
      <c r="P136" s="1">
        <v>32</v>
      </c>
      <c r="Q136" s="1">
        <v>2.5</v>
      </c>
      <c r="R136" s="1">
        <v>20.8</v>
      </c>
      <c r="S136" s="1">
        <v>26.4</v>
      </c>
      <c r="T136" s="1">
        <v>34.799999999999997</v>
      </c>
      <c r="U136" s="1">
        <v>15</v>
      </c>
      <c r="V136" s="1">
        <v>21.9</v>
      </c>
      <c r="W136" s="1">
        <v>20.5</v>
      </c>
      <c r="X136" s="1">
        <v>18.600000000000001</v>
      </c>
      <c r="Y136" s="1">
        <v>27.1</v>
      </c>
      <c r="Z136" s="1">
        <v>18.8</v>
      </c>
      <c r="AA136" s="1">
        <v>-2.1</v>
      </c>
    </row>
    <row r="137" spans="1:27" x14ac:dyDescent="0.3">
      <c r="A137" s="1">
        <f t="shared" si="6"/>
        <v>60170</v>
      </c>
      <c r="B137" s="1">
        <v>21</v>
      </c>
      <c r="C137" s="11">
        <v>7</v>
      </c>
      <c r="D137" s="1" t="s">
        <v>30</v>
      </c>
      <c r="E137" s="16">
        <v>2016</v>
      </c>
      <c r="F137" s="1">
        <v>7</v>
      </c>
      <c r="G137" s="1">
        <v>35330</v>
      </c>
      <c r="H137" s="1">
        <v>85.28</v>
      </c>
      <c r="I137" s="1">
        <v>17.5</v>
      </c>
      <c r="J137" s="1">
        <v>17.3</v>
      </c>
      <c r="K137" s="1">
        <v>15.8</v>
      </c>
      <c r="L137" s="1">
        <v>9.9</v>
      </c>
      <c r="M137" s="1">
        <v>17.100000000000001</v>
      </c>
      <c r="N137" s="1">
        <v>1.4</v>
      </c>
      <c r="O137" s="1">
        <v>3.5</v>
      </c>
      <c r="P137" s="1">
        <v>21.3</v>
      </c>
      <c r="Q137" s="1">
        <v>9</v>
      </c>
      <c r="R137" s="1">
        <v>8.8000000000000007</v>
      </c>
      <c r="S137" s="1">
        <v>12.7</v>
      </c>
      <c r="T137" s="1">
        <v>32</v>
      </c>
      <c r="U137" s="1">
        <v>17.600000000000001</v>
      </c>
      <c r="V137" s="1">
        <v>15.8</v>
      </c>
      <c r="W137" s="1">
        <v>12.5</v>
      </c>
      <c r="X137" s="1">
        <v>13</v>
      </c>
      <c r="Y137" s="1">
        <v>23.2</v>
      </c>
      <c r="Z137" s="1">
        <v>9.1999999999999993</v>
      </c>
      <c r="AA137" s="1">
        <v>20.5</v>
      </c>
    </row>
    <row r="138" spans="1:27" x14ac:dyDescent="0.3">
      <c r="A138" s="1">
        <f t="shared" si="6"/>
        <v>42920</v>
      </c>
      <c r="B138" s="1">
        <v>20</v>
      </c>
      <c r="C138" s="11">
        <v>7</v>
      </c>
      <c r="D138" s="1" t="s">
        <v>31</v>
      </c>
      <c r="E138" s="16">
        <v>2016</v>
      </c>
      <c r="F138" s="1">
        <v>8</v>
      </c>
      <c r="G138" s="1">
        <v>31770</v>
      </c>
      <c r="H138" s="1">
        <v>79.92</v>
      </c>
      <c r="I138" s="1">
        <v>15.9</v>
      </c>
      <c r="J138" s="1">
        <v>13.5</v>
      </c>
      <c r="K138" s="1">
        <v>15.4</v>
      </c>
      <c r="L138" s="1">
        <v>14.4</v>
      </c>
      <c r="M138" s="1">
        <v>11.5</v>
      </c>
      <c r="N138" s="1">
        <v>0.9</v>
      </c>
      <c r="O138" s="1">
        <v>-7.4</v>
      </c>
      <c r="P138" s="1">
        <v>18</v>
      </c>
      <c r="Q138" s="1">
        <v>1.1000000000000001</v>
      </c>
      <c r="R138" s="1">
        <v>7.9</v>
      </c>
      <c r="S138" s="1">
        <v>13.6</v>
      </c>
      <c r="T138" s="1">
        <v>31.1</v>
      </c>
      <c r="U138" s="1">
        <v>13.2</v>
      </c>
      <c r="V138" s="1">
        <v>23.1</v>
      </c>
      <c r="W138" s="1">
        <v>7.2</v>
      </c>
      <c r="X138" s="1">
        <v>16.7</v>
      </c>
      <c r="Y138" s="1">
        <v>16.600000000000001</v>
      </c>
      <c r="Z138" s="1">
        <v>27</v>
      </c>
      <c r="AA138" s="1">
        <v>13.1</v>
      </c>
    </row>
    <row r="139" spans="1:27" x14ac:dyDescent="0.3">
      <c r="A139" s="1">
        <f t="shared" si="6"/>
        <v>16670</v>
      </c>
      <c r="B139" s="1">
        <v>4</v>
      </c>
      <c r="C139" s="11">
        <v>7</v>
      </c>
      <c r="D139" s="1" t="s">
        <v>32</v>
      </c>
      <c r="E139" s="16">
        <v>2016</v>
      </c>
      <c r="F139" s="1">
        <v>9</v>
      </c>
      <c r="G139" s="1">
        <v>34610</v>
      </c>
      <c r="H139" s="1">
        <v>77.22</v>
      </c>
      <c r="I139" s="1">
        <v>21.1</v>
      </c>
      <c r="J139" s="1">
        <v>24.4</v>
      </c>
      <c r="K139" s="1">
        <v>2.4</v>
      </c>
      <c r="L139" s="1">
        <v>24.7</v>
      </c>
      <c r="M139" s="1">
        <v>21.9</v>
      </c>
      <c r="N139" s="1">
        <v>5.3</v>
      </c>
      <c r="O139" s="1">
        <v>10.5</v>
      </c>
      <c r="P139" s="1">
        <v>21.9</v>
      </c>
      <c r="Q139" s="1">
        <v>5.3</v>
      </c>
      <c r="R139" s="1">
        <v>9</v>
      </c>
      <c r="S139" s="1">
        <v>25.3</v>
      </c>
      <c r="T139" s="1">
        <v>26.2</v>
      </c>
      <c r="U139" s="1">
        <v>16.7</v>
      </c>
      <c r="V139" s="1">
        <v>30.6</v>
      </c>
      <c r="W139" s="1">
        <v>13.2</v>
      </c>
      <c r="X139" s="1">
        <v>11.6</v>
      </c>
      <c r="Y139" s="1">
        <v>23.1</v>
      </c>
      <c r="Z139" s="1">
        <v>28</v>
      </c>
      <c r="AA139" s="1">
        <v>20.399999999999999</v>
      </c>
    </row>
    <row r="140" spans="1:27" x14ac:dyDescent="0.3">
      <c r="A140" s="1">
        <f t="shared" si="6"/>
        <v>5910</v>
      </c>
      <c r="B140" s="1">
        <v>2</v>
      </c>
      <c r="C140" s="11">
        <v>7</v>
      </c>
      <c r="D140" s="1" t="s">
        <v>33</v>
      </c>
      <c r="E140" s="16">
        <v>2016</v>
      </c>
      <c r="F140" s="1">
        <v>10</v>
      </c>
      <c r="G140" s="1">
        <v>11500</v>
      </c>
      <c r="H140" s="1">
        <v>70.78</v>
      </c>
      <c r="I140" s="1">
        <v>14</v>
      </c>
      <c r="J140" s="1">
        <v>14</v>
      </c>
      <c r="K140" s="1">
        <v>-22.3</v>
      </c>
      <c r="L140" s="1">
        <v>22</v>
      </c>
      <c r="M140" s="1">
        <v>15.8</v>
      </c>
      <c r="N140" s="1">
        <v>1.9</v>
      </c>
      <c r="O140" s="1">
        <v>-11.5</v>
      </c>
      <c r="P140" s="1">
        <v>20.7</v>
      </c>
      <c r="Q140" s="1">
        <v>-6.4</v>
      </c>
      <c r="R140" s="1">
        <v>18</v>
      </c>
      <c r="S140" s="1">
        <v>20.6</v>
      </c>
      <c r="T140" s="1">
        <v>34.200000000000003</v>
      </c>
      <c r="U140" s="1">
        <v>10.9</v>
      </c>
      <c r="V140" s="1">
        <v>17.100000000000001</v>
      </c>
      <c r="W140" s="1">
        <v>5.9</v>
      </c>
      <c r="X140" s="1">
        <v>14.2</v>
      </c>
      <c r="Y140" s="1">
        <v>16.5</v>
      </c>
      <c r="Z140" s="1">
        <v>21.9</v>
      </c>
      <c r="AA140" s="1">
        <v>14.5</v>
      </c>
    </row>
    <row r="141" spans="1:27" x14ac:dyDescent="0.3">
      <c r="A141" s="1">
        <f t="shared" si="6"/>
        <v>11500</v>
      </c>
      <c r="B141" s="1">
        <v>10</v>
      </c>
      <c r="C141" s="11">
        <v>7</v>
      </c>
      <c r="D141" s="1" t="s">
        <v>34</v>
      </c>
      <c r="E141" s="16">
        <v>2016</v>
      </c>
      <c r="F141" s="1">
        <v>11</v>
      </c>
      <c r="G141" s="1">
        <v>12070</v>
      </c>
      <c r="H141" s="1">
        <v>67.37</v>
      </c>
      <c r="I141" s="1">
        <v>14.4</v>
      </c>
      <c r="J141" s="1">
        <v>18.600000000000001</v>
      </c>
      <c r="K141" s="1">
        <v>6.6</v>
      </c>
      <c r="L141" s="1">
        <v>25.9</v>
      </c>
      <c r="M141" s="1">
        <v>10.6</v>
      </c>
      <c r="N141" s="1">
        <v>14.7</v>
      </c>
      <c r="O141" s="1">
        <v>2.5</v>
      </c>
      <c r="P141" s="1">
        <v>26</v>
      </c>
      <c r="Q141" s="1">
        <v>-7.6</v>
      </c>
      <c r="R141" s="1">
        <v>14.7</v>
      </c>
      <c r="S141" s="1">
        <v>31</v>
      </c>
      <c r="T141" s="1">
        <v>35.700000000000003</v>
      </c>
      <c r="U141" s="1">
        <v>13.9</v>
      </c>
      <c r="V141" s="1">
        <v>17.8</v>
      </c>
      <c r="W141" s="1">
        <v>12.5</v>
      </c>
      <c r="X141" s="1">
        <v>2.5</v>
      </c>
      <c r="Y141" s="1">
        <v>28.7</v>
      </c>
      <c r="Z141" s="1">
        <v>13.5</v>
      </c>
      <c r="AA141" s="1">
        <v>23.5</v>
      </c>
    </row>
    <row r="142" spans="1:27" x14ac:dyDescent="0.3">
      <c r="A142" s="1">
        <f t="shared" si="6"/>
        <v>23780</v>
      </c>
      <c r="B142" s="1">
        <v>19</v>
      </c>
      <c r="C142" s="11">
        <v>7</v>
      </c>
      <c r="D142" s="1" t="s">
        <v>35</v>
      </c>
      <c r="E142" s="16">
        <v>2016</v>
      </c>
      <c r="F142" s="1">
        <v>12</v>
      </c>
      <c r="G142" s="1">
        <v>39810</v>
      </c>
      <c r="H142" s="1">
        <v>90.64</v>
      </c>
      <c r="I142" s="1">
        <v>15.6</v>
      </c>
      <c r="J142" s="1">
        <v>22.9</v>
      </c>
      <c r="K142" s="1">
        <v>18.7</v>
      </c>
      <c r="L142" s="1">
        <v>19.2</v>
      </c>
      <c r="M142" s="1">
        <v>17.5</v>
      </c>
      <c r="N142" s="1">
        <v>7.8</v>
      </c>
      <c r="O142" s="1">
        <v>13.4</v>
      </c>
      <c r="P142" s="1">
        <v>26.1</v>
      </c>
      <c r="Q142" s="1">
        <v>10.7</v>
      </c>
      <c r="R142" s="1">
        <v>10.4</v>
      </c>
      <c r="S142" s="1">
        <v>17.899999999999999</v>
      </c>
      <c r="T142" s="1">
        <v>30.1</v>
      </c>
      <c r="U142" s="1">
        <v>17.8</v>
      </c>
      <c r="V142" s="1">
        <v>23.7</v>
      </c>
      <c r="W142" s="1">
        <v>9.9</v>
      </c>
      <c r="X142" s="1">
        <v>11.3</v>
      </c>
      <c r="Y142" s="1">
        <v>20.399999999999999</v>
      </c>
      <c r="Z142" s="1">
        <v>16.600000000000001</v>
      </c>
      <c r="AA142" s="1">
        <v>14.2</v>
      </c>
    </row>
    <row r="143" spans="1:27" x14ac:dyDescent="0.3">
      <c r="C143" s="11">
        <v>7</v>
      </c>
      <c r="D143" s="1" t="s">
        <v>36</v>
      </c>
      <c r="E143" s="16">
        <v>2016</v>
      </c>
      <c r="F143" s="1">
        <v>13</v>
      </c>
      <c r="G143" s="1">
        <v>68580</v>
      </c>
      <c r="H143" s="1">
        <v>81.489999999999995</v>
      </c>
      <c r="I143" s="1">
        <v>14.5</v>
      </c>
      <c r="J143" s="1">
        <v>16.7</v>
      </c>
      <c r="K143" s="1">
        <v>9.6999999999999993</v>
      </c>
      <c r="L143" s="1">
        <v>11.6</v>
      </c>
      <c r="M143" s="1">
        <v>11.8</v>
      </c>
      <c r="N143" s="1">
        <v>-3.9</v>
      </c>
      <c r="O143" s="1">
        <v>-8.6</v>
      </c>
      <c r="P143" s="1">
        <v>18</v>
      </c>
      <c r="Q143" s="1">
        <v>10.3</v>
      </c>
      <c r="R143" s="1">
        <v>9.3000000000000007</v>
      </c>
      <c r="S143" s="1">
        <v>11.4</v>
      </c>
      <c r="T143" s="1">
        <v>29.7</v>
      </c>
      <c r="U143" s="1">
        <v>18.3</v>
      </c>
      <c r="V143" s="1">
        <v>20.2</v>
      </c>
      <c r="W143" s="1">
        <v>6.6</v>
      </c>
      <c r="X143" s="1">
        <v>9.5</v>
      </c>
      <c r="Y143" s="1">
        <v>9.1</v>
      </c>
      <c r="Z143" s="1">
        <v>10.199999999999999</v>
      </c>
      <c r="AA143" s="1">
        <v>20.7</v>
      </c>
    </row>
    <row r="144" spans="1:27" x14ac:dyDescent="0.3">
      <c r="C144" s="11">
        <v>7</v>
      </c>
      <c r="D144" s="1" t="s">
        <v>37</v>
      </c>
      <c r="E144" s="16">
        <v>2016</v>
      </c>
      <c r="F144" s="1">
        <v>14</v>
      </c>
      <c r="G144" s="1">
        <v>11220</v>
      </c>
      <c r="H144" s="1">
        <v>60.18</v>
      </c>
      <c r="I144" s="1">
        <v>7.1</v>
      </c>
      <c r="J144" s="1">
        <v>14.9</v>
      </c>
      <c r="K144" s="1">
        <v>15.8</v>
      </c>
      <c r="L144" s="1">
        <v>20.3</v>
      </c>
      <c r="M144" s="1">
        <v>5.7</v>
      </c>
      <c r="N144" s="1">
        <v>-4.5</v>
      </c>
      <c r="O144" s="1">
        <v>-15.3</v>
      </c>
      <c r="P144" s="1">
        <v>26.2</v>
      </c>
      <c r="Q144" s="1">
        <v>-4.2</v>
      </c>
      <c r="R144" s="1">
        <v>12</v>
      </c>
      <c r="S144" s="1">
        <v>25.6</v>
      </c>
      <c r="T144" s="1">
        <v>30.4</v>
      </c>
      <c r="U144" s="1">
        <v>7.9</v>
      </c>
      <c r="V144" s="1">
        <v>14.6</v>
      </c>
      <c r="W144" s="1">
        <v>1.7</v>
      </c>
      <c r="X144" s="1">
        <v>5</v>
      </c>
      <c r="Y144" s="1">
        <v>13.8</v>
      </c>
      <c r="Z144" s="1">
        <v>11.1</v>
      </c>
      <c r="AA144" s="1">
        <v>26.3</v>
      </c>
    </row>
    <row r="145" spans="1:27" x14ac:dyDescent="0.3">
      <c r="C145" s="11">
        <v>7</v>
      </c>
      <c r="D145" s="1" t="s">
        <v>38</v>
      </c>
      <c r="E145" s="16">
        <v>2016</v>
      </c>
      <c r="F145" s="1">
        <v>15</v>
      </c>
      <c r="G145" s="1">
        <v>17010</v>
      </c>
      <c r="H145" s="1">
        <v>64.09</v>
      </c>
      <c r="I145" s="1">
        <v>13.9</v>
      </c>
      <c r="J145" s="1">
        <v>19.2</v>
      </c>
      <c r="K145" s="1">
        <v>-16.2</v>
      </c>
      <c r="L145" s="1">
        <v>27.6</v>
      </c>
      <c r="M145" s="1">
        <v>7.9</v>
      </c>
      <c r="N145" s="1">
        <v>-21.5</v>
      </c>
      <c r="O145" s="1">
        <v>-6.7</v>
      </c>
      <c r="P145" s="1">
        <v>21</v>
      </c>
      <c r="Q145" s="1">
        <v>-18.7</v>
      </c>
      <c r="R145" s="1">
        <v>17.5</v>
      </c>
      <c r="S145" s="1">
        <v>11.1</v>
      </c>
      <c r="T145" s="1">
        <v>21.8</v>
      </c>
      <c r="U145" s="1">
        <v>11.3</v>
      </c>
      <c r="V145" s="1">
        <v>19.600000000000001</v>
      </c>
      <c r="W145" s="1">
        <v>19.100000000000001</v>
      </c>
      <c r="X145" s="1">
        <v>13.9</v>
      </c>
      <c r="Y145" s="1">
        <v>27</v>
      </c>
      <c r="Z145" s="1">
        <v>40.799999999999997</v>
      </c>
      <c r="AA145" s="1">
        <v>20.5</v>
      </c>
    </row>
    <row r="146" spans="1:27" x14ac:dyDescent="0.3">
      <c r="C146" s="11">
        <v>7</v>
      </c>
      <c r="D146" s="1" t="s">
        <v>39</v>
      </c>
      <c r="E146" s="16">
        <v>2016</v>
      </c>
      <c r="F146" s="1">
        <v>16</v>
      </c>
      <c r="G146" s="1">
        <v>7680</v>
      </c>
      <c r="H146" s="1">
        <v>53.9</v>
      </c>
      <c r="I146" s="1">
        <v>4.8</v>
      </c>
      <c r="J146" s="1">
        <v>7.4</v>
      </c>
      <c r="K146" s="1">
        <v>-12.9</v>
      </c>
      <c r="L146" s="1">
        <v>19.899999999999999</v>
      </c>
      <c r="M146" s="1">
        <v>3.6</v>
      </c>
      <c r="N146" s="1">
        <v>-0.4</v>
      </c>
      <c r="O146" s="1">
        <v>-21.6</v>
      </c>
      <c r="P146" s="1">
        <v>12.9</v>
      </c>
      <c r="Q146" s="1">
        <v>-7.7</v>
      </c>
      <c r="R146" s="1">
        <v>5.7</v>
      </c>
      <c r="S146" s="1">
        <v>19.399999999999999</v>
      </c>
      <c r="T146" s="1">
        <v>30.1</v>
      </c>
      <c r="U146" s="1">
        <v>9.8000000000000007</v>
      </c>
      <c r="V146" s="1">
        <v>-0.1</v>
      </c>
      <c r="W146" s="1">
        <v>-27.1</v>
      </c>
      <c r="X146" s="1">
        <v>8.6</v>
      </c>
      <c r="Y146" s="1">
        <v>10.199999999999999</v>
      </c>
      <c r="Z146" s="1">
        <v>17</v>
      </c>
      <c r="AA146" s="1">
        <v>13.1</v>
      </c>
    </row>
    <row r="147" spans="1:27" x14ac:dyDescent="0.3">
      <c r="C147" s="11">
        <v>7</v>
      </c>
      <c r="D147" s="1" t="s">
        <v>40</v>
      </c>
      <c r="E147" s="16">
        <v>2016</v>
      </c>
      <c r="F147" s="1">
        <v>17</v>
      </c>
      <c r="G147" s="1">
        <v>14590</v>
      </c>
      <c r="H147" s="1">
        <v>53.81</v>
      </c>
      <c r="I147" s="1">
        <v>19.2</v>
      </c>
      <c r="J147" s="1">
        <v>20</v>
      </c>
      <c r="K147" s="1">
        <v>17.600000000000001</v>
      </c>
      <c r="L147" s="1">
        <v>26.1</v>
      </c>
      <c r="M147" s="1">
        <v>10</v>
      </c>
      <c r="N147" s="1">
        <v>-4.5999999999999996</v>
      </c>
      <c r="O147" s="1">
        <v>3.8</v>
      </c>
      <c r="P147" s="1">
        <v>28.6</v>
      </c>
      <c r="Q147" s="1">
        <v>3.5</v>
      </c>
      <c r="R147" s="1">
        <v>11.6</v>
      </c>
      <c r="S147" s="1">
        <v>26.3</v>
      </c>
      <c r="T147" s="1">
        <v>36.200000000000003</v>
      </c>
      <c r="U147" s="1">
        <v>26.4</v>
      </c>
      <c r="V147" s="1">
        <v>15.8</v>
      </c>
      <c r="W147" s="1">
        <v>8.6</v>
      </c>
      <c r="X147" s="1">
        <v>14.8</v>
      </c>
      <c r="Y147" s="1">
        <v>23.8</v>
      </c>
      <c r="Z147" s="1">
        <v>19.3</v>
      </c>
      <c r="AA147" s="1">
        <v>-10.8</v>
      </c>
    </row>
    <row r="148" spans="1:27" x14ac:dyDescent="0.3">
      <c r="C148" s="11">
        <v>7</v>
      </c>
      <c r="D148" s="1" t="s">
        <v>41</v>
      </c>
      <c r="E148" s="16">
        <v>2016</v>
      </c>
      <c r="F148" s="1">
        <v>18</v>
      </c>
      <c r="G148" s="1">
        <v>18550</v>
      </c>
      <c r="H148" s="1">
        <v>54.02</v>
      </c>
      <c r="I148" s="1">
        <v>8.1</v>
      </c>
      <c r="J148" s="1">
        <v>9.5</v>
      </c>
      <c r="K148" s="1">
        <v>13.6</v>
      </c>
      <c r="L148" s="1">
        <v>14.5</v>
      </c>
      <c r="M148" s="1">
        <v>1.4</v>
      </c>
      <c r="N148" s="1">
        <v>-17.5</v>
      </c>
      <c r="O148" s="1">
        <v>-26</v>
      </c>
      <c r="P148" s="1">
        <v>19.2</v>
      </c>
      <c r="Q148" s="1">
        <v>-20.2</v>
      </c>
      <c r="R148" s="1">
        <v>7.8</v>
      </c>
      <c r="S148" s="1">
        <v>16.899999999999999</v>
      </c>
      <c r="T148" s="1">
        <v>22.5</v>
      </c>
      <c r="U148" s="1">
        <v>-3.2</v>
      </c>
      <c r="V148" s="1">
        <v>3.4</v>
      </c>
      <c r="W148" s="1">
        <v>11.1</v>
      </c>
      <c r="X148" s="1">
        <v>14.2</v>
      </c>
      <c r="Y148" s="1">
        <v>18.899999999999999</v>
      </c>
      <c r="Z148" s="1">
        <v>12</v>
      </c>
      <c r="AA148" s="1">
        <v>12.8</v>
      </c>
    </row>
    <row r="149" spans="1:27" x14ac:dyDescent="0.3">
      <c r="C149" s="11">
        <v>7</v>
      </c>
      <c r="D149" s="1" t="s">
        <v>42</v>
      </c>
      <c r="E149" s="16">
        <v>2016</v>
      </c>
      <c r="F149" s="1">
        <v>19</v>
      </c>
      <c r="G149" s="1">
        <v>23780</v>
      </c>
      <c r="H149" s="1">
        <v>79.84</v>
      </c>
      <c r="I149" s="1">
        <v>14.8</v>
      </c>
      <c r="J149" s="1">
        <v>19.899999999999999</v>
      </c>
      <c r="K149" s="1">
        <v>-4.7</v>
      </c>
      <c r="L149" s="1">
        <v>18.100000000000001</v>
      </c>
      <c r="M149" s="1">
        <v>12.2</v>
      </c>
      <c r="N149" s="1">
        <v>12.4</v>
      </c>
      <c r="O149" s="1">
        <v>-0.7</v>
      </c>
      <c r="P149" s="1">
        <v>22.1</v>
      </c>
      <c r="Q149" s="1">
        <v>7.7</v>
      </c>
      <c r="R149" s="1">
        <v>13.5</v>
      </c>
      <c r="S149" s="1">
        <v>12.5</v>
      </c>
      <c r="T149" s="1">
        <v>19</v>
      </c>
      <c r="U149" s="1">
        <v>20.3</v>
      </c>
      <c r="V149" s="1">
        <v>20.399999999999999</v>
      </c>
      <c r="W149" s="1">
        <v>16.3</v>
      </c>
      <c r="X149" s="1">
        <v>9.1999999999999993</v>
      </c>
      <c r="Y149" s="1">
        <v>24.6</v>
      </c>
      <c r="Z149" s="1">
        <v>11.2</v>
      </c>
      <c r="AA149" s="1">
        <v>20</v>
      </c>
    </row>
    <row r="150" spans="1:27" x14ac:dyDescent="0.3">
      <c r="C150" s="11">
        <v>7</v>
      </c>
      <c r="D150" s="1" t="s">
        <v>43</v>
      </c>
      <c r="E150" s="16">
        <v>2016</v>
      </c>
      <c r="F150" s="1">
        <v>20</v>
      </c>
      <c r="G150" s="1">
        <v>42920</v>
      </c>
      <c r="H150" s="1">
        <v>86.85</v>
      </c>
      <c r="I150" s="1">
        <v>13.3</v>
      </c>
      <c r="J150" s="1">
        <v>10.6</v>
      </c>
      <c r="K150" s="1">
        <v>6.1</v>
      </c>
      <c r="L150" s="1">
        <v>4.3</v>
      </c>
      <c r="M150" s="1">
        <v>8.1999999999999993</v>
      </c>
      <c r="N150" s="1">
        <v>-12</v>
      </c>
      <c r="O150" s="1">
        <v>5.5</v>
      </c>
      <c r="P150" s="1">
        <v>14.2</v>
      </c>
      <c r="Q150" s="1">
        <v>1.4</v>
      </c>
      <c r="R150" s="1">
        <v>6.9</v>
      </c>
      <c r="S150" s="1">
        <v>11.6</v>
      </c>
      <c r="T150" s="1">
        <v>26.3</v>
      </c>
      <c r="U150" s="1">
        <v>6.4</v>
      </c>
      <c r="V150" s="1">
        <v>14</v>
      </c>
      <c r="W150" s="1">
        <v>5.6</v>
      </c>
      <c r="X150" s="1">
        <v>8.8000000000000007</v>
      </c>
      <c r="Y150" s="1">
        <v>9.1</v>
      </c>
      <c r="Z150" s="1">
        <v>7.7</v>
      </c>
      <c r="AA150" s="1">
        <v>9.6</v>
      </c>
    </row>
    <row r="151" spans="1:27" x14ac:dyDescent="0.3">
      <c r="C151" s="11">
        <v>7</v>
      </c>
      <c r="D151" s="1" t="s">
        <v>44</v>
      </c>
      <c r="E151" s="16">
        <v>2016</v>
      </c>
      <c r="F151" s="1">
        <v>21</v>
      </c>
      <c r="G151" s="1">
        <v>60170</v>
      </c>
      <c r="H151" s="1">
        <v>73.739999999999995</v>
      </c>
      <c r="I151" s="1">
        <v>17.399999999999999</v>
      </c>
      <c r="J151" s="1">
        <v>19.600000000000001</v>
      </c>
      <c r="K151" s="1">
        <v>8.3000000000000007</v>
      </c>
      <c r="L151" s="1">
        <v>17.3</v>
      </c>
      <c r="M151" s="1">
        <v>11.2</v>
      </c>
      <c r="N151" s="1">
        <v>4.3</v>
      </c>
      <c r="O151" s="1">
        <v>7.1</v>
      </c>
      <c r="P151" s="1">
        <v>22.4</v>
      </c>
      <c r="Q151" s="1">
        <v>13.2</v>
      </c>
      <c r="R151" s="1">
        <v>7.3</v>
      </c>
      <c r="S151" s="1">
        <v>22</v>
      </c>
      <c r="T151" s="1">
        <v>31.1</v>
      </c>
      <c r="U151" s="1">
        <v>21.4</v>
      </c>
      <c r="V151" s="1">
        <v>23.3</v>
      </c>
      <c r="W151" s="1">
        <v>18</v>
      </c>
      <c r="X151" s="1">
        <v>9.3000000000000007</v>
      </c>
      <c r="Y151" s="1">
        <v>17.399999999999999</v>
      </c>
      <c r="Z151" s="1">
        <v>15.2</v>
      </c>
      <c r="AA151" s="1">
        <v>19.399999999999999</v>
      </c>
    </row>
    <row r="152" spans="1:27" x14ac:dyDescent="0.3">
      <c r="A152" s="1">
        <f>VLOOKUP(B152,$F$152:$G$172,2,FALSE)</f>
        <v>23470</v>
      </c>
      <c r="B152" s="1">
        <v>3</v>
      </c>
      <c r="C152" s="10">
        <v>8</v>
      </c>
      <c r="D152" s="1" t="s">
        <v>24</v>
      </c>
      <c r="E152" s="16">
        <v>2017</v>
      </c>
      <c r="F152" s="1">
        <v>1</v>
      </c>
      <c r="G152" s="1">
        <v>35050</v>
      </c>
      <c r="H152" s="1">
        <v>97.96</v>
      </c>
      <c r="I152" s="1">
        <v>5.8</v>
      </c>
      <c r="J152" s="1">
        <v>10.199999999999999</v>
      </c>
      <c r="K152" s="1">
        <v>-2.6</v>
      </c>
      <c r="L152" s="1">
        <v>9.6</v>
      </c>
      <c r="M152" s="1">
        <v>10</v>
      </c>
      <c r="N152" s="1">
        <v>8.4</v>
      </c>
      <c r="O152" s="1">
        <v>3.8</v>
      </c>
      <c r="P152" s="1">
        <v>10.6</v>
      </c>
      <c r="Q152" s="1">
        <v>4.0999999999999996</v>
      </c>
      <c r="R152" s="1">
        <v>3.7</v>
      </c>
      <c r="S152" s="1">
        <v>11.4</v>
      </c>
      <c r="T152" s="1">
        <v>10.199999999999999</v>
      </c>
      <c r="U152" s="1">
        <v>8.5</v>
      </c>
      <c r="V152" s="1">
        <v>8</v>
      </c>
      <c r="W152" s="1">
        <v>8.6</v>
      </c>
      <c r="X152" s="1">
        <v>4.7</v>
      </c>
      <c r="Y152" s="1">
        <v>1.7</v>
      </c>
      <c r="Z152" s="1">
        <v>0.8</v>
      </c>
      <c r="AA152" s="1">
        <v>20.2</v>
      </c>
    </row>
    <row r="153" spans="1:27" x14ac:dyDescent="0.3">
      <c r="A153" s="1">
        <f t="shared" ref="A153:A163" si="7">VLOOKUP(B153,$F$152:$G$172,2,FALSE)</f>
        <v>24440</v>
      </c>
      <c r="B153" s="1">
        <v>19</v>
      </c>
      <c r="C153" s="10">
        <v>8</v>
      </c>
      <c r="D153" s="1" t="s">
        <v>25</v>
      </c>
      <c r="E153" s="16">
        <v>2017</v>
      </c>
      <c r="F153" s="1">
        <v>2</v>
      </c>
      <c r="G153" s="1">
        <v>6120</v>
      </c>
      <c r="H153" s="1">
        <v>74.67</v>
      </c>
      <c r="I153" s="1">
        <v>14.3</v>
      </c>
      <c r="J153" s="1">
        <v>13.6</v>
      </c>
      <c r="K153" s="1">
        <v>14.5</v>
      </c>
      <c r="L153" s="1">
        <v>22.9</v>
      </c>
      <c r="M153" s="1">
        <v>12.9</v>
      </c>
      <c r="N153" s="1">
        <v>9.9</v>
      </c>
      <c r="O153" s="1">
        <v>-13.3</v>
      </c>
      <c r="P153" s="1">
        <v>12.9</v>
      </c>
      <c r="Q153" s="1">
        <v>10.3</v>
      </c>
      <c r="R153" s="1">
        <v>8.5</v>
      </c>
      <c r="S153" s="1">
        <v>21.7</v>
      </c>
      <c r="T153" s="1">
        <v>24.2</v>
      </c>
      <c r="U153" s="1">
        <v>-2.4</v>
      </c>
      <c r="V153" s="1">
        <v>8.6</v>
      </c>
      <c r="W153" s="1">
        <v>-29.2</v>
      </c>
      <c r="X153" s="1">
        <v>13.1</v>
      </c>
      <c r="Y153" s="1">
        <v>30.1</v>
      </c>
      <c r="Z153" s="1">
        <v>20.2</v>
      </c>
      <c r="AA153" s="1">
        <v>4.0999999999999996</v>
      </c>
    </row>
    <row r="154" spans="1:27" x14ac:dyDescent="0.3">
      <c r="A154" s="1">
        <f t="shared" si="7"/>
        <v>12760</v>
      </c>
      <c r="B154" s="1">
        <v>11</v>
      </c>
      <c r="C154" s="10">
        <v>8</v>
      </c>
      <c r="D154" s="1" t="s">
        <v>26</v>
      </c>
      <c r="E154" s="16">
        <v>2017</v>
      </c>
      <c r="F154" s="1">
        <v>3</v>
      </c>
      <c r="G154" s="1">
        <v>23470</v>
      </c>
      <c r="H154" s="1">
        <v>66.84</v>
      </c>
      <c r="I154" s="1">
        <v>11.2</v>
      </c>
      <c r="J154" s="1">
        <v>18.899999999999999</v>
      </c>
      <c r="K154" s="1">
        <v>34.299999999999997</v>
      </c>
      <c r="L154" s="1">
        <v>26.6</v>
      </c>
      <c r="M154" s="1">
        <v>1.2</v>
      </c>
      <c r="N154" s="1">
        <v>-8.8000000000000007</v>
      </c>
      <c r="O154" s="1">
        <v>2.6</v>
      </c>
      <c r="P154" s="1">
        <v>27</v>
      </c>
      <c r="Q154" s="1">
        <v>19.399999999999999</v>
      </c>
      <c r="R154" s="1">
        <v>17</v>
      </c>
      <c r="S154" s="1">
        <v>14.8</v>
      </c>
      <c r="T154" s="1">
        <v>21.2</v>
      </c>
      <c r="U154" s="1">
        <v>-34.4</v>
      </c>
      <c r="V154" s="1">
        <v>31</v>
      </c>
      <c r="W154" s="1">
        <v>5.8</v>
      </c>
      <c r="X154" s="1">
        <v>16.399999999999999</v>
      </c>
      <c r="Y154" s="1">
        <v>16</v>
      </c>
      <c r="Z154" s="1">
        <v>47.3</v>
      </c>
      <c r="AA154" s="1">
        <v>28</v>
      </c>
    </row>
    <row r="155" spans="1:27" x14ac:dyDescent="0.3">
      <c r="A155" s="1">
        <f t="shared" si="7"/>
        <v>8360</v>
      </c>
      <c r="B155" s="1">
        <v>16</v>
      </c>
      <c r="C155" s="10">
        <v>8</v>
      </c>
      <c r="D155" s="1" t="s">
        <v>27</v>
      </c>
      <c r="E155" s="16">
        <v>2017</v>
      </c>
      <c r="F155" s="1">
        <v>4</v>
      </c>
      <c r="G155" s="1">
        <v>17490</v>
      </c>
      <c r="H155" s="1">
        <v>73.680000000000007</v>
      </c>
      <c r="I155" s="1">
        <v>21.1</v>
      </c>
      <c r="J155" s="1">
        <v>16.399999999999999</v>
      </c>
      <c r="K155" s="1">
        <v>16.399999999999999</v>
      </c>
      <c r="L155" s="1">
        <v>25.1</v>
      </c>
      <c r="M155" s="1">
        <v>16.899999999999999</v>
      </c>
      <c r="N155" s="1">
        <v>7.3</v>
      </c>
      <c r="O155" s="1">
        <v>11.6</v>
      </c>
      <c r="P155" s="1">
        <v>24.6</v>
      </c>
      <c r="Q155" s="1">
        <v>3.7</v>
      </c>
      <c r="R155" s="1">
        <v>8.3000000000000007</v>
      </c>
      <c r="S155" s="1">
        <v>32.799999999999997</v>
      </c>
      <c r="T155" s="1">
        <v>39.5</v>
      </c>
      <c r="U155" s="1">
        <v>15</v>
      </c>
      <c r="V155" s="1">
        <v>24</v>
      </c>
      <c r="W155" s="1">
        <v>9.6</v>
      </c>
      <c r="X155" s="1">
        <v>24.4</v>
      </c>
      <c r="Y155" s="1">
        <v>25.7</v>
      </c>
      <c r="Z155" s="1">
        <v>13</v>
      </c>
      <c r="AA155" s="1">
        <v>25.4</v>
      </c>
    </row>
    <row r="156" spans="1:27" x14ac:dyDescent="0.3">
      <c r="A156" s="1">
        <f t="shared" si="7"/>
        <v>17650</v>
      </c>
      <c r="B156" s="1">
        <v>15</v>
      </c>
      <c r="C156" s="10">
        <v>8</v>
      </c>
      <c r="D156" s="1" t="s">
        <v>28</v>
      </c>
      <c r="E156" s="16">
        <v>2017</v>
      </c>
      <c r="F156" s="1">
        <v>5</v>
      </c>
      <c r="G156" s="1">
        <v>47740</v>
      </c>
      <c r="H156" s="1">
        <v>87.76</v>
      </c>
      <c r="I156" s="1">
        <v>14.8</v>
      </c>
      <c r="J156" s="1">
        <v>15.3</v>
      </c>
      <c r="K156" s="1">
        <v>21.1</v>
      </c>
      <c r="L156" s="1">
        <v>10.1</v>
      </c>
      <c r="M156" s="1">
        <v>19.3</v>
      </c>
      <c r="N156" s="1">
        <v>3.2</v>
      </c>
      <c r="O156" s="1">
        <v>10.4</v>
      </c>
      <c r="P156" s="1">
        <v>18</v>
      </c>
      <c r="Q156" s="1">
        <v>8.8000000000000007</v>
      </c>
      <c r="R156" s="1">
        <v>5.7</v>
      </c>
      <c r="S156" s="1">
        <v>17.3</v>
      </c>
      <c r="T156" s="1">
        <v>18.899999999999999</v>
      </c>
      <c r="U156" s="1">
        <v>9.8000000000000007</v>
      </c>
      <c r="V156" s="1">
        <v>19.899999999999999</v>
      </c>
      <c r="W156" s="1">
        <v>1</v>
      </c>
      <c r="X156" s="1">
        <v>5.5</v>
      </c>
      <c r="Y156" s="1">
        <v>10.1</v>
      </c>
      <c r="Z156" s="1">
        <v>9.5</v>
      </c>
      <c r="AA156" s="1">
        <v>12.4</v>
      </c>
    </row>
    <row r="157" spans="1:27" x14ac:dyDescent="0.3">
      <c r="A157" s="1">
        <f t="shared" si="7"/>
        <v>60420</v>
      </c>
      <c r="B157" s="1">
        <v>21</v>
      </c>
      <c r="C157" s="10">
        <v>8</v>
      </c>
      <c r="D157" s="1" t="s">
        <v>29</v>
      </c>
      <c r="E157" s="16">
        <v>2017</v>
      </c>
      <c r="F157" s="1">
        <v>6</v>
      </c>
      <c r="G157" s="1">
        <v>14410</v>
      </c>
      <c r="H157" s="1">
        <v>68.72</v>
      </c>
      <c r="I157" s="1">
        <v>24.9</v>
      </c>
      <c r="J157" s="1">
        <v>26.4</v>
      </c>
      <c r="K157" s="1">
        <v>30.9</v>
      </c>
      <c r="L157" s="1">
        <v>29.1</v>
      </c>
      <c r="M157" s="1">
        <v>14.7</v>
      </c>
      <c r="N157" s="1">
        <v>7.2</v>
      </c>
      <c r="O157" s="1">
        <v>17.3</v>
      </c>
      <c r="P157" s="1">
        <v>30.5</v>
      </c>
      <c r="Q157" s="1">
        <v>9.1999999999999993</v>
      </c>
      <c r="R157" s="1">
        <v>17</v>
      </c>
      <c r="S157" s="1">
        <v>25.8</v>
      </c>
      <c r="T157" s="1">
        <v>40.200000000000003</v>
      </c>
      <c r="U157" s="1">
        <v>12.7</v>
      </c>
      <c r="V157" s="1">
        <v>28</v>
      </c>
      <c r="W157" s="1">
        <v>13.2</v>
      </c>
      <c r="X157" s="1">
        <v>15.2</v>
      </c>
      <c r="Y157" s="1">
        <v>28.9</v>
      </c>
      <c r="Z157" s="1">
        <v>17.899999999999999</v>
      </c>
      <c r="AA157" s="1">
        <v>14.2</v>
      </c>
    </row>
    <row r="158" spans="1:27" x14ac:dyDescent="0.3">
      <c r="A158" s="1">
        <f t="shared" si="7"/>
        <v>6120</v>
      </c>
      <c r="B158" s="1">
        <v>2</v>
      </c>
      <c r="C158" s="10">
        <v>8</v>
      </c>
      <c r="D158" s="1" t="s">
        <v>30</v>
      </c>
      <c r="E158" s="16">
        <v>2017</v>
      </c>
      <c r="F158" s="1">
        <v>7</v>
      </c>
      <c r="G158" s="1">
        <v>36380</v>
      </c>
      <c r="H158" s="1">
        <v>85.33</v>
      </c>
      <c r="I158" s="1">
        <v>17.100000000000001</v>
      </c>
      <c r="J158" s="1">
        <v>16.2</v>
      </c>
      <c r="K158" s="1">
        <v>18.3</v>
      </c>
      <c r="L158" s="1">
        <v>9.1</v>
      </c>
      <c r="M158" s="1">
        <v>17.399999999999999</v>
      </c>
      <c r="N158" s="1">
        <v>3.8</v>
      </c>
      <c r="O158" s="1">
        <v>3.5</v>
      </c>
      <c r="P158" s="1">
        <v>20.100000000000001</v>
      </c>
      <c r="Q158" s="1">
        <v>8.1</v>
      </c>
      <c r="R158" s="1">
        <v>9.3000000000000007</v>
      </c>
      <c r="S158" s="1">
        <v>13</v>
      </c>
      <c r="T158" s="1">
        <v>30.9</v>
      </c>
      <c r="U158" s="1">
        <v>18.600000000000001</v>
      </c>
      <c r="V158" s="1">
        <v>14.9</v>
      </c>
      <c r="W158" s="1">
        <v>12.1</v>
      </c>
      <c r="X158" s="1">
        <v>12.5</v>
      </c>
      <c r="Y158" s="1">
        <v>22.1</v>
      </c>
      <c r="Z158" s="1">
        <v>9.9</v>
      </c>
      <c r="AA158" s="1">
        <v>18.600000000000001</v>
      </c>
    </row>
    <row r="159" spans="1:27" x14ac:dyDescent="0.3">
      <c r="A159" s="1">
        <f t="shared" si="7"/>
        <v>47740</v>
      </c>
      <c r="B159" s="1">
        <v>5</v>
      </c>
      <c r="C159" s="10">
        <v>8</v>
      </c>
      <c r="D159" s="1" t="s">
        <v>31</v>
      </c>
      <c r="E159" s="16">
        <v>2017</v>
      </c>
      <c r="F159" s="1">
        <v>8</v>
      </c>
      <c r="G159" s="1">
        <v>32360</v>
      </c>
      <c r="H159" s="1">
        <v>80.180000000000007</v>
      </c>
      <c r="I159" s="1">
        <v>16.3</v>
      </c>
      <c r="J159" s="1">
        <v>14.1</v>
      </c>
      <c r="K159" s="1">
        <v>16.399999999999999</v>
      </c>
      <c r="L159" s="1">
        <v>14.4</v>
      </c>
      <c r="M159" s="1">
        <v>11.1</v>
      </c>
      <c r="N159" s="1">
        <v>-0.4</v>
      </c>
      <c r="O159" s="1">
        <v>-8.1999999999999993</v>
      </c>
      <c r="P159" s="1">
        <v>19.600000000000001</v>
      </c>
      <c r="Q159" s="1">
        <v>2</v>
      </c>
      <c r="R159" s="1">
        <v>8.1999999999999993</v>
      </c>
      <c r="S159" s="1">
        <v>14.5</v>
      </c>
      <c r="T159" s="1">
        <v>31.6</v>
      </c>
      <c r="U159" s="1">
        <v>13.9</v>
      </c>
      <c r="V159" s="1">
        <v>23.2</v>
      </c>
      <c r="W159" s="1">
        <v>6.2</v>
      </c>
      <c r="X159" s="1">
        <v>16.5</v>
      </c>
      <c r="Y159" s="1">
        <v>17.5</v>
      </c>
      <c r="Z159" s="1">
        <v>25.4</v>
      </c>
      <c r="AA159" s="1">
        <v>16.899999999999999</v>
      </c>
    </row>
    <row r="160" spans="1:27" x14ac:dyDescent="0.3">
      <c r="A160" s="1">
        <f t="shared" si="7"/>
        <v>19440</v>
      </c>
      <c r="B160" s="1">
        <v>18</v>
      </c>
      <c r="C160" s="10">
        <v>8</v>
      </c>
      <c r="D160" s="1" t="s">
        <v>32</v>
      </c>
      <c r="E160" s="16">
        <v>2017</v>
      </c>
      <c r="F160" s="1">
        <v>9</v>
      </c>
      <c r="G160" s="1">
        <v>35410</v>
      </c>
      <c r="H160" s="1">
        <v>77.260000000000005</v>
      </c>
      <c r="I160" s="1">
        <v>20.399999999999999</v>
      </c>
      <c r="J160" s="1">
        <v>23.9</v>
      </c>
      <c r="K160" s="1">
        <v>6.4</v>
      </c>
      <c r="L160" s="1">
        <v>24.1</v>
      </c>
      <c r="M160" s="1">
        <v>21.4</v>
      </c>
      <c r="N160" s="1">
        <v>4.2</v>
      </c>
      <c r="O160" s="1">
        <v>9.5</v>
      </c>
      <c r="P160" s="1">
        <v>22.5</v>
      </c>
      <c r="Q160" s="1">
        <v>4.3</v>
      </c>
      <c r="R160" s="1">
        <v>8.5</v>
      </c>
      <c r="S160" s="1">
        <v>25.2</v>
      </c>
      <c r="T160" s="1">
        <v>25</v>
      </c>
      <c r="U160" s="1">
        <v>13.8</v>
      </c>
      <c r="V160" s="1">
        <v>29.7</v>
      </c>
      <c r="W160" s="1">
        <v>13</v>
      </c>
      <c r="X160" s="1">
        <v>10.6</v>
      </c>
      <c r="Y160" s="1">
        <v>23.3</v>
      </c>
      <c r="Z160" s="1">
        <v>30.3</v>
      </c>
      <c r="AA160" s="1">
        <v>24.1</v>
      </c>
    </row>
    <row r="161" spans="1:27" x14ac:dyDescent="0.3">
      <c r="A161" s="1">
        <f t="shared" si="7"/>
        <v>17490</v>
      </c>
      <c r="B161" s="1">
        <v>4</v>
      </c>
      <c r="C161" s="10">
        <v>8</v>
      </c>
      <c r="D161" s="1" t="s">
        <v>33</v>
      </c>
      <c r="E161" s="16">
        <v>2017</v>
      </c>
      <c r="F161" s="1">
        <v>10</v>
      </c>
      <c r="G161" s="1">
        <v>12020</v>
      </c>
      <c r="H161" s="1">
        <v>71.06</v>
      </c>
      <c r="I161" s="1">
        <v>15.9</v>
      </c>
      <c r="J161" s="1">
        <v>16.399999999999999</v>
      </c>
      <c r="K161" s="1">
        <v>5.0999999999999996</v>
      </c>
      <c r="L161" s="1">
        <v>23.9</v>
      </c>
      <c r="M161" s="1">
        <v>19.2</v>
      </c>
      <c r="N161" s="1">
        <v>5.4</v>
      </c>
      <c r="O161" s="1">
        <v>-3</v>
      </c>
      <c r="P161" s="1">
        <v>17.7</v>
      </c>
      <c r="Q161" s="1">
        <v>-2.6</v>
      </c>
      <c r="R161" s="1">
        <v>13.7</v>
      </c>
      <c r="S161" s="1">
        <v>26</v>
      </c>
      <c r="T161" s="1">
        <v>38</v>
      </c>
      <c r="U161" s="1">
        <v>25.3</v>
      </c>
      <c r="V161" s="1">
        <v>18.399999999999999</v>
      </c>
      <c r="W161" s="1">
        <v>10.199999999999999</v>
      </c>
      <c r="X161" s="1">
        <v>9.1999999999999993</v>
      </c>
      <c r="Y161" s="1">
        <v>9.6999999999999993</v>
      </c>
      <c r="Z161" s="1">
        <v>19.399999999999999</v>
      </c>
      <c r="AA161" s="1">
        <v>18.600000000000001</v>
      </c>
    </row>
    <row r="162" spans="1:27" x14ac:dyDescent="0.3">
      <c r="A162" s="1">
        <f t="shared" si="7"/>
        <v>14410</v>
      </c>
      <c r="B162" s="1">
        <v>6</v>
      </c>
      <c r="C162" s="10">
        <v>8</v>
      </c>
      <c r="D162" s="1" t="s">
        <v>34</v>
      </c>
      <c r="E162" s="16">
        <v>2017</v>
      </c>
      <c r="F162" s="1">
        <v>11</v>
      </c>
      <c r="G162" s="1">
        <v>12760</v>
      </c>
      <c r="H162" s="1">
        <v>67.52</v>
      </c>
      <c r="I162" s="1">
        <v>15.2</v>
      </c>
      <c r="J162" s="1">
        <v>16.5</v>
      </c>
      <c r="K162" s="1">
        <v>7.2</v>
      </c>
      <c r="L162" s="1">
        <v>24.1</v>
      </c>
      <c r="M162" s="1">
        <v>10.6</v>
      </c>
      <c r="N162" s="1">
        <v>14.9</v>
      </c>
      <c r="O162" s="1">
        <v>1.5</v>
      </c>
      <c r="P162" s="1">
        <v>23.3</v>
      </c>
      <c r="Q162" s="1">
        <v>-10.1</v>
      </c>
      <c r="R162" s="1">
        <v>13.3</v>
      </c>
      <c r="S162" s="1">
        <v>29.8</v>
      </c>
      <c r="T162" s="1">
        <v>34.200000000000003</v>
      </c>
      <c r="U162" s="1">
        <v>12.9</v>
      </c>
      <c r="V162" s="1">
        <v>19.399999999999999</v>
      </c>
      <c r="W162" s="1">
        <v>10.6</v>
      </c>
      <c r="X162" s="1">
        <v>0.5</v>
      </c>
      <c r="Y162" s="1">
        <v>26.7</v>
      </c>
      <c r="Z162" s="1">
        <v>12.2</v>
      </c>
      <c r="AA162" s="1">
        <v>14.8</v>
      </c>
    </row>
    <row r="163" spans="1:27" x14ac:dyDescent="0.3">
      <c r="A163" s="1">
        <f t="shared" si="7"/>
        <v>35050</v>
      </c>
      <c r="B163" s="1">
        <v>1</v>
      </c>
      <c r="C163" s="10">
        <v>8</v>
      </c>
      <c r="D163" s="1" t="s">
        <v>35</v>
      </c>
      <c r="E163" s="16">
        <v>2017</v>
      </c>
      <c r="F163" s="1">
        <v>12</v>
      </c>
      <c r="G163" s="1">
        <v>40730</v>
      </c>
      <c r="H163" s="1">
        <v>91.08</v>
      </c>
      <c r="I163" s="1">
        <v>15.1</v>
      </c>
      <c r="J163" s="1">
        <v>23.1</v>
      </c>
      <c r="K163" s="1">
        <v>15.4</v>
      </c>
      <c r="L163" s="1">
        <v>19.7</v>
      </c>
      <c r="M163" s="1">
        <v>15.2</v>
      </c>
      <c r="N163" s="1">
        <v>10.7</v>
      </c>
      <c r="O163" s="1">
        <v>13.1</v>
      </c>
      <c r="P163" s="1">
        <v>25.4</v>
      </c>
      <c r="Q163" s="1">
        <v>12</v>
      </c>
      <c r="R163" s="1">
        <v>9.1999999999999993</v>
      </c>
      <c r="S163" s="1">
        <v>17.8</v>
      </c>
      <c r="T163" s="1">
        <v>30.1</v>
      </c>
      <c r="U163" s="1">
        <v>18.5</v>
      </c>
      <c r="V163" s="1">
        <v>23.3</v>
      </c>
      <c r="W163" s="1">
        <v>9.6999999999999993</v>
      </c>
      <c r="X163" s="1">
        <v>10.199999999999999</v>
      </c>
      <c r="Y163" s="1">
        <v>19.600000000000001</v>
      </c>
      <c r="Z163" s="1">
        <v>14.7</v>
      </c>
      <c r="AA163" s="1">
        <v>16.100000000000001</v>
      </c>
    </row>
    <row r="164" spans="1:27" x14ac:dyDescent="0.3">
      <c r="C164" s="10">
        <v>8</v>
      </c>
      <c r="D164" s="1" t="s">
        <v>36</v>
      </c>
      <c r="E164" s="16">
        <v>2017</v>
      </c>
      <c r="F164" s="1">
        <v>13</v>
      </c>
      <c r="G164" s="1">
        <v>69720</v>
      </c>
      <c r="H164" s="1">
        <v>81.87</v>
      </c>
      <c r="I164" s="1">
        <v>13.7</v>
      </c>
      <c r="J164" s="1">
        <v>15.6</v>
      </c>
      <c r="K164" s="1">
        <v>8</v>
      </c>
      <c r="L164" s="1">
        <v>10.6</v>
      </c>
      <c r="M164" s="1">
        <v>12</v>
      </c>
      <c r="N164" s="1">
        <v>-2.6</v>
      </c>
      <c r="O164" s="1">
        <v>-11.2</v>
      </c>
      <c r="P164" s="1">
        <v>17.8</v>
      </c>
      <c r="Q164" s="1">
        <v>9.6</v>
      </c>
      <c r="R164" s="1">
        <v>9.6999999999999993</v>
      </c>
      <c r="S164" s="1">
        <v>9</v>
      </c>
      <c r="T164" s="1">
        <v>29.4</v>
      </c>
      <c r="U164" s="1">
        <v>15.4</v>
      </c>
      <c r="V164" s="1">
        <v>19.5</v>
      </c>
      <c r="W164" s="1">
        <v>5.3</v>
      </c>
      <c r="X164" s="1">
        <v>10.1</v>
      </c>
      <c r="Y164" s="1">
        <v>9.9</v>
      </c>
      <c r="Z164" s="1">
        <v>11.1</v>
      </c>
      <c r="AA164" s="1">
        <v>10.1</v>
      </c>
    </row>
    <row r="165" spans="1:27" x14ac:dyDescent="0.3">
      <c r="C165" s="10">
        <v>8</v>
      </c>
      <c r="D165" s="1" t="s">
        <v>37</v>
      </c>
      <c r="E165" s="16">
        <v>2017</v>
      </c>
      <c r="F165" s="1">
        <v>14</v>
      </c>
      <c r="G165" s="1">
        <v>11800</v>
      </c>
      <c r="H165" s="1">
        <v>60.11</v>
      </c>
      <c r="I165" s="1">
        <v>7</v>
      </c>
      <c r="J165" s="1">
        <v>14.7</v>
      </c>
      <c r="K165" s="1">
        <v>15.6</v>
      </c>
      <c r="L165" s="1">
        <v>20</v>
      </c>
      <c r="M165" s="1">
        <v>6.3</v>
      </c>
      <c r="N165" s="1">
        <v>-4.5999999999999996</v>
      </c>
      <c r="O165" s="1">
        <v>-15.5</v>
      </c>
      <c r="P165" s="1">
        <v>25.8</v>
      </c>
      <c r="Q165" s="1">
        <v>-4.4000000000000004</v>
      </c>
      <c r="R165" s="1">
        <v>12</v>
      </c>
      <c r="S165" s="1">
        <v>25.5</v>
      </c>
      <c r="T165" s="1">
        <v>30.4</v>
      </c>
      <c r="U165" s="1">
        <v>8.1</v>
      </c>
      <c r="V165" s="1">
        <v>14.5</v>
      </c>
      <c r="W165" s="1">
        <v>1.7</v>
      </c>
      <c r="X165" s="1">
        <v>5.0999999999999996</v>
      </c>
      <c r="Y165" s="1">
        <v>13.9</v>
      </c>
      <c r="Z165" s="1">
        <v>11.3</v>
      </c>
      <c r="AA165" s="1">
        <v>23.7</v>
      </c>
    </row>
    <row r="166" spans="1:27" x14ac:dyDescent="0.3">
      <c r="C166" s="10">
        <v>8</v>
      </c>
      <c r="D166" s="1" t="s">
        <v>38</v>
      </c>
      <c r="E166" s="16">
        <v>2017</v>
      </c>
      <c r="F166" s="1">
        <v>15</v>
      </c>
      <c r="G166" s="1">
        <v>17650</v>
      </c>
      <c r="H166" s="1">
        <v>64.650000000000006</v>
      </c>
      <c r="I166" s="1">
        <v>10.8</v>
      </c>
      <c r="J166" s="1">
        <v>17.100000000000001</v>
      </c>
      <c r="K166" s="1">
        <v>-8.9</v>
      </c>
      <c r="L166" s="1">
        <v>25.4</v>
      </c>
      <c r="M166" s="1">
        <v>3.7</v>
      </c>
      <c r="N166" s="1">
        <v>-27.5</v>
      </c>
      <c r="O166" s="1">
        <v>-9.1999999999999993</v>
      </c>
      <c r="P166" s="1">
        <v>17.399999999999999</v>
      </c>
      <c r="Q166" s="1">
        <v>-19.5</v>
      </c>
      <c r="R166" s="1">
        <v>15.8</v>
      </c>
      <c r="S166" s="1">
        <v>11.5</v>
      </c>
      <c r="T166" s="1">
        <v>20.7</v>
      </c>
      <c r="U166" s="1">
        <v>7.1</v>
      </c>
      <c r="V166" s="1">
        <v>19</v>
      </c>
      <c r="W166" s="1">
        <v>11.3</v>
      </c>
      <c r="X166" s="1">
        <v>15.8</v>
      </c>
      <c r="Y166" s="1">
        <v>26.5</v>
      </c>
      <c r="Z166" s="1">
        <v>40.6</v>
      </c>
      <c r="AA166" s="1">
        <v>30.1</v>
      </c>
    </row>
    <row r="167" spans="1:27" x14ac:dyDescent="0.3">
      <c r="C167" s="10">
        <v>8</v>
      </c>
      <c r="D167" s="1" t="s">
        <v>39</v>
      </c>
      <c r="E167" s="16">
        <v>2017</v>
      </c>
      <c r="F167" s="1">
        <v>16</v>
      </c>
      <c r="G167" s="1">
        <v>8360</v>
      </c>
      <c r="H167" s="1">
        <v>53.94</v>
      </c>
      <c r="I167" s="1">
        <v>2.9</v>
      </c>
      <c r="J167" s="1">
        <v>7.9</v>
      </c>
      <c r="K167" s="1">
        <v>-7.6</v>
      </c>
      <c r="L167" s="1">
        <v>20.100000000000001</v>
      </c>
      <c r="M167" s="1">
        <v>5.0999999999999996</v>
      </c>
      <c r="N167" s="1">
        <v>2.4</v>
      </c>
      <c r="O167" s="1">
        <v>-22.5</v>
      </c>
      <c r="P167" s="1">
        <v>10.8</v>
      </c>
      <c r="Q167" s="1">
        <v>-4.5999999999999996</v>
      </c>
      <c r="R167" s="1">
        <v>6.6</v>
      </c>
      <c r="S167" s="1">
        <v>20.2</v>
      </c>
      <c r="T167" s="1">
        <v>29.5</v>
      </c>
      <c r="U167" s="1">
        <v>10.3</v>
      </c>
      <c r="V167" s="1">
        <v>3.7</v>
      </c>
      <c r="W167" s="1">
        <v>-23.1</v>
      </c>
      <c r="X167" s="1">
        <v>7.7</v>
      </c>
      <c r="Y167" s="1">
        <v>12.7</v>
      </c>
      <c r="Z167" s="1">
        <v>15.3</v>
      </c>
      <c r="AA167" s="1">
        <v>22.7</v>
      </c>
    </row>
    <row r="168" spans="1:27" x14ac:dyDescent="0.3">
      <c r="C168" s="10">
        <v>8</v>
      </c>
      <c r="D168" s="1" t="s">
        <v>40</v>
      </c>
      <c r="E168" s="16">
        <v>2017</v>
      </c>
      <c r="F168" s="1">
        <v>17</v>
      </c>
      <c r="G168" s="1">
        <v>15000</v>
      </c>
      <c r="H168" s="1">
        <v>53.75</v>
      </c>
      <c r="I168" s="1">
        <v>20.100000000000001</v>
      </c>
      <c r="J168" s="1">
        <v>21</v>
      </c>
      <c r="K168" s="1">
        <v>20.6</v>
      </c>
      <c r="L168" s="1">
        <v>25.8</v>
      </c>
      <c r="M168" s="1">
        <v>10.8</v>
      </c>
      <c r="N168" s="1">
        <v>-2.1</v>
      </c>
      <c r="O168" s="1">
        <v>6.8</v>
      </c>
      <c r="P168" s="1">
        <v>31.1</v>
      </c>
      <c r="Q168" s="1">
        <v>7.2</v>
      </c>
      <c r="R168" s="1">
        <v>13.3</v>
      </c>
      <c r="S168" s="1">
        <v>27.5</v>
      </c>
      <c r="T168" s="1">
        <v>34.9</v>
      </c>
      <c r="U168" s="1">
        <v>24</v>
      </c>
      <c r="V168" s="1">
        <v>16.7</v>
      </c>
      <c r="W168" s="1">
        <v>7.8</v>
      </c>
      <c r="X168" s="1">
        <v>13.7</v>
      </c>
      <c r="Y168" s="1">
        <v>26.5</v>
      </c>
      <c r="Z168" s="1">
        <v>22.6</v>
      </c>
      <c r="AA168" s="1">
        <v>4</v>
      </c>
    </row>
    <row r="169" spans="1:27" x14ac:dyDescent="0.3">
      <c r="C169" s="10">
        <v>8</v>
      </c>
      <c r="D169" s="1" t="s">
        <v>41</v>
      </c>
      <c r="E169" s="16">
        <v>2017</v>
      </c>
      <c r="F169" s="1">
        <v>18</v>
      </c>
      <c r="G169" s="1">
        <v>19440</v>
      </c>
      <c r="H169" s="1">
        <v>54.27</v>
      </c>
      <c r="I169" s="1">
        <v>8.4</v>
      </c>
      <c r="J169" s="1">
        <v>10.199999999999999</v>
      </c>
      <c r="K169" s="1">
        <v>12.9</v>
      </c>
      <c r="L169" s="1">
        <v>14.7</v>
      </c>
      <c r="M169" s="1">
        <v>-1.2</v>
      </c>
      <c r="N169" s="1">
        <v>-20</v>
      </c>
      <c r="O169" s="1">
        <v>-26.3</v>
      </c>
      <c r="P169" s="1">
        <v>20.8</v>
      </c>
      <c r="Q169" s="1">
        <v>-20.3</v>
      </c>
      <c r="R169" s="1">
        <v>7.8</v>
      </c>
      <c r="S169" s="1">
        <v>18.3</v>
      </c>
      <c r="T169" s="1">
        <v>23.9</v>
      </c>
      <c r="U169" s="1">
        <v>-0.3</v>
      </c>
      <c r="V169" s="1">
        <v>7.1</v>
      </c>
      <c r="W169" s="1">
        <v>13.7</v>
      </c>
      <c r="X169" s="1">
        <v>15.5</v>
      </c>
      <c r="Y169" s="1">
        <v>17.8</v>
      </c>
      <c r="Z169" s="1">
        <v>8.1999999999999993</v>
      </c>
      <c r="AA169" s="1">
        <v>24</v>
      </c>
    </row>
    <row r="170" spans="1:27" x14ac:dyDescent="0.3">
      <c r="C170" s="10">
        <v>8</v>
      </c>
      <c r="D170" s="1" t="s">
        <v>42</v>
      </c>
      <c r="E170" s="16">
        <v>2017</v>
      </c>
      <c r="F170" s="1">
        <v>19</v>
      </c>
      <c r="G170" s="1">
        <v>24440</v>
      </c>
      <c r="H170" s="1">
        <v>80.08</v>
      </c>
      <c r="I170" s="1">
        <v>13.5</v>
      </c>
      <c r="J170" s="1">
        <v>18.2</v>
      </c>
      <c r="K170" s="1">
        <v>-8.3000000000000007</v>
      </c>
      <c r="L170" s="1">
        <v>16.600000000000001</v>
      </c>
      <c r="M170" s="1">
        <v>15.9</v>
      </c>
      <c r="N170" s="1">
        <v>12.3</v>
      </c>
      <c r="O170" s="1">
        <v>-2.1</v>
      </c>
      <c r="P170" s="1">
        <v>19.899999999999999</v>
      </c>
      <c r="Q170" s="1">
        <v>8.4</v>
      </c>
      <c r="R170" s="1">
        <v>8.3000000000000007</v>
      </c>
      <c r="S170" s="1">
        <v>11</v>
      </c>
      <c r="T170" s="1">
        <v>16.100000000000001</v>
      </c>
      <c r="U170" s="1">
        <v>10.8</v>
      </c>
      <c r="V170" s="1">
        <v>22.3</v>
      </c>
      <c r="W170" s="1">
        <v>15.3</v>
      </c>
      <c r="X170" s="1">
        <v>9.6999999999999993</v>
      </c>
      <c r="Y170" s="1">
        <v>23.5</v>
      </c>
      <c r="Z170" s="1">
        <v>9.4</v>
      </c>
      <c r="AA170" s="1">
        <v>19.5</v>
      </c>
    </row>
    <row r="171" spans="1:27" x14ac:dyDescent="0.3">
      <c r="C171" s="10">
        <v>8</v>
      </c>
      <c r="D171" s="1" t="s">
        <v>43</v>
      </c>
      <c r="E171" s="16">
        <v>2017</v>
      </c>
      <c r="F171" s="1">
        <v>20</v>
      </c>
      <c r="G171" s="1">
        <v>43430</v>
      </c>
      <c r="H171" s="1">
        <v>87.15</v>
      </c>
      <c r="I171" s="1">
        <v>12.5</v>
      </c>
      <c r="J171" s="1">
        <v>10.1</v>
      </c>
      <c r="K171" s="1">
        <v>8.6999999999999993</v>
      </c>
      <c r="L171" s="1">
        <v>4.5</v>
      </c>
      <c r="M171" s="1">
        <v>9.6999999999999993</v>
      </c>
      <c r="N171" s="1">
        <v>-4</v>
      </c>
      <c r="O171" s="1">
        <v>2.8</v>
      </c>
      <c r="P171" s="1">
        <v>13.9</v>
      </c>
      <c r="Q171" s="1">
        <v>1.3</v>
      </c>
      <c r="R171" s="1">
        <v>6.9</v>
      </c>
      <c r="S171" s="1">
        <v>10.1</v>
      </c>
      <c r="T171" s="1">
        <v>24.5</v>
      </c>
      <c r="U171" s="1">
        <v>6.5</v>
      </c>
      <c r="V171" s="1">
        <v>12.2</v>
      </c>
      <c r="W171" s="1">
        <v>3.7</v>
      </c>
      <c r="X171" s="1">
        <v>8.5</v>
      </c>
      <c r="Y171" s="1">
        <v>9.3000000000000007</v>
      </c>
      <c r="Z171" s="1">
        <v>9</v>
      </c>
      <c r="AA171" s="1">
        <v>5.6</v>
      </c>
    </row>
    <row r="172" spans="1:27" x14ac:dyDescent="0.3">
      <c r="C172" s="10">
        <v>8</v>
      </c>
      <c r="D172" s="1" t="s">
        <v>44</v>
      </c>
      <c r="E172" s="16">
        <v>2017</v>
      </c>
      <c r="F172" s="1">
        <v>21</v>
      </c>
      <c r="G172" s="1">
        <v>60420</v>
      </c>
      <c r="H172" s="1">
        <v>73.760000000000005</v>
      </c>
      <c r="I172" s="1">
        <v>17.600000000000001</v>
      </c>
      <c r="J172" s="1">
        <v>19.600000000000001</v>
      </c>
      <c r="K172" s="1">
        <v>8.1</v>
      </c>
      <c r="L172" s="1">
        <v>17.100000000000001</v>
      </c>
      <c r="M172" s="1">
        <v>11.4</v>
      </c>
      <c r="N172" s="1">
        <v>3.1</v>
      </c>
      <c r="O172" s="1">
        <v>7.3</v>
      </c>
      <c r="P172" s="1">
        <v>22.8</v>
      </c>
      <c r="Q172" s="1">
        <v>13.1</v>
      </c>
      <c r="R172" s="1">
        <v>6.8</v>
      </c>
      <c r="S172" s="1">
        <v>22.3</v>
      </c>
      <c r="T172" s="1">
        <v>31.1</v>
      </c>
      <c r="U172" s="1">
        <v>22.1</v>
      </c>
      <c r="V172" s="1">
        <v>23.5</v>
      </c>
      <c r="W172" s="1">
        <v>18.2</v>
      </c>
      <c r="X172" s="1">
        <v>10.6</v>
      </c>
      <c r="Y172" s="1">
        <v>17.100000000000001</v>
      </c>
      <c r="Z172" s="1">
        <v>15.4</v>
      </c>
      <c r="AA172" s="1">
        <v>20.2</v>
      </c>
    </row>
    <row r="173" spans="1:27" x14ac:dyDescent="0.3">
      <c r="A173" s="1">
        <f>VLOOKUP(B173,$F$173:$G$193,2,FALSE)</f>
        <v>12500</v>
      </c>
      <c r="B173" s="1">
        <v>14</v>
      </c>
      <c r="C173" s="9">
        <v>9</v>
      </c>
      <c r="D173" s="1" t="s">
        <v>24</v>
      </c>
      <c r="E173" s="16">
        <v>2018</v>
      </c>
      <c r="F173" s="1">
        <v>1</v>
      </c>
      <c r="G173" s="1">
        <v>35510</v>
      </c>
      <c r="H173" s="1">
        <v>98</v>
      </c>
      <c r="I173" s="1">
        <v>5.8</v>
      </c>
      <c r="J173" s="1">
        <v>10.1</v>
      </c>
      <c r="K173" s="1">
        <v>-3.1</v>
      </c>
      <c r="L173" s="1">
        <v>10.7</v>
      </c>
      <c r="M173" s="1">
        <v>6.1</v>
      </c>
      <c r="N173" s="1">
        <v>11.8</v>
      </c>
      <c r="O173" s="1">
        <v>7.7</v>
      </c>
      <c r="P173" s="1">
        <v>10.199999999999999</v>
      </c>
      <c r="Q173" s="1">
        <v>3.6</v>
      </c>
      <c r="R173" s="1">
        <v>3.3</v>
      </c>
      <c r="S173" s="1">
        <v>11.2</v>
      </c>
      <c r="T173" s="1">
        <v>6.9</v>
      </c>
      <c r="U173" s="1">
        <v>10.1</v>
      </c>
      <c r="V173" s="1">
        <v>5.5</v>
      </c>
      <c r="W173" s="1">
        <v>8.6</v>
      </c>
      <c r="X173" s="1">
        <v>5.0999999999999996</v>
      </c>
      <c r="Y173" s="1">
        <v>2.6</v>
      </c>
      <c r="Z173" s="1">
        <v>0.7</v>
      </c>
      <c r="AA173" s="1">
        <v>13.5</v>
      </c>
    </row>
    <row r="174" spans="1:27" x14ac:dyDescent="0.3">
      <c r="A174" s="1">
        <f t="shared" ref="A174:A184" si="8">VLOOKUP(B174,$F$173:$G$193,2,FALSE)</f>
        <v>17990</v>
      </c>
      <c r="B174" s="1">
        <v>4</v>
      </c>
      <c r="C174" s="9">
        <v>9</v>
      </c>
      <c r="D174" s="1" t="s">
        <v>25</v>
      </c>
      <c r="E174" s="16">
        <v>2018</v>
      </c>
      <c r="F174" s="1">
        <v>2</v>
      </c>
      <c r="G174" s="1">
        <v>6330</v>
      </c>
      <c r="H174" s="1">
        <v>75.010000000000005</v>
      </c>
      <c r="I174" s="1">
        <v>13.9</v>
      </c>
      <c r="J174" s="1">
        <v>13.1</v>
      </c>
      <c r="K174" s="1">
        <v>12.2</v>
      </c>
      <c r="L174" s="1">
        <v>22.4</v>
      </c>
      <c r="M174" s="1">
        <v>11.4</v>
      </c>
      <c r="N174" s="1">
        <v>7.8</v>
      </c>
      <c r="O174" s="1">
        <v>-14.5</v>
      </c>
      <c r="P174" s="1">
        <v>12.6</v>
      </c>
      <c r="Q174" s="1">
        <v>10.1</v>
      </c>
      <c r="R174" s="1">
        <v>6.8</v>
      </c>
      <c r="S174" s="1">
        <v>21.7</v>
      </c>
      <c r="T174" s="1">
        <v>25.9</v>
      </c>
      <c r="U174" s="1">
        <v>-11.1</v>
      </c>
      <c r="V174" s="1">
        <v>12.1</v>
      </c>
      <c r="W174" s="1">
        <v>-33.200000000000003</v>
      </c>
      <c r="X174" s="1">
        <v>12</v>
      </c>
      <c r="Y174" s="1">
        <v>29.9</v>
      </c>
      <c r="Z174" s="1">
        <v>23.5</v>
      </c>
      <c r="AA174" s="1">
        <v>-3.2</v>
      </c>
    </row>
    <row r="175" spans="1:27" x14ac:dyDescent="0.3">
      <c r="A175" s="1">
        <f t="shared" si="8"/>
        <v>13400</v>
      </c>
      <c r="B175" s="1">
        <v>11</v>
      </c>
      <c r="C175" s="9">
        <v>9</v>
      </c>
      <c r="D175" s="1" t="s">
        <v>26</v>
      </c>
      <c r="E175" s="16">
        <v>2018</v>
      </c>
      <c r="F175" s="1">
        <v>3</v>
      </c>
      <c r="G175" s="1">
        <v>24500</v>
      </c>
      <c r="H175" s="1">
        <v>66.81</v>
      </c>
      <c r="I175" s="1">
        <v>10.4</v>
      </c>
      <c r="J175" s="1">
        <v>17.899999999999999</v>
      </c>
      <c r="K175" s="1">
        <v>42.2</v>
      </c>
      <c r="L175" s="1">
        <v>25.7</v>
      </c>
      <c r="M175" s="1">
        <v>1</v>
      </c>
      <c r="N175" s="1">
        <v>-8.9</v>
      </c>
      <c r="O175" s="1">
        <v>-0.9</v>
      </c>
      <c r="P175" s="1">
        <v>28</v>
      </c>
      <c r="Q175" s="1">
        <v>16.3</v>
      </c>
      <c r="R175" s="1">
        <v>17.600000000000001</v>
      </c>
      <c r="S175" s="1">
        <v>15.7</v>
      </c>
      <c r="T175" s="1">
        <v>19.5</v>
      </c>
      <c r="U175" s="1">
        <v>-47.9</v>
      </c>
      <c r="V175" s="1">
        <v>29.7</v>
      </c>
      <c r="W175" s="1">
        <v>3.8</v>
      </c>
      <c r="X175" s="1">
        <v>19.100000000000001</v>
      </c>
      <c r="Y175" s="1">
        <v>17.3</v>
      </c>
      <c r="Z175" s="1">
        <v>36.4</v>
      </c>
      <c r="AA175" s="1">
        <v>48.1</v>
      </c>
    </row>
    <row r="176" spans="1:27" x14ac:dyDescent="0.3">
      <c r="A176" s="1">
        <f t="shared" si="8"/>
        <v>35510</v>
      </c>
      <c r="B176" s="1">
        <v>1</v>
      </c>
      <c r="C176" s="9">
        <v>9</v>
      </c>
      <c r="D176" s="1" t="s">
        <v>27</v>
      </c>
      <c r="E176" s="16">
        <v>2018</v>
      </c>
      <c r="F176" s="1">
        <v>4</v>
      </c>
      <c r="G176" s="1">
        <v>17990</v>
      </c>
      <c r="H176" s="1">
        <v>73.790000000000006</v>
      </c>
      <c r="I176" s="1">
        <v>20.100000000000001</v>
      </c>
      <c r="J176" s="1">
        <v>15</v>
      </c>
      <c r="K176" s="1">
        <v>14.6</v>
      </c>
      <c r="L176" s="1">
        <v>24</v>
      </c>
      <c r="M176" s="1">
        <v>17.2</v>
      </c>
      <c r="N176" s="1">
        <v>9.6999999999999993</v>
      </c>
      <c r="O176" s="1">
        <v>11.2</v>
      </c>
      <c r="P176" s="1">
        <v>22.9</v>
      </c>
      <c r="Q176" s="1">
        <v>5.3</v>
      </c>
      <c r="R176" s="1">
        <v>7.1</v>
      </c>
      <c r="S176" s="1">
        <v>31.6</v>
      </c>
      <c r="T176" s="1">
        <v>39</v>
      </c>
      <c r="U176" s="1">
        <v>12.2</v>
      </c>
      <c r="V176" s="1">
        <v>25</v>
      </c>
      <c r="W176" s="1">
        <v>9.5</v>
      </c>
      <c r="X176" s="1">
        <v>23.5</v>
      </c>
      <c r="Y176" s="1">
        <v>25.6</v>
      </c>
      <c r="Z176" s="1">
        <v>11.7</v>
      </c>
      <c r="AA176" s="1">
        <v>29.3</v>
      </c>
    </row>
    <row r="177" spans="1:27" x14ac:dyDescent="0.3">
      <c r="A177" s="1">
        <f t="shared" si="8"/>
        <v>18190</v>
      </c>
      <c r="B177" s="1">
        <v>15</v>
      </c>
      <c r="C177" s="9">
        <v>9</v>
      </c>
      <c r="D177" s="1" t="s">
        <v>28</v>
      </c>
      <c r="E177" s="16">
        <v>2018</v>
      </c>
      <c r="F177" s="1">
        <v>5</v>
      </c>
      <c r="G177" s="1">
        <v>48450</v>
      </c>
      <c r="H177" s="1">
        <v>87.87</v>
      </c>
      <c r="I177" s="1">
        <v>14.6</v>
      </c>
      <c r="J177" s="1">
        <v>14.4</v>
      </c>
      <c r="K177" s="1">
        <v>17.399999999999999</v>
      </c>
      <c r="L177" s="1">
        <v>10.1</v>
      </c>
      <c r="M177" s="1">
        <v>18.8</v>
      </c>
      <c r="N177" s="1">
        <v>3.9</v>
      </c>
      <c r="O177" s="1">
        <v>9.1999999999999993</v>
      </c>
      <c r="P177" s="1">
        <v>17.8</v>
      </c>
      <c r="Q177" s="1">
        <v>7.6</v>
      </c>
      <c r="R177" s="1">
        <v>5.4</v>
      </c>
      <c r="S177" s="1">
        <v>16.899999999999999</v>
      </c>
      <c r="T177" s="1">
        <v>18.2</v>
      </c>
      <c r="U177" s="1">
        <v>7.9</v>
      </c>
      <c r="V177" s="1">
        <v>19.399999999999999</v>
      </c>
      <c r="W177" s="1">
        <v>-0.5</v>
      </c>
      <c r="X177" s="1">
        <v>5.7</v>
      </c>
      <c r="Y177" s="1">
        <v>10.8</v>
      </c>
      <c r="Z177" s="1">
        <v>10</v>
      </c>
      <c r="AA177" s="1">
        <v>8.6999999999999993</v>
      </c>
    </row>
    <row r="178" spans="1:27" x14ac:dyDescent="0.3">
      <c r="A178" s="1">
        <f t="shared" si="8"/>
        <v>14920</v>
      </c>
      <c r="B178" s="1">
        <v>6</v>
      </c>
      <c r="C178" s="9">
        <v>9</v>
      </c>
      <c r="D178" s="1" t="s">
        <v>29</v>
      </c>
      <c r="E178" s="16">
        <v>2018</v>
      </c>
      <c r="F178" s="1">
        <v>6</v>
      </c>
      <c r="G178" s="1">
        <v>14920</v>
      </c>
      <c r="H178" s="1">
        <v>68.88</v>
      </c>
      <c r="I178" s="1">
        <v>21.8</v>
      </c>
      <c r="J178" s="1">
        <v>24.3</v>
      </c>
      <c r="K178" s="1">
        <v>29.6</v>
      </c>
      <c r="L178" s="1">
        <v>28.2</v>
      </c>
      <c r="M178" s="1">
        <v>14</v>
      </c>
      <c r="N178" s="1">
        <v>7</v>
      </c>
      <c r="O178" s="1">
        <v>13.6</v>
      </c>
      <c r="P178" s="1">
        <v>31.9</v>
      </c>
      <c r="Q178" s="1">
        <v>6.6</v>
      </c>
      <c r="R178" s="1">
        <v>13.4</v>
      </c>
      <c r="S178" s="1">
        <v>25.4</v>
      </c>
      <c r="T178" s="1">
        <v>33.9</v>
      </c>
      <c r="U178" s="1">
        <v>16.5</v>
      </c>
      <c r="V178" s="1">
        <v>16.7</v>
      </c>
      <c r="W178" s="1">
        <v>16.3</v>
      </c>
      <c r="X178" s="1">
        <v>15.9</v>
      </c>
      <c r="Y178" s="1">
        <v>29.5</v>
      </c>
      <c r="Z178" s="1">
        <v>19.899999999999999</v>
      </c>
      <c r="AA178" s="1">
        <v>-5.2</v>
      </c>
    </row>
    <row r="179" spans="1:27" x14ac:dyDescent="0.3">
      <c r="A179" s="1">
        <f t="shared" si="8"/>
        <v>20240</v>
      </c>
      <c r="B179" s="1">
        <v>18</v>
      </c>
      <c r="C179" s="9">
        <v>9</v>
      </c>
      <c r="D179" s="1" t="s">
        <v>30</v>
      </c>
      <c r="E179" s="16">
        <v>2018</v>
      </c>
      <c r="F179" s="1">
        <v>7</v>
      </c>
      <c r="G179" s="1">
        <v>36740</v>
      </c>
      <c r="H179" s="1">
        <v>85.38</v>
      </c>
      <c r="I179" s="1">
        <v>16.899999999999999</v>
      </c>
      <c r="J179" s="1">
        <v>16.100000000000001</v>
      </c>
      <c r="K179" s="1">
        <v>14</v>
      </c>
      <c r="L179" s="1">
        <v>8.1999999999999993</v>
      </c>
      <c r="M179" s="1">
        <v>17.8</v>
      </c>
      <c r="N179" s="1">
        <v>2.5</v>
      </c>
      <c r="O179" s="1">
        <v>3.2</v>
      </c>
      <c r="P179" s="1">
        <v>20.399999999999999</v>
      </c>
      <c r="Q179" s="1">
        <v>7.7</v>
      </c>
      <c r="R179" s="1">
        <v>10.1</v>
      </c>
      <c r="S179" s="1">
        <v>12.8</v>
      </c>
      <c r="T179" s="1">
        <v>30.4</v>
      </c>
      <c r="U179" s="1">
        <v>17.600000000000001</v>
      </c>
      <c r="V179" s="1">
        <v>14.5</v>
      </c>
      <c r="W179" s="1">
        <v>12.2</v>
      </c>
      <c r="X179" s="1">
        <v>12.1</v>
      </c>
      <c r="Y179" s="1">
        <v>20.8</v>
      </c>
      <c r="Z179" s="1">
        <v>10.7</v>
      </c>
      <c r="AA179" s="1">
        <v>16.899999999999999</v>
      </c>
    </row>
    <row r="180" spans="1:27" x14ac:dyDescent="0.3">
      <c r="A180" s="1">
        <f t="shared" si="8"/>
        <v>36740</v>
      </c>
      <c r="B180" s="1">
        <v>7</v>
      </c>
      <c r="C180" s="9">
        <v>9</v>
      </c>
      <c r="D180" s="1" t="s">
        <v>31</v>
      </c>
      <c r="E180" s="16">
        <v>2018</v>
      </c>
      <c r="F180" s="1">
        <v>8</v>
      </c>
      <c r="G180" s="1">
        <v>32800</v>
      </c>
      <c r="H180" s="1">
        <v>80.44</v>
      </c>
      <c r="I180" s="1">
        <v>16.7</v>
      </c>
      <c r="J180" s="1">
        <v>14.6</v>
      </c>
      <c r="K180" s="1">
        <v>17.2</v>
      </c>
      <c r="L180" s="1">
        <v>14.5</v>
      </c>
      <c r="M180" s="1">
        <v>10.8</v>
      </c>
      <c r="N180" s="1">
        <v>-1.8</v>
      </c>
      <c r="O180" s="1">
        <v>-9.1</v>
      </c>
      <c r="P180" s="1">
        <v>20.8</v>
      </c>
      <c r="Q180" s="1">
        <v>3</v>
      </c>
      <c r="R180" s="1">
        <v>8.5</v>
      </c>
      <c r="S180" s="1">
        <v>15.4</v>
      </c>
      <c r="T180" s="1">
        <v>32</v>
      </c>
      <c r="U180" s="1">
        <v>14.7</v>
      </c>
      <c r="V180" s="1">
        <v>23.5</v>
      </c>
      <c r="W180" s="1">
        <v>5.6</v>
      </c>
      <c r="X180" s="1">
        <v>16.2</v>
      </c>
      <c r="Y180" s="1">
        <v>18.3</v>
      </c>
      <c r="Z180" s="1">
        <v>23.8</v>
      </c>
      <c r="AA180" s="1">
        <v>16.3</v>
      </c>
    </row>
    <row r="181" spans="1:27" x14ac:dyDescent="0.3">
      <c r="A181" s="1">
        <f t="shared" si="8"/>
        <v>41450</v>
      </c>
      <c r="B181" s="1">
        <v>12</v>
      </c>
      <c r="C181" s="9">
        <v>9</v>
      </c>
      <c r="D181" s="1" t="s">
        <v>32</v>
      </c>
      <c r="E181" s="16">
        <v>2018</v>
      </c>
      <c r="F181" s="1">
        <v>9</v>
      </c>
      <c r="G181" s="1">
        <v>35650</v>
      </c>
      <c r="H181" s="1">
        <v>77.31</v>
      </c>
      <c r="I181" s="1">
        <v>20.100000000000001</v>
      </c>
      <c r="J181" s="1">
        <v>23.4</v>
      </c>
      <c r="K181" s="1">
        <v>7.1</v>
      </c>
      <c r="L181" s="1">
        <v>23.3</v>
      </c>
      <c r="M181" s="1">
        <v>20.8</v>
      </c>
      <c r="N181" s="1">
        <v>3.8</v>
      </c>
      <c r="O181" s="1">
        <v>10.6</v>
      </c>
      <c r="P181" s="1">
        <v>22.3</v>
      </c>
      <c r="Q181" s="1">
        <v>4.4000000000000004</v>
      </c>
      <c r="R181" s="1">
        <v>8.3000000000000007</v>
      </c>
      <c r="S181" s="1">
        <v>25</v>
      </c>
      <c r="T181" s="1">
        <v>24.2</v>
      </c>
      <c r="U181" s="1">
        <v>16.399999999999999</v>
      </c>
      <c r="V181" s="1">
        <v>29.4</v>
      </c>
      <c r="W181" s="1">
        <v>14</v>
      </c>
      <c r="X181" s="1">
        <v>10.1</v>
      </c>
      <c r="Y181" s="1">
        <v>24</v>
      </c>
      <c r="Z181" s="1">
        <v>29</v>
      </c>
      <c r="AA181" s="1">
        <v>25.2</v>
      </c>
    </row>
    <row r="182" spans="1:27" x14ac:dyDescent="0.3">
      <c r="A182" s="1">
        <f t="shared" si="8"/>
        <v>35650</v>
      </c>
      <c r="B182" s="1">
        <v>9</v>
      </c>
      <c r="C182" s="9">
        <v>9</v>
      </c>
      <c r="D182" s="1" t="s">
        <v>33</v>
      </c>
      <c r="E182" s="16">
        <v>2018</v>
      </c>
      <c r="F182" s="1">
        <v>10</v>
      </c>
      <c r="G182" s="1">
        <v>12690</v>
      </c>
      <c r="H182" s="1">
        <v>71.349999999999994</v>
      </c>
      <c r="I182" s="1">
        <v>14.2</v>
      </c>
      <c r="J182" s="1">
        <v>15.1</v>
      </c>
      <c r="K182" s="1">
        <v>16.8</v>
      </c>
      <c r="L182" s="1">
        <v>22.5</v>
      </c>
      <c r="M182" s="1">
        <v>19.100000000000001</v>
      </c>
      <c r="N182" s="1">
        <v>0.1</v>
      </c>
      <c r="O182" s="1">
        <v>-6.8</v>
      </c>
      <c r="P182" s="1">
        <v>14</v>
      </c>
      <c r="Q182" s="1">
        <v>-2.4</v>
      </c>
      <c r="R182" s="1">
        <v>12.9</v>
      </c>
      <c r="S182" s="1">
        <v>21.4</v>
      </c>
      <c r="T182" s="1">
        <v>33.4</v>
      </c>
      <c r="U182" s="1">
        <v>9.1999999999999993</v>
      </c>
      <c r="V182" s="1">
        <v>21.8</v>
      </c>
      <c r="W182" s="1">
        <v>16.100000000000001</v>
      </c>
      <c r="X182" s="1">
        <v>9.3000000000000007</v>
      </c>
      <c r="Y182" s="1">
        <v>11.7</v>
      </c>
      <c r="Z182" s="1">
        <v>19</v>
      </c>
      <c r="AA182" s="1">
        <v>22.4</v>
      </c>
    </row>
    <row r="183" spans="1:27" x14ac:dyDescent="0.3">
      <c r="A183" s="1">
        <f t="shared" si="8"/>
        <v>61690</v>
      </c>
      <c r="B183" s="1">
        <v>21</v>
      </c>
      <c r="C183" s="9">
        <v>9</v>
      </c>
      <c r="D183" s="1" t="s">
        <v>34</v>
      </c>
      <c r="E183" s="16">
        <v>2018</v>
      </c>
      <c r="F183" s="1">
        <v>11</v>
      </c>
      <c r="G183" s="1">
        <v>13400</v>
      </c>
      <c r="H183" s="1">
        <v>67.680000000000007</v>
      </c>
      <c r="I183" s="1">
        <v>14</v>
      </c>
      <c r="J183" s="1">
        <v>16.2</v>
      </c>
      <c r="K183" s="1">
        <v>6.9</v>
      </c>
      <c r="L183" s="1">
        <v>24.6</v>
      </c>
      <c r="M183" s="1">
        <v>9.1999999999999993</v>
      </c>
      <c r="N183" s="1">
        <v>12.1</v>
      </c>
      <c r="O183" s="1">
        <v>-1.5</v>
      </c>
      <c r="P183" s="1">
        <v>23.9</v>
      </c>
      <c r="Q183" s="1">
        <v>-12.6</v>
      </c>
      <c r="R183" s="1">
        <v>16.7</v>
      </c>
      <c r="S183" s="1">
        <v>29.9</v>
      </c>
      <c r="T183" s="1">
        <v>32.1</v>
      </c>
      <c r="U183" s="1">
        <v>13.9</v>
      </c>
      <c r="V183" s="1">
        <v>21.5</v>
      </c>
      <c r="W183" s="1">
        <v>9.1</v>
      </c>
      <c r="X183" s="1">
        <v>1.4</v>
      </c>
      <c r="Y183" s="1">
        <v>25.2</v>
      </c>
      <c r="Z183" s="1">
        <v>14.4</v>
      </c>
      <c r="AA183" s="1">
        <v>7.8</v>
      </c>
    </row>
    <row r="184" spans="1:27" x14ac:dyDescent="0.3">
      <c r="A184" s="1">
        <f t="shared" si="8"/>
        <v>8910</v>
      </c>
      <c r="B184" s="1">
        <v>16</v>
      </c>
      <c r="C184" s="9">
        <v>9</v>
      </c>
      <c r="D184" s="1" t="s">
        <v>35</v>
      </c>
      <c r="E184" s="16">
        <v>2018</v>
      </c>
      <c r="F184" s="1">
        <v>12</v>
      </c>
      <c r="G184" s="1">
        <v>41450</v>
      </c>
      <c r="H184" s="1">
        <v>91.49</v>
      </c>
      <c r="I184" s="1">
        <v>14.7</v>
      </c>
      <c r="J184" s="1">
        <v>23.3</v>
      </c>
      <c r="K184" s="1">
        <v>15.5</v>
      </c>
      <c r="L184" s="1">
        <v>19.7</v>
      </c>
      <c r="M184" s="1">
        <v>15</v>
      </c>
      <c r="N184" s="1">
        <v>12.9</v>
      </c>
      <c r="O184" s="1">
        <v>13.5</v>
      </c>
      <c r="P184" s="1">
        <v>24.7</v>
      </c>
      <c r="Q184" s="1">
        <v>14.2</v>
      </c>
      <c r="R184" s="1">
        <v>8</v>
      </c>
      <c r="S184" s="1">
        <v>17.2</v>
      </c>
      <c r="T184" s="1">
        <v>29.2</v>
      </c>
      <c r="U184" s="1">
        <v>18.5</v>
      </c>
      <c r="V184" s="1">
        <v>22.7</v>
      </c>
      <c r="W184" s="1">
        <v>9.6999999999999993</v>
      </c>
      <c r="X184" s="1">
        <v>9.4</v>
      </c>
      <c r="Y184" s="1">
        <v>18.600000000000001</v>
      </c>
      <c r="Z184" s="1">
        <v>12.8</v>
      </c>
      <c r="AA184" s="1">
        <v>13.1</v>
      </c>
    </row>
    <row r="185" spans="1:27" x14ac:dyDescent="0.3">
      <c r="C185" s="9">
        <v>9</v>
      </c>
      <c r="D185" s="1" t="s">
        <v>36</v>
      </c>
      <c r="E185" s="16">
        <v>2018</v>
      </c>
      <c r="F185" s="1">
        <v>13</v>
      </c>
      <c r="G185" s="1">
        <v>69840</v>
      </c>
      <c r="H185" s="1">
        <v>82.25</v>
      </c>
      <c r="I185" s="1">
        <v>13.2</v>
      </c>
      <c r="J185" s="1">
        <v>14.5</v>
      </c>
      <c r="K185" s="1">
        <v>6.5</v>
      </c>
      <c r="L185" s="1">
        <v>9.6999999999999993</v>
      </c>
      <c r="M185" s="1">
        <v>10.6</v>
      </c>
      <c r="N185" s="1">
        <v>-4.2</v>
      </c>
      <c r="O185" s="1">
        <v>-14.3</v>
      </c>
      <c r="P185" s="1">
        <v>17.3</v>
      </c>
      <c r="Q185" s="1">
        <v>8.9</v>
      </c>
      <c r="R185" s="1">
        <v>8.6</v>
      </c>
      <c r="S185" s="1">
        <v>7.3</v>
      </c>
      <c r="T185" s="1">
        <v>28.6</v>
      </c>
      <c r="U185" s="1">
        <v>15.3</v>
      </c>
      <c r="V185" s="1">
        <v>18.3</v>
      </c>
      <c r="W185" s="1">
        <v>5.7</v>
      </c>
      <c r="X185" s="1">
        <v>10.4</v>
      </c>
      <c r="Y185" s="1">
        <v>9.8000000000000007</v>
      </c>
      <c r="Z185" s="1">
        <v>11.9</v>
      </c>
      <c r="AA185" s="1">
        <v>16.5</v>
      </c>
    </row>
    <row r="186" spans="1:27" x14ac:dyDescent="0.3">
      <c r="C186" s="9">
        <v>9</v>
      </c>
      <c r="D186" s="1" t="s">
        <v>37</v>
      </c>
      <c r="E186" s="16">
        <v>2018</v>
      </c>
      <c r="F186" s="1">
        <v>14</v>
      </c>
      <c r="G186" s="1">
        <v>12500</v>
      </c>
      <c r="H186" s="1">
        <v>60.06</v>
      </c>
      <c r="I186" s="1">
        <v>8.5</v>
      </c>
      <c r="J186" s="1">
        <v>15.4</v>
      </c>
      <c r="K186" s="1">
        <v>20</v>
      </c>
      <c r="L186" s="1">
        <v>18.399999999999999</v>
      </c>
      <c r="M186" s="1">
        <v>5.0999999999999996</v>
      </c>
      <c r="N186" s="1">
        <v>-0.4</v>
      </c>
      <c r="O186" s="1">
        <v>-8.6999999999999993</v>
      </c>
      <c r="P186" s="1">
        <v>24.4</v>
      </c>
      <c r="Q186" s="1">
        <v>-5.6</v>
      </c>
      <c r="R186" s="1">
        <v>9.6999999999999993</v>
      </c>
      <c r="S186" s="1">
        <v>28.2</v>
      </c>
      <c r="T186" s="1">
        <v>30.8</v>
      </c>
      <c r="U186" s="1">
        <v>7.6</v>
      </c>
      <c r="V186" s="1">
        <v>19.2</v>
      </c>
      <c r="W186" s="1">
        <v>0.6</v>
      </c>
      <c r="X186" s="1">
        <v>5.2</v>
      </c>
      <c r="Y186" s="1">
        <v>12.7</v>
      </c>
      <c r="Z186" s="1">
        <v>8.3000000000000007</v>
      </c>
      <c r="AA186" s="1">
        <v>24.5</v>
      </c>
    </row>
    <row r="187" spans="1:27" x14ac:dyDescent="0.3">
      <c r="C187" s="9">
        <v>9</v>
      </c>
      <c r="D187" s="1" t="s">
        <v>38</v>
      </c>
      <c r="E187" s="16">
        <v>2018</v>
      </c>
      <c r="F187" s="1">
        <v>15</v>
      </c>
      <c r="G187" s="1">
        <v>18190</v>
      </c>
      <c r="H187" s="1">
        <v>65.209999999999994</v>
      </c>
      <c r="I187" s="1">
        <v>8.9</v>
      </c>
      <c r="J187" s="1">
        <v>15.6</v>
      </c>
      <c r="K187" s="1">
        <v>-4.7</v>
      </c>
      <c r="L187" s="1">
        <v>23.3</v>
      </c>
      <c r="M187" s="1">
        <v>0.4</v>
      </c>
      <c r="N187" s="1">
        <v>-33.200000000000003</v>
      </c>
      <c r="O187" s="1">
        <v>-10.3</v>
      </c>
      <c r="P187" s="1">
        <v>17.7</v>
      </c>
      <c r="Q187" s="1">
        <v>-19</v>
      </c>
      <c r="R187" s="1">
        <v>16.100000000000001</v>
      </c>
      <c r="S187" s="1">
        <v>11.7</v>
      </c>
      <c r="T187" s="1">
        <v>19.899999999999999</v>
      </c>
      <c r="U187" s="1">
        <v>2.2999999999999998</v>
      </c>
      <c r="V187" s="1">
        <v>18.7</v>
      </c>
      <c r="W187" s="1">
        <v>8.1</v>
      </c>
      <c r="X187" s="1">
        <v>18</v>
      </c>
      <c r="Y187" s="1">
        <v>25.7</v>
      </c>
      <c r="Z187" s="1">
        <v>38.200000000000003</v>
      </c>
      <c r="AA187" s="1">
        <v>28.8</v>
      </c>
    </row>
    <row r="188" spans="1:27" x14ac:dyDescent="0.3">
      <c r="C188" s="9">
        <v>9</v>
      </c>
      <c r="D188" s="1" t="s">
        <v>39</v>
      </c>
      <c r="E188" s="16">
        <v>2018</v>
      </c>
      <c r="F188" s="1">
        <v>16</v>
      </c>
      <c r="G188" s="1">
        <v>8910</v>
      </c>
      <c r="H188" s="1">
        <v>54</v>
      </c>
      <c r="I188" s="1">
        <v>2.2000000000000002</v>
      </c>
      <c r="J188" s="1">
        <v>10.6</v>
      </c>
      <c r="K188" s="1">
        <v>-2.9</v>
      </c>
      <c r="L188" s="1">
        <v>22.1</v>
      </c>
      <c r="M188" s="1">
        <v>9.9</v>
      </c>
      <c r="N188" s="1">
        <v>1.2</v>
      </c>
      <c r="O188" s="1">
        <v>-19.8</v>
      </c>
      <c r="P188" s="1">
        <v>14.1</v>
      </c>
      <c r="Q188" s="1">
        <v>-4.5</v>
      </c>
      <c r="R188" s="1">
        <v>7.6</v>
      </c>
      <c r="S188" s="1">
        <v>22.7</v>
      </c>
      <c r="T188" s="1">
        <v>32.6</v>
      </c>
      <c r="U188" s="1">
        <v>1.4</v>
      </c>
      <c r="V188" s="1">
        <v>5.0999999999999996</v>
      </c>
      <c r="W188" s="1">
        <v>-21.2</v>
      </c>
      <c r="X188" s="1">
        <v>5.6</v>
      </c>
      <c r="Y188" s="1">
        <v>12.6</v>
      </c>
      <c r="Z188" s="1">
        <v>15.8</v>
      </c>
      <c r="AA188" s="1">
        <v>20</v>
      </c>
    </row>
    <row r="189" spans="1:27" x14ac:dyDescent="0.3">
      <c r="C189" s="9">
        <v>9</v>
      </c>
      <c r="D189" s="1" t="s">
        <v>40</v>
      </c>
      <c r="E189" s="16">
        <v>2018</v>
      </c>
      <c r="F189" s="1">
        <v>17</v>
      </c>
      <c r="G189" s="1">
        <v>15580</v>
      </c>
      <c r="H189" s="1">
        <v>53.73</v>
      </c>
      <c r="I189" s="1">
        <v>19.8</v>
      </c>
      <c r="J189" s="1">
        <v>20</v>
      </c>
      <c r="K189" s="1">
        <v>21.5</v>
      </c>
      <c r="L189" s="1">
        <v>25.2</v>
      </c>
      <c r="M189" s="1">
        <v>14.9</v>
      </c>
      <c r="N189" s="1">
        <v>2.2000000000000002</v>
      </c>
      <c r="O189" s="1">
        <v>11</v>
      </c>
      <c r="P189" s="1">
        <v>26.7</v>
      </c>
      <c r="Q189" s="1">
        <v>8.1</v>
      </c>
      <c r="R189" s="1">
        <v>12.1</v>
      </c>
      <c r="S189" s="1">
        <v>25.6</v>
      </c>
      <c r="T189" s="1">
        <v>33.9</v>
      </c>
      <c r="U189" s="1">
        <v>19.100000000000001</v>
      </c>
      <c r="V189" s="1">
        <v>16.399999999999999</v>
      </c>
      <c r="W189" s="1">
        <v>4.9000000000000004</v>
      </c>
      <c r="X189" s="1">
        <v>11.8</v>
      </c>
      <c r="Y189" s="1">
        <v>26.8</v>
      </c>
      <c r="Z189" s="1">
        <v>21</v>
      </c>
      <c r="AA189" s="1">
        <v>-1.8</v>
      </c>
    </row>
    <row r="190" spans="1:27" x14ac:dyDescent="0.3">
      <c r="C190" s="9">
        <v>9</v>
      </c>
      <c r="D190" s="1" t="s">
        <v>41</v>
      </c>
      <c r="E190" s="16">
        <v>2018</v>
      </c>
      <c r="F190" s="1">
        <v>18</v>
      </c>
      <c r="G190" s="1">
        <v>20240</v>
      </c>
      <c r="H190" s="1">
        <v>54.54</v>
      </c>
      <c r="I190" s="1">
        <v>9.3000000000000007</v>
      </c>
      <c r="J190" s="1">
        <v>11</v>
      </c>
      <c r="K190" s="1">
        <v>14.6</v>
      </c>
      <c r="L190" s="1">
        <v>15.2</v>
      </c>
      <c r="M190" s="1">
        <v>2.1</v>
      </c>
      <c r="N190" s="1">
        <v>-21.3</v>
      </c>
      <c r="O190" s="1">
        <v>-27</v>
      </c>
      <c r="P190" s="1">
        <v>22.4</v>
      </c>
      <c r="Q190" s="1">
        <v>-20.5</v>
      </c>
      <c r="R190" s="1">
        <v>7.3</v>
      </c>
      <c r="S190" s="1">
        <v>19.3</v>
      </c>
      <c r="T190" s="1">
        <v>24.3</v>
      </c>
      <c r="U190" s="1">
        <v>4.9000000000000004</v>
      </c>
      <c r="V190" s="1">
        <v>10.4</v>
      </c>
      <c r="W190" s="1">
        <v>14.4</v>
      </c>
      <c r="X190" s="1">
        <v>15.5</v>
      </c>
      <c r="Y190" s="1">
        <v>17.2</v>
      </c>
      <c r="Z190" s="1">
        <v>7.1</v>
      </c>
      <c r="AA190" s="1">
        <v>6.5</v>
      </c>
    </row>
    <row r="191" spans="1:27" x14ac:dyDescent="0.3">
      <c r="C191" s="9">
        <v>9</v>
      </c>
      <c r="D191" s="1" t="s">
        <v>42</v>
      </c>
      <c r="E191" s="16">
        <v>2018</v>
      </c>
      <c r="F191" s="1">
        <v>19</v>
      </c>
      <c r="G191" s="1">
        <v>24890</v>
      </c>
      <c r="H191" s="1">
        <v>80.319999999999993</v>
      </c>
      <c r="I191" s="1">
        <v>11.9</v>
      </c>
      <c r="J191" s="1">
        <v>16.899999999999999</v>
      </c>
      <c r="K191" s="1">
        <v>-16.100000000000001</v>
      </c>
      <c r="L191" s="1">
        <v>17</v>
      </c>
      <c r="M191" s="1">
        <v>15.1</v>
      </c>
      <c r="N191" s="1">
        <v>10.5</v>
      </c>
      <c r="O191" s="1">
        <v>-8.3000000000000007</v>
      </c>
      <c r="P191" s="1">
        <v>19.8</v>
      </c>
      <c r="Q191" s="1">
        <v>5.8</v>
      </c>
      <c r="R191" s="1">
        <v>7.5</v>
      </c>
      <c r="S191" s="1">
        <v>12</v>
      </c>
      <c r="T191" s="1">
        <v>15</v>
      </c>
      <c r="U191" s="1">
        <v>14.9</v>
      </c>
      <c r="V191" s="1">
        <v>18.7</v>
      </c>
      <c r="W191" s="1">
        <v>16.899999999999999</v>
      </c>
      <c r="X191" s="1">
        <v>9.6</v>
      </c>
      <c r="Y191" s="1">
        <v>22.3</v>
      </c>
      <c r="Z191" s="1">
        <v>10.8</v>
      </c>
      <c r="AA191" s="1">
        <v>16.3</v>
      </c>
    </row>
    <row r="192" spans="1:27" x14ac:dyDescent="0.3">
      <c r="C192" s="9">
        <v>9</v>
      </c>
      <c r="D192" s="1" t="s">
        <v>43</v>
      </c>
      <c r="E192" s="16">
        <v>2018</v>
      </c>
      <c r="F192" s="1">
        <v>20</v>
      </c>
      <c r="G192" s="1">
        <v>43760</v>
      </c>
      <c r="H192" s="1">
        <v>87.43</v>
      </c>
      <c r="I192" s="1">
        <v>12.1</v>
      </c>
      <c r="J192" s="1">
        <v>9.4</v>
      </c>
      <c r="K192" s="1">
        <v>8.4</v>
      </c>
      <c r="L192" s="1">
        <v>4.0999999999999996</v>
      </c>
      <c r="M192" s="1">
        <v>9.5</v>
      </c>
      <c r="N192" s="1">
        <v>-16</v>
      </c>
      <c r="O192" s="1">
        <v>0.1</v>
      </c>
      <c r="P192" s="1">
        <v>13.4</v>
      </c>
      <c r="Q192" s="1">
        <v>0.5</v>
      </c>
      <c r="R192" s="1">
        <v>5.8</v>
      </c>
      <c r="S192" s="1">
        <v>8.4</v>
      </c>
      <c r="T192" s="1">
        <v>24.2</v>
      </c>
      <c r="U192" s="1">
        <v>4.2</v>
      </c>
      <c r="V192" s="1">
        <v>12.5</v>
      </c>
      <c r="W192" s="1">
        <v>1.4</v>
      </c>
      <c r="X192" s="1">
        <v>8.6999999999999993</v>
      </c>
      <c r="Y192" s="1">
        <v>8.3000000000000007</v>
      </c>
      <c r="Z192" s="1">
        <v>8.3000000000000007</v>
      </c>
      <c r="AA192" s="1">
        <v>13.7</v>
      </c>
    </row>
    <row r="193" spans="1:27" x14ac:dyDescent="0.3">
      <c r="C193" s="9">
        <v>9</v>
      </c>
      <c r="D193" s="1" t="s">
        <v>44</v>
      </c>
      <c r="E193" s="16">
        <v>2018</v>
      </c>
      <c r="F193" s="1">
        <v>21</v>
      </c>
      <c r="G193" s="1">
        <v>61690</v>
      </c>
      <c r="H193" s="1">
        <v>73.8</v>
      </c>
      <c r="I193" s="1">
        <v>18.600000000000001</v>
      </c>
      <c r="J193" s="1">
        <v>20.3</v>
      </c>
      <c r="K193" s="1">
        <v>9.4</v>
      </c>
      <c r="L193" s="1">
        <v>17.3</v>
      </c>
      <c r="M193" s="1">
        <v>12.8</v>
      </c>
      <c r="N193" s="1">
        <v>4.5</v>
      </c>
      <c r="O193" s="1">
        <v>7.9</v>
      </c>
      <c r="P193" s="1">
        <v>23.1</v>
      </c>
      <c r="Q193" s="1">
        <v>11.9</v>
      </c>
      <c r="R193" s="1">
        <v>6.4</v>
      </c>
      <c r="S193" s="1">
        <v>24.6</v>
      </c>
      <c r="T193" s="1">
        <v>33.1</v>
      </c>
      <c r="U193" s="1">
        <v>22.6</v>
      </c>
      <c r="V193" s="1">
        <v>25.7</v>
      </c>
      <c r="W193" s="1">
        <v>18.2</v>
      </c>
      <c r="X193" s="1">
        <v>13.3</v>
      </c>
      <c r="Y193" s="1">
        <v>18.100000000000001</v>
      </c>
      <c r="Z193" s="1">
        <v>14.4</v>
      </c>
      <c r="AA193" s="1">
        <v>17.2</v>
      </c>
    </row>
    <row r="194" spans="1:27" x14ac:dyDescent="0.3">
      <c r="A194" s="1">
        <f>VLOOKUP(B194,$F$194:$G$214,2,FALSE)</f>
        <v>25500</v>
      </c>
      <c r="B194" s="1">
        <v>3</v>
      </c>
      <c r="C194" s="8">
        <v>10</v>
      </c>
      <c r="D194" s="1" t="s">
        <v>24</v>
      </c>
      <c r="E194" s="16">
        <v>2019</v>
      </c>
      <c r="F194" s="1">
        <v>1</v>
      </c>
      <c r="G194" s="1">
        <v>36110</v>
      </c>
      <c r="H194" s="1">
        <v>98.04</v>
      </c>
      <c r="I194" s="1">
        <v>5.8</v>
      </c>
      <c r="J194" s="1">
        <v>9.9</v>
      </c>
      <c r="K194" s="1">
        <v>-3.3</v>
      </c>
      <c r="L194" s="1">
        <v>10.4</v>
      </c>
      <c r="M194" s="1">
        <v>5.9</v>
      </c>
      <c r="N194" s="1">
        <v>11.8</v>
      </c>
      <c r="O194" s="1">
        <v>7.2</v>
      </c>
      <c r="P194" s="1">
        <v>10</v>
      </c>
      <c r="Q194" s="1">
        <v>3.4</v>
      </c>
      <c r="R194" s="1">
        <v>3.1</v>
      </c>
      <c r="S194" s="1">
        <v>11</v>
      </c>
      <c r="T194" s="1">
        <v>6.6</v>
      </c>
      <c r="U194" s="1">
        <v>9.9</v>
      </c>
      <c r="V194" s="1">
        <v>5.2</v>
      </c>
      <c r="W194" s="1">
        <v>8.4</v>
      </c>
      <c r="X194" s="1">
        <v>5</v>
      </c>
      <c r="Y194" s="1">
        <v>2.2999999999999998</v>
      </c>
      <c r="Z194" s="1">
        <v>0.5</v>
      </c>
      <c r="AA194" s="1">
        <v>8.9</v>
      </c>
    </row>
    <row r="195" spans="1:27" x14ac:dyDescent="0.3">
      <c r="A195" s="1">
        <f t="shared" ref="A195:A205" si="9">VLOOKUP(B195,$F$194:$G$214,2,FALSE)</f>
        <v>44180</v>
      </c>
      <c r="B195" s="1">
        <v>20</v>
      </c>
      <c r="C195" s="8">
        <v>10</v>
      </c>
      <c r="D195" s="1" t="s">
        <v>25</v>
      </c>
      <c r="E195" s="16">
        <v>2019</v>
      </c>
      <c r="F195" s="1">
        <v>2</v>
      </c>
      <c r="G195" s="1">
        <v>6630</v>
      </c>
      <c r="H195" s="1">
        <v>75.349999999999994</v>
      </c>
      <c r="I195" s="1">
        <v>14.1</v>
      </c>
      <c r="J195" s="1">
        <v>14</v>
      </c>
      <c r="K195" s="1">
        <v>13.9</v>
      </c>
      <c r="L195" s="1">
        <v>22.7</v>
      </c>
      <c r="M195" s="1">
        <v>8.1999999999999993</v>
      </c>
      <c r="N195" s="1">
        <v>5.6</v>
      </c>
      <c r="O195" s="1">
        <v>-11.5</v>
      </c>
      <c r="P195" s="1">
        <v>12.8</v>
      </c>
      <c r="Q195" s="1">
        <v>11</v>
      </c>
      <c r="R195" s="1">
        <v>7.8</v>
      </c>
      <c r="S195" s="1">
        <v>22.4</v>
      </c>
      <c r="T195" s="1">
        <v>29.5</v>
      </c>
      <c r="U195" s="1">
        <v>-7.5</v>
      </c>
      <c r="V195" s="1">
        <v>16.5</v>
      </c>
      <c r="W195" s="1">
        <v>-29.8</v>
      </c>
      <c r="X195" s="1">
        <v>9.3000000000000007</v>
      </c>
      <c r="Y195" s="1">
        <v>29.5</v>
      </c>
      <c r="Z195" s="1">
        <v>24.7</v>
      </c>
      <c r="AA195" s="1">
        <v>-1.9</v>
      </c>
    </row>
    <row r="196" spans="1:27" x14ac:dyDescent="0.3">
      <c r="A196" s="1">
        <f t="shared" si="9"/>
        <v>25180</v>
      </c>
      <c r="B196" s="1">
        <v>19</v>
      </c>
      <c r="C196" s="8">
        <v>10</v>
      </c>
      <c r="D196" s="1" t="s">
        <v>26</v>
      </c>
      <c r="E196" s="16">
        <v>2019</v>
      </c>
      <c r="F196" s="1">
        <v>3</v>
      </c>
      <c r="G196" s="1">
        <v>25500</v>
      </c>
      <c r="H196" s="1">
        <v>66.81</v>
      </c>
      <c r="I196" s="1">
        <v>10.1</v>
      </c>
      <c r="J196" s="1">
        <v>17.5</v>
      </c>
      <c r="K196" s="1">
        <v>43.7</v>
      </c>
      <c r="L196" s="1">
        <v>24.4</v>
      </c>
      <c r="M196" s="1">
        <v>0</v>
      </c>
      <c r="N196" s="1">
        <v>-16.7</v>
      </c>
      <c r="O196" s="1">
        <v>-1</v>
      </c>
      <c r="P196" s="1">
        <v>27.7</v>
      </c>
      <c r="Q196" s="1">
        <v>14.9</v>
      </c>
      <c r="R196" s="1">
        <v>17.3</v>
      </c>
      <c r="S196" s="1">
        <v>15.8</v>
      </c>
      <c r="T196" s="1">
        <v>20.2</v>
      </c>
      <c r="U196" s="1">
        <v>-36.799999999999997</v>
      </c>
      <c r="V196" s="1">
        <v>28.7</v>
      </c>
      <c r="W196" s="1">
        <v>4.3</v>
      </c>
      <c r="X196" s="1">
        <v>19</v>
      </c>
      <c r="Y196" s="1">
        <v>18.2</v>
      </c>
      <c r="Z196" s="1">
        <v>36.799999999999997</v>
      </c>
      <c r="AA196" s="1">
        <v>32.1</v>
      </c>
    </row>
    <row r="197" spans="1:27" x14ac:dyDescent="0.3">
      <c r="A197" s="1">
        <f t="shared" si="9"/>
        <v>33250</v>
      </c>
      <c r="B197" s="1">
        <v>8</v>
      </c>
      <c r="C197" s="8">
        <v>10</v>
      </c>
      <c r="D197" s="1" t="s">
        <v>27</v>
      </c>
      <c r="E197" s="16">
        <v>2019</v>
      </c>
      <c r="F197" s="1">
        <v>4</v>
      </c>
      <c r="G197" s="1">
        <v>18460</v>
      </c>
      <c r="H197" s="1">
        <v>73.92</v>
      </c>
      <c r="I197" s="1">
        <v>19.2</v>
      </c>
      <c r="J197" s="1">
        <v>15</v>
      </c>
      <c r="K197" s="1">
        <v>16.5</v>
      </c>
      <c r="L197" s="1">
        <v>24.7</v>
      </c>
      <c r="M197" s="1">
        <v>17.399999999999999</v>
      </c>
      <c r="N197" s="1">
        <v>4.5</v>
      </c>
      <c r="O197" s="1">
        <v>9.3000000000000007</v>
      </c>
      <c r="P197" s="1">
        <v>23.1</v>
      </c>
      <c r="Q197" s="1">
        <v>3.6</v>
      </c>
      <c r="R197" s="1">
        <v>9.8000000000000007</v>
      </c>
      <c r="S197" s="1">
        <v>30.9</v>
      </c>
      <c r="T197" s="1">
        <v>38.200000000000003</v>
      </c>
      <c r="U197" s="1">
        <v>9.5</v>
      </c>
      <c r="V197" s="1">
        <v>24.7</v>
      </c>
      <c r="W197" s="1">
        <v>10.6</v>
      </c>
      <c r="X197" s="1">
        <v>22.1</v>
      </c>
      <c r="Y197" s="1">
        <v>20.9</v>
      </c>
      <c r="Z197" s="1">
        <v>13.2</v>
      </c>
      <c r="AA197" s="1">
        <v>19.2</v>
      </c>
    </row>
    <row r="198" spans="1:27" x14ac:dyDescent="0.3">
      <c r="A198" s="1">
        <f t="shared" si="9"/>
        <v>13310</v>
      </c>
      <c r="B198" s="1">
        <v>10</v>
      </c>
      <c r="C198" s="8">
        <v>10</v>
      </c>
      <c r="D198" s="1" t="s">
        <v>28</v>
      </c>
      <c r="E198" s="16">
        <v>2019</v>
      </c>
      <c r="F198" s="1">
        <v>5</v>
      </c>
      <c r="G198" s="1">
        <v>48970</v>
      </c>
      <c r="H198" s="1">
        <v>87.99</v>
      </c>
      <c r="I198" s="1">
        <v>14</v>
      </c>
      <c r="J198" s="1">
        <v>14.3</v>
      </c>
      <c r="K198" s="1">
        <v>17.7</v>
      </c>
      <c r="L198" s="1">
        <v>10.199999999999999</v>
      </c>
      <c r="M198" s="1">
        <v>16</v>
      </c>
      <c r="N198" s="1">
        <v>4.8</v>
      </c>
      <c r="O198" s="1">
        <v>7</v>
      </c>
      <c r="P198" s="1">
        <v>16.5</v>
      </c>
      <c r="Q198" s="1">
        <v>7.1</v>
      </c>
      <c r="R198" s="1">
        <v>4.4000000000000004</v>
      </c>
      <c r="S198" s="1">
        <v>15.6</v>
      </c>
      <c r="T198" s="1">
        <v>17.399999999999999</v>
      </c>
      <c r="U198" s="1">
        <v>9</v>
      </c>
      <c r="V198" s="1">
        <v>18.600000000000001</v>
      </c>
      <c r="W198" s="1">
        <v>1.5</v>
      </c>
      <c r="X198" s="1">
        <v>5.7</v>
      </c>
      <c r="Y198" s="1">
        <v>9.1</v>
      </c>
      <c r="Z198" s="1">
        <v>9.5</v>
      </c>
      <c r="AA198" s="1">
        <v>13.2</v>
      </c>
    </row>
    <row r="199" spans="1:27" x14ac:dyDescent="0.3">
      <c r="A199" s="1">
        <f t="shared" si="9"/>
        <v>18460</v>
      </c>
      <c r="B199" s="1">
        <v>4</v>
      </c>
      <c r="C199" s="8">
        <v>10</v>
      </c>
      <c r="D199" s="1" t="s">
        <v>29</v>
      </c>
      <c r="E199" s="16">
        <v>2019</v>
      </c>
      <c r="F199" s="1">
        <v>6</v>
      </c>
      <c r="G199" s="1">
        <v>15410</v>
      </c>
      <c r="H199" s="1">
        <v>69.05</v>
      </c>
      <c r="I199" s="1">
        <v>21.7</v>
      </c>
      <c r="J199" s="1">
        <v>23.2</v>
      </c>
      <c r="K199" s="1">
        <v>27.3</v>
      </c>
      <c r="L199" s="1">
        <v>25.2</v>
      </c>
      <c r="M199" s="1">
        <v>16.600000000000001</v>
      </c>
      <c r="N199" s="1">
        <v>7.7</v>
      </c>
      <c r="O199" s="1">
        <v>13</v>
      </c>
      <c r="P199" s="1">
        <v>32.700000000000003</v>
      </c>
      <c r="Q199" s="1">
        <v>2</v>
      </c>
      <c r="R199" s="1">
        <v>11.2</v>
      </c>
      <c r="S199" s="1">
        <v>25.5</v>
      </c>
      <c r="T199" s="1">
        <v>29.1</v>
      </c>
      <c r="U199" s="1">
        <v>14.3</v>
      </c>
      <c r="V199" s="1">
        <v>11.6</v>
      </c>
      <c r="W199" s="1">
        <v>18.7</v>
      </c>
      <c r="X199" s="1">
        <v>17.5</v>
      </c>
      <c r="Y199" s="1">
        <v>24.5</v>
      </c>
      <c r="Z199" s="1">
        <v>19.8</v>
      </c>
      <c r="AA199" s="1">
        <v>12.1</v>
      </c>
    </row>
    <row r="200" spans="1:27" x14ac:dyDescent="0.3">
      <c r="A200" s="1">
        <f t="shared" si="9"/>
        <v>15960</v>
      </c>
      <c r="B200" s="1">
        <v>17</v>
      </c>
      <c r="C200" s="8">
        <v>10</v>
      </c>
      <c r="D200" s="1" t="s">
        <v>30</v>
      </c>
      <c r="E200" s="16">
        <v>2019</v>
      </c>
      <c r="F200" s="1">
        <v>7</v>
      </c>
      <c r="G200" s="1">
        <v>37150</v>
      </c>
      <c r="H200" s="1">
        <v>85.45</v>
      </c>
      <c r="I200" s="1">
        <v>16.600000000000001</v>
      </c>
      <c r="J200" s="1">
        <v>15.9</v>
      </c>
      <c r="K200" s="1">
        <v>9.6</v>
      </c>
      <c r="L200" s="1">
        <v>8.5</v>
      </c>
      <c r="M200" s="1">
        <v>18</v>
      </c>
      <c r="N200" s="1">
        <v>2.8</v>
      </c>
      <c r="O200" s="1">
        <v>1.5</v>
      </c>
      <c r="P200" s="1">
        <v>19</v>
      </c>
      <c r="Q200" s="1">
        <v>7.1</v>
      </c>
      <c r="R200" s="1">
        <v>10</v>
      </c>
      <c r="S200" s="1">
        <v>13.2</v>
      </c>
      <c r="T200" s="1">
        <v>28.2</v>
      </c>
      <c r="U200" s="1">
        <v>17.2</v>
      </c>
      <c r="V200" s="1">
        <v>15</v>
      </c>
      <c r="W200" s="1">
        <v>11.5</v>
      </c>
      <c r="X200" s="1">
        <v>11.8</v>
      </c>
      <c r="Y200" s="1">
        <v>20.2</v>
      </c>
      <c r="Z200" s="1">
        <v>11.4</v>
      </c>
      <c r="AA200" s="1">
        <v>14.3</v>
      </c>
    </row>
    <row r="201" spans="1:27" x14ac:dyDescent="0.3">
      <c r="A201" s="1">
        <f t="shared" si="9"/>
        <v>18670</v>
      </c>
      <c r="B201" s="1">
        <v>15</v>
      </c>
      <c r="C201" s="8">
        <v>10</v>
      </c>
      <c r="D201" s="1" t="s">
        <v>31</v>
      </c>
      <c r="E201" s="16">
        <v>2019</v>
      </c>
      <c r="F201" s="1">
        <v>8</v>
      </c>
      <c r="G201" s="1">
        <v>33250</v>
      </c>
      <c r="H201" s="1">
        <v>80.709999999999994</v>
      </c>
      <c r="I201" s="1">
        <v>16.2</v>
      </c>
      <c r="J201" s="1">
        <v>13.9</v>
      </c>
      <c r="K201" s="1">
        <v>14.9</v>
      </c>
      <c r="L201" s="1">
        <v>14</v>
      </c>
      <c r="M201" s="1">
        <v>9.9</v>
      </c>
      <c r="N201" s="1">
        <v>-1.9</v>
      </c>
      <c r="O201" s="1">
        <v>-9.6</v>
      </c>
      <c r="P201" s="1">
        <v>19.7</v>
      </c>
      <c r="Q201" s="1">
        <v>2.1</v>
      </c>
      <c r="R201" s="1">
        <v>8.1999999999999993</v>
      </c>
      <c r="S201" s="1">
        <v>15.3</v>
      </c>
      <c r="T201" s="1">
        <v>31</v>
      </c>
      <c r="U201" s="1">
        <v>14.1</v>
      </c>
      <c r="V201" s="1">
        <v>22.5</v>
      </c>
      <c r="W201" s="1">
        <v>5.7</v>
      </c>
      <c r="X201" s="1">
        <v>16.399999999999999</v>
      </c>
      <c r="Y201" s="1">
        <v>19</v>
      </c>
      <c r="Z201" s="1">
        <v>23.4</v>
      </c>
      <c r="AA201" s="1">
        <v>18.7</v>
      </c>
    </row>
    <row r="202" spans="1:27" x14ac:dyDescent="0.3">
      <c r="A202" s="1">
        <f t="shared" si="9"/>
        <v>20770</v>
      </c>
      <c r="B202" s="1">
        <v>18</v>
      </c>
      <c r="C202" s="8">
        <v>10</v>
      </c>
      <c r="D202" s="1" t="s">
        <v>32</v>
      </c>
      <c r="E202" s="16">
        <v>2019</v>
      </c>
      <c r="F202" s="1">
        <v>9</v>
      </c>
      <c r="G202" s="1">
        <v>35950</v>
      </c>
      <c r="H202" s="1">
        <v>77.38</v>
      </c>
      <c r="I202" s="1">
        <v>19.2</v>
      </c>
      <c r="J202" s="1">
        <v>22.5</v>
      </c>
      <c r="K202" s="1">
        <v>9.3000000000000007</v>
      </c>
      <c r="L202" s="1">
        <v>22.8</v>
      </c>
      <c r="M202" s="1">
        <v>20.5</v>
      </c>
      <c r="N202" s="1">
        <v>3.7</v>
      </c>
      <c r="O202" s="1">
        <v>11.2</v>
      </c>
      <c r="P202" s="1">
        <v>21.2</v>
      </c>
      <c r="Q202" s="1">
        <v>4.8</v>
      </c>
      <c r="R202" s="1">
        <v>6.8</v>
      </c>
      <c r="S202" s="1">
        <v>24.4</v>
      </c>
      <c r="T202" s="1">
        <v>24.2</v>
      </c>
      <c r="U202" s="1">
        <v>17.100000000000001</v>
      </c>
      <c r="V202" s="1">
        <v>27.6</v>
      </c>
      <c r="W202" s="1">
        <v>14.2</v>
      </c>
      <c r="X202" s="1">
        <v>10.1</v>
      </c>
      <c r="Y202" s="1">
        <v>24.6</v>
      </c>
      <c r="Z202" s="1">
        <v>29.2</v>
      </c>
      <c r="AA202" s="1">
        <v>24.1</v>
      </c>
    </row>
    <row r="203" spans="1:27" x14ac:dyDescent="0.3">
      <c r="A203" s="1">
        <f t="shared" si="9"/>
        <v>14060</v>
      </c>
      <c r="B203" s="1">
        <v>11</v>
      </c>
      <c r="C203" s="8">
        <v>10</v>
      </c>
      <c r="D203" s="1" t="s">
        <v>33</v>
      </c>
      <c r="E203" s="16">
        <v>2019</v>
      </c>
      <c r="F203" s="1">
        <v>10</v>
      </c>
      <c r="G203" s="1">
        <v>13310</v>
      </c>
      <c r="H203" s="1">
        <v>71.64</v>
      </c>
      <c r="I203" s="1">
        <v>18.2</v>
      </c>
      <c r="J203" s="1">
        <v>15.4</v>
      </c>
      <c r="K203" s="1">
        <v>2.1</v>
      </c>
      <c r="L203" s="1">
        <v>22.9</v>
      </c>
      <c r="M203" s="1">
        <v>20.5</v>
      </c>
      <c r="N203" s="1">
        <v>10.5</v>
      </c>
      <c r="O203" s="1">
        <v>-2.8</v>
      </c>
      <c r="P203" s="1">
        <v>16.600000000000001</v>
      </c>
      <c r="Q203" s="1">
        <v>-4.4000000000000004</v>
      </c>
      <c r="R203" s="1">
        <v>11.1</v>
      </c>
      <c r="S203" s="1">
        <v>23.7</v>
      </c>
      <c r="T203" s="1">
        <v>36</v>
      </c>
      <c r="U203" s="1">
        <v>7.2</v>
      </c>
      <c r="V203" s="1">
        <v>17</v>
      </c>
      <c r="W203" s="1">
        <v>7.2</v>
      </c>
      <c r="X203" s="1">
        <v>12</v>
      </c>
      <c r="Y203" s="1">
        <v>-4.8</v>
      </c>
      <c r="Z203" s="1">
        <v>34.200000000000003</v>
      </c>
      <c r="AA203" s="2">
        <v>23.1</v>
      </c>
    </row>
    <row r="204" spans="1:27" x14ac:dyDescent="0.3">
      <c r="A204" s="1">
        <f t="shared" si="9"/>
        <v>37150</v>
      </c>
      <c r="B204" s="1">
        <v>7</v>
      </c>
      <c r="C204" s="8">
        <v>10</v>
      </c>
      <c r="D204" s="1" t="s">
        <v>34</v>
      </c>
      <c r="E204" s="16">
        <v>2019</v>
      </c>
      <c r="F204" s="1">
        <v>11</v>
      </c>
      <c r="G204" s="1">
        <v>14060</v>
      </c>
      <c r="H204" s="1">
        <v>67.86</v>
      </c>
      <c r="I204" s="1">
        <v>13.3</v>
      </c>
      <c r="J204" s="1">
        <v>15</v>
      </c>
      <c r="K204" s="1">
        <v>3.4</v>
      </c>
      <c r="L204" s="1">
        <v>24.6</v>
      </c>
      <c r="M204" s="1">
        <v>9.1</v>
      </c>
      <c r="N204" s="1">
        <v>11.6</v>
      </c>
      <c r="O204" s="1">
        <v>-2.9</v>
      </c>
      <c r="P204" s="1">
        <v>23</v>
      </c>
      <c r="Q204" s="1">
        <v>-10.7</v>
      </c>
      <c r="R204" s="1">
        <v>13.9</v>
      </c>
      <c r="S204" s="1">
        <v>30.2</v>
      </c>
      <c r="T204" s="1">
        <v>36.299999999999997</v>
      </c>
      <c r="U204" s="1">
        <v>14.3</v>
      </c>
      <c r="V204" s="1">
        <v>17.2</v>
      </c>
      <c r="W204" s="1">
        <v>14.7</v>
      </c>
      <c r="X204" s="1">
        <v>2.6</v>
      </c>
      <c r="Y204" s="1">
        <v>26.8</v>
      </c>
      <c r="Z204" s="1">
        <v>12.1</v>
      </c>
      <c r="AA204" s="1">
        <v>18.100000000000001</v>
      </c>
    </row>
    <row r="205" spans="1:27" x14ac:dyDescent="0.3">
      <c r="A205" s="1">
        <f t="shared" si="9"/>
        <v>36110</v>
      </c>
      <c r="B205" s="1">
        <v>1</v>
      </c>
      <c r="C205" s="8">
        <v>10</v>
      </c>
      <c r="D205" s="1" t="s">
        <v>35</v>
      </c>
      <c r="E205" s="16">
        <v>2019</v>
      </c>
      <c r="F205" s="1">
        <v>12</v>
      </c>
      <c r="G205" s="1">
        <v>41980</v>
      </c>
      <c r="H205" s="1">
        <v>91.88</v>
      </c>
      <c r="I205" s="1">
        <v>14.6</v>
      </c>
      <c r="J205" s="1">
        <v>20.399999999999999</v>
      </c>
      <c r="K205" s="1">
        <v>15</v>
      </c>
      <c r="L205" s="1">
        <v>17.100000000000001</v>
      </c>
      <c r="M205" s="1">
        <v>11.3</v>
      </c>
      <c r="N205" s="1">
        <v>-1.4</v>
      </c>
      <c r="O205" s="1">
        <v>9.1999999999999993</v>
      </c>
      <c r="P205" s="1">
        <v>24.8</v>
      </c>
      <c r="Q205" s="1">
        <v>10.8</v>
      </c>
      <c r="R205" s="1">
        <v>11.1</v>
      </c>
      <c r="S205" s="1">
        <v>16.100000000000001</v>
      </c>
      <c r="T205" s="1">
        <v>25.8</v>
      </c>
      <c r="U205" s="1">
        <v>16.600000000000001</v>
      </c>
      <c r="V205" s="1">
        <v>20.6</v>
      </c>
      <c r="W205" s="1">
        <v>8.9</v>
      </c>
      <c r="X205" s="1">
        <v>8.1999999999999993</v>
      </c>
      <c r="Y205" s="1">
        <v>19.5</v>
      </c>
      <c r="Z205" s="1">
        <v>20.3</v>
      </c>
      <c r="AA205" s="1">
        <v>12</v>
      </c>
    </row>
    <row r="206" spans="1:27" x14ac:dyDescent="0.3">
      <c r="C206" s="8">
        <v>10</v>
      </c>
      <c r="D206" s="1" t="s">
        <v>36</v>
      </c>
      <c r="E206" s="16">
        <v>2019</v>
      </c>
      <c r="F206" s="1">
        <v>13</v>
      </c>
      <c r="G206" s="1">
        <v>70150</v>
      </c>
      <c r="H206" s="1">
        <v>82.62</v>
      </c>
      <c r="I206" s="1">
        <v>13.2</v>
      </c>
      <c r="J206" s="1">
        <v>16.2</v>
      </c>
      <c r="K206" s="1">
        <v>5.3</v>
      </c>
      <c r="L206" s="1">
        <v>10.6</v>
      </c>
      <c r="M206" s="1">
        <v>8.8000000000000007</v>
      </c>
      <c r="N206" s="1">
        <v>-5.0999999999999996</v>
      </c>
      <c r="O206" s="1">
        <v>-0.6</v>
      </c>
      <c r="P206" s="1">
        <v>17.600000000000001</v>
      </c>
      <c r="Q206" s="1">
        <v>9.3000000000000007</v>
      </c>
      <c r="R206" s="1">
        <v>6.9</v>
      </c>
      <c r="S206" s="1">
        <v>14.5</v>
      </c>
      <c r="T206" s="1">
        <v>27.1</v>
      </c>
      <c r="U206" s="1">
        <v>20.7</v>
      </c>
      <c r="V206" s="1">
        <v>18</v>
      </c>
      <c r="W206" s="1">
        <v>9</v>
      </c>
      <c r="X206" s="1">
        <v>5.7</v>
      </c>
      <c r="Y206" s="1">
        <v>8</v>
      </c>
      <c r="Z206" s="1">
        <v>7.7</v>
      </c>
      <c r="AA206" s="1">
        <v>21.2</v>
      </c>
    </row>
    <row r="207" spans="1:27" x14ac:dyDescent="0.3">
      <c r="C207" s="8">
        <v>10</v>
      </c>
      <c r="D207" s="1" t="s">
        <v>37</v>
      </c>
      <c r="E207" s="16">
        <v>2019</v>
      </c>
      <c r="F207" s="1">
        <v>14</v>
      </c>
      <c r="G207" s="1">
        <v>13070</v>
      </c>
      <c r="H207" s="1">
        <v>60.04</v>
      </c>
      <c r="I207" s="1">
        <v>6.5</v>
      </c>
      <c r="J207" s="1">
        <v>13.9</v>
      </c>
      <c r="K207" s="1">
        <v>17.899999999999999</v>
      </c>
      <c r="L207" s="1">
        <v>17.5</v>
      </c>
      <c r="M207" s="1">
        <v>4.2</v>
      </c>
      <c r="N207" s="1">
        <v>-0.8</v>
      </c>
      <c r="O207" s="1">
        <v>-9.1999999999999993</v>
      </c>
      <c r="P207" s="1">
        <v>23.4</v>
      </c>
      <c r="Q207" s="1">
        <v>-5.5</v>
      </c>
      <c r="R207" s="1">
        <v>8.4</v>
      </c>
      <c r="S207" s="1">
        <v>27.6</v>
      </c>
      <c r="T207" s="1">
        <v>30.6</v>
      </c>
      <c r="U207" s="1">
        <v>6.9</v>
      </c>
      <c r="V207" s="1">
        <v>18.8</v>
      </c>
      <c r="W207" s="1">
        <v>0.3</v>
      </c>
      <c r="X207" s="1">
        <v>5.3</v>
      </c>
      <c r="Y207" s="1">
        <v>13.5</v>
      </c>
      <c r="Z207" s="1">
        <v>7.5</v>
      </c>
      <c r="AA207" s="1">
        <v>32.799999999999997</v>
      </c>
    </row>
    <row r="208" spans="1:27" x14ac:dyDescent="0.3">
      <c r="C208" s="8">
        <v>10</v>
      </c>
      <c r="D208" s="1" t="s">
        <v>38</v>
      </c>
      <c r="E208" s="16">
        <v>2019</v>
      </c>
      <c r="F208" s="1">
        <v>15</v>
      </c>
      <c r="G208" s="1">
        <v>18670</v>
      </c>
      <c r="H208" s="1">
        <v>65.760000000000005</v>
      </c>
      <c r="I208" s="1">
        <v>10.9</v>
      </c>
      <c r="J208" s="1">
        <v>15.1</v>
      </c>
      <c r="K208" s="1">
        <v>-11.8</v>
      </c>
      <c r="L208" s="1">
        <v>23</v>
      </c>
      <c r="M208" s="1">
        <v>3.4</v>
      </c>
      <c r="N208" s="1">
        <v>-14.2</v>
      </c>
      <c r="O208" s="1">
        <v>-8.6999999999999993</v>
      </c>
      <c r="P208" s="1">
        <v>15</v>
      </c>
      <c r="Q208" s="1">
        <v>-6.6</v>
      </c>
      <c r="R208" s="1">
        <v>13.6</v>
      </c>
      <c r="S208" s="1">
        <v>14.3</v>
      </c>
      <c r="T208" s="1">
        <v>20.7</v>
      </c>
      <c r="U208" s="1">
        <v>19.3</v>
      </c>
      <c r="V208" s="1">
        <v>16.2</v>
      </c>
      <c r="W208" s="1">
        <v>8.6</v>
      </c>
      <c r="X208" s="1">
        <v>17.899999999999999</v>
      </c>
      <c r="Y208" s="1">
        <v>28.6</v>
      </c>
      <c r="Z208" s="1">
        <v>53.3</v>
      </c>
      <c r="AA208" s="1">
        <v>30.1</v>
      </c>
    </row>
    <row r="209" spans="1:27" x14ac:dyDescent="0.3">
      <c r="C209" s="8">
        <v>10</v>
      </c>
      <c r="D209" s="1" t="s">
        <v>39</v>
      </c>
      <c r="E209" s="16">
        <v>2019</v>
      </c>
      <c r="F209" s="1">
        <v>16</v>
      </c>
      <c r="G209" s="1">
        <v>9300</v>
      </c>
      <c r="H209" s="1">
        <v>54.08</v>
      </c>
      <c r="I209" s="1">
        <v>3.3</v>
      </c>
      <c r="J209" s="1">
        <v>11.6</v>
      </c>
      <c r="K209" s="1">
        <v>-15.5</v>
      </c>
      <c r="L209" s="1">
        <v>22.8</v>
      </c>
      <c r="M209" s="1">
        <v>8.5</v>
      </c>
      <c r="N209" s="1">
        <v>3.1</v>
      </c>
      <c r="O209" s="1">
        <v>-10.3</v>
      </c>
      <c r="P209" s="1">
        <v>12.8</v>
      </c>
      <c r="Q209" s="1">
        <v>-4.7</v>
      </c>
      <c r="R209" s="1">
        <v>9.3000000000000007</v>
      </c>
      <c r="S209" s="1">
        <v>26.2</v>
      </c>
      <c r="T209" s="1">
        <v>32.4</v>
      </c>
      <c r="U209" s="1">
        <v>0</v>
      </c>
      <c r="V209" s="1">
        <v>3.3</v>
      </c>
      <c r="W209" s="1">
        <v>-20.3</v>
      </c>
      <c r="X209" s="1">
        <v>6.1</v>
      </c>
      <c r="Y209" s="1">
        <v>13.3</v>
      </c>
      <c r="Z209" s="1">
        <v>14.7</v>
      </c>
      <c r="AA209" s="1">
        <v>20.7</v>
      </c>
    </row>
    <row r="210" spans="1:27" x14ac:dyDescent="0.3">
      <c r="C210" s="8">
        <v>10</v>
      </c>
      <c r="D210" s="1" t="s">
        <v>40</v>
      </c>
      <c r="E210" s="16">
        <v>2019</v>
      </c>
      <c r="F210" s="1">
        <v>17</v>
      </c>
      <c r="G210" s="1">
        <v>15960</v>
      </c>
      <c r="H210" s="1">
        <v>53.73</v>
      </c>
      <c r="I210" s="1">
        <v>18.399999999999999</v>
      </c>
      <c r="J210" s="1">
        <v>19</v>
      </c>
      <c r="K210" s="1">
        <v>18.2</v>
      </c>
      <c r="L210" s="1">
        <v>25.4</v>
      </c>
      <c r="M210" s="1">
        <v>12</v>
      </c>
      <c r="N210" s="1">
        <v>-1</v>
      </c>
      <c r="O210" s="1">
        <v>8</v>
      </c>
      <c r="P210" s="1">
        <v>25.9</v>
      </c>
      <c r="Q210" s="1">
        <v>8.9</v>
      </c>
      <c r="R210" s="1">
        <v>9.8000000000000007</v>
      </c>
      <c r="S210" s="1">
        <v>27.7</v>
      </c>
      <c r="T210" s="1">
        <v>31.4</v>
      </c>
      <c r="U210" s="1">
        <v>17</v>
      </c>
      <c r="V210" s="1">
        <v>13.1</v>
      </c>
      <c r="W210" s="1">
        <v>0.9</v>
      </c>
      <c r="X210" s="1">
        <v>11.6</v>
      </c>
      <c r="Y210" s="1">
        <v>26.1</v>
      </c>
      <c r="Z210" s="1">
        <v>11.8</v>
      </c>
      <c r="AA210" s="1">
        <v>-9.4</v>
      </c>
    </row>
    <row r="211" spans="1:27" x14ac:dyDescent="0.3">
      <c r="C211" s="8">
        <v>10</v>
      </c>
      <c r="D211" s="1" t="s">
        <v>41</v>
      </c>
      <c r="E211" s="16">
        <v>2019</v>
      </c>
      <c r="F211" s="1">
        <v>18</v>
      </c>
      <c r="G211" s="1">
        <v>20770</v>
      </c>
      <c r="H211" s="1">
        <v>54.82</v>
      </c>
      <c r="I211" s="1">
        <v>7.9</v>
      </c>
      <c r="J211" s="1">
        <v>9.9</v>
      </c>
      <c r="K211" s="1">
        <v>14.7</v>
      </c>
      <c r="L211" s="1">
        <v>14</v>
      </c>
      <c r="M211" s="1">
        <v>1.6</v>
      </c>
      <c r="N211" s="1">
        <v>-24.2</v>
      </c>
      <c r="O211" s="1">
        <v>-27</v>
      </c>
      <c r="P211" s="1">
        <v>21.5</v>
      </c>
      <c r="Q211" s="1">
        <v>-22</v>
      </c>
      <c r="R211" s="1">
        <v>7.2</v>
      </c>
      <c r="S211" s="1">
        <v>19.5</v>
      </c>
      <c r="T211" s="1">
        <v>24</v>
      </c>
      <c r="U211" s="1">
        <v>3.3</v>
      </c>
      <c r="V211" s="1">
        <v>12.2</v>
      </c>
      <c r="W211" s="1">
        <v>14.4</v>
      </c>
      <c r="X211" s="1">
        <v>15.6</v>
      </c>
      <c r="Y211" s="1">
        <v>16.600000000000001</v>
      </c>
      <c r="Z211" s="1">
        <v>5.5</v>
      </c>
      <c r="AA211" s="1">
        <v>31.6</v>
      </c>
    </row>
    <row r="212" spans="1:27" x14ac:dyDescent="0.3">
      <c r="C212" s="8">
        <v>10</v>
      </c>
      <c r="D212" s="1" t="s">
        <v>42</v>
      </c>
      <c r="E212" s="16">
        <v>2019</v>
      </c>
      <c r="F212" s="1">
        <v>19</v>
      </c>
      <c r="G212" s="1">
        <v>25180</v>
      </c>
      <c r="H212" s="1">
        <v>80.569999999999993</v>
      </c>
      <c r="I212" s="1">
        <v>9.4</v>
      </c>
      <c r="J212" s="1">
        <v>15</v>
      </c>
      <c r="K212" s="1">
        <v>-20.3</v>
      </c>
      <c r="L212" s="1">
        <v>14.7</v>
      </c>
      <c r="M212" s="1">
        <v>12.7</v>
      </c>
      <c r="N212" s="1">
        <v>8</v>
      </c>
      <c r="O212" s="1">
        <v>-6.1</v>
      </c>
      <c r="P212" s="1">
        <v>15.7</v>
      </c>
      <c r="Q212" s="1">
        <v>2.1</v>
      </c>
      <c r="R212" s="1">
        <v>6.8</v>
      </c>
      <c r="S212" s="1">
        <v>8.6</v>
      </c>
      <c r="T212" s="1">
        <v>13.2</v>
      </c>
      <c r="U212" s="1">
        <v>13.8</v>
      </c>
      <c r="V212" s="1">
        <v>20.5</v>
      </c>
      <c r="W212" s="1">
        <v>12</v>
      </c>
      <c r="X212" s="1">
        <v>11.8</v>
      </c>
      <c r="Y212" s="1">
        <v>21.4</v>
      </c>
      <c r="Z212" s="1">
        <v>7.2</v>
      </c>
      <c r="AA212" s="1">
        <v>13.6</v>
      </c>
    </row>
    <row r="213" spans="1:27" x14ac:dyDescent="0.3">
      <c r="C213" s="8">
        <v>10</v>
      </c>
      <c r="D213" s="1" t="s">
        <v>43</v>
      </c>
      <c r="E213" s="16">
        <v>2019</v>
      </c>
      <c r="F213" s="1">
        <v>20</v>
      </c>
      <c r="G213" s="1">
        <v>44180</v>
      </c>
      <c r="H213" s="1">
        <v>87.71</v>
      </c>
      <c r="I213" s="1">
        <v>11.8</v>
      </c>
      <c r="J213" s="1">
        <v>8.6999999999999993</v>
      </c>
      <c r="K213" s="1">
        <v>2.7</v>
      </c>
      <c r="L213" s="1">
        <v>3.3</v>
      </c>
      <c r="M213" s="1">
        <v>5.8</v>
      </c>
      <c r="N213" s="1">
        <v>-4.9000000000000004</v>
      </c>
      <c r="O213" s="1">
        <v>-2.9</v>
      </c>
      <c r="P213" s="1">
        <v>12.5</v>
      </c>
      <c r="Q213" s="1">
        <v>-1.7</v>
      </c>
      <c r="R213" s="1">
        <v>3.1</v>
      </c>
      <c r="S213" s="1">
        <v>8.6999999999999993</v>
      </c>
      <c r="T213" s="1">
        <v>25.4</v>
      </c>
      <c r="U213" s="1">
        <v>6.5</v>
      </c>
      <c r="V213" s="1">
        <v>11.2</v>
      </c>
      <c r="W213" s="1">
        <v>2.2000000000000002</v>
      </c>
      <c r="X213" s="1">
        <v>8.1</v>
      </c>
      <c r="Y213" s="1">
        <v>8.1</v>
      </c>
      <c r="Z213" s="1">
        <v>7.8</v>
      </c>
      <c r="AA213" s="1">
        <v>10.9</v>
      </c>
    </row>
    <row r="214" spans="1:27" x14ac:dyDescent="0.3">
      <c r="C214" s="8">
        <v>10</v>
      </c>
      <c r="D214" s="1" t="s">
        <v>44</v>
      </c>
      <c r="E214" s="16">
        <v>2019</v>
      </c>
      <c r="F214" s="1">
        <v>21</v>
      </c>
      <c r="G214" s="1">
        <v>61950</v>
      </c>
      <c r="H214" s="1">
        <v>73.849999999999994</v>
      </c>
      <c r="I214" s="1">
        <v>18.600000000000001</v>
      </c>
      <c r="J214" s="1">
        <v>20.2</v>
      </c>
      <c r="K214" s="1">
        <v>9.3000000000000007</v>
      </c>
      <c r="L214" s="1">
        <v>16.399999999999999</v>
      </c>
      <c r="M214" s="1">
        <v>12.7</v>
      </c>
      <c r="N214" s="1">
        <v>4.4000000000000004</v>
      </c>
      <c r="O214" s="1">
        <v>7.3</v>
      </c>
      <c r="P214" s="1">
        <v>22.5</v>
      </c>
      <c r="Q214" s="1">
        <v>12.7</v>
      </c>
      <c r="R214" s="1">
        <v>6.5</v>
      </c>
      <c r="S214" s="1">
        <v>24.6</v>
      </c>
      <c r="T214" s="1">
        <v>33.1</v>
      </c>
      <c r="U214" s="1">
        <v>22.6</v>
      </c>
      <c r="V214" s="1">
        <v>26.5</v>
      </c>
      <c r="W214" s="1">
        <v>18.100000000000001</v>
      </c>
      <c r="X214" s="1">
        <v>13.3</v>
      </c>
      <c r="Y214" s="1">
        <v>17.100000000000001</v>
      </c>
      <c r="Z214" s="1">
        <v>16.100000000000001</v>
      </c>
      <c r="AA214" s="1">
        <v>20.5</v>
      </c>
    </row>
    <row r="215" spans="1:27" x14ac:dyDescent="0.3">
      <c r="A215" s="1">
        <f>VLOOKUP(B215,$F$215:$G$235,2,FALSE)</f>
        <v>40130</v>
      </c>
      <c r="B215" s="1">
        <v>12</v>
      </c>
      <c r="C215" s="7">
        <v>11</v>
      </c>
      <c r="D215" s="1" t="s">
        <v>24</v>
      </c>
      <c r="E215" s="16">
        <v>2020</v>
      </c>
      <c r="F215" s="1">
        <v>1</v>
      </c>
      <c r="G215" s="1">
        <v>34010</v>
      </c>
      <c r="H215" s="1">
        <v>98.08</v>
      </c>
      <c r="I215" s="1">
        <v>5.3</v>
      </c>
      <c r="J215" s="1">
        <v>9.5</v>
      </c>
      <c r="K215" s="1">
        <v>-3.5</v>
      </c>
      <c r="L215" s="1">
        <v>10.199999999999999</v>
      </c>
      <c r="M215" s="1">
        <v>5.7</v>
      </c>
      <c r="N215" s="1">
        <v>11.6</v>
      </c>
      <c r="O215" s="1">
        <v>6.8</v>
      </c>
      <c r="P215" s="1">
        <v>9.9</v>
      </c>
      <c r="Q215" s="1">
        <v>3.1</v>
      </c>
      <c r="R215" s="1">
        <v>2.8</v>
      </c>
      <c r="S215" s="1">
        <v>10.8</v>
      </c>
      <c r="T215" s="1">
        <v>6.4</v>
      </c>
      <c r="U215" s="1">
        <v>9.6</v>
      </c>
      <c r="V215" s="1">
        <v>5</v>
      </c>
      <c r="W215" s="1">
        <v>8.1</v>
      </c>
      <c r="X215" s="1">
        <v>5</v>
      </c>
      <c r="Y215" s="1">
        <v>2.2999999999999998</v>
      </c>
      <c r="Z215" s="1">
        <v>0.4</v>
      </c>
      <c r="AA215" s="1">
        <v>3.8</v>
      </c>
    </row>
    <row r="216" spans="1:27" x14ac:dyDescent="0.3">
      <c r="A216" s="1">
        <f t="shared" ref="A216:A226" si="10">VLOOKUP(B216,$F$215:$G$235,2,FALSE)</f>
        <v>68850</v>
      </c>
      <c r="B216" s="1">
        <v>13</v>
      </c>
      <c r="C216" s="7">
        <v>11</v>
      </c>
      <c r="D216" s="1" t="s">
        <v>25</v>
      </c>
      <c r="E216" s="16">
        <v>2020</v>
      </c>
      <c r="F216" s="1">
        <v>2</v>
      </c>
      <c r="G216" s="1">
        <v>6410</v>
      </c>
      <c r="H216" s="1">
        <v>75.69</v>
      </c>
      <c r="I216" s="1">
        <v>12.7</v>
      </c>
      <c r="J216" s="1">
        <v>13.2</v>
      </c>
      <c r="K216" s="1">
        <v>12.9</v>
      </c>
      <c r="L216" s="1">
        <v>22.6</v>
      </c>
      <c r="M216" s="1">
        <v>6.1</v>
      </c>
      <c r="N216" s="1">
        <v>8.5</v>
      </c>
      <c r="O216" s="1">
        <v>-15.5</v>
      </c>
      <c r="P216" s="1">
        <v>11.8</v>
      </c>
      <c r="Q216" s="1">
        <v>10.1</v>
      </c>
      <c r="R216" s="1">
        <v>4.8</v>
      </c>
      <c r="S216" s="1">
        <v>22.5</v>
      </c>
      <c r="T216" s="1">
        <v>32.5</v>
      </c>
      <c r="U216" s="1">
        <v>-10.199999999999999</v>
      </c>
      <c r="V216" s="1">
        <v>9</v>
      </c>
      <c r="W216" s="1">
        <v>-26.3</v>
      </c>
      <c r="X216" s="1">
        <v>9.1</v>
      </c>
      <c r="Y216" s="1">
        <v>27.1</v>
      </c>
      <c r="Z216" s="1">
        <v>23.1</v>
      </c>
      <c r="AA216" s="1">
        <v>-1.9</v>
      </c>
    </row>
    <row r="217" spans="1:27" x14ac:dyDescent="0.3">
      <c r="A217" s="1">
        <f t="shared" si="10"/>
        <v>60040</v>
      </c>
      <c r="B217" s="1">
        <v>21</v>
      </c>
      <c r="C217" s="7">
        <v>11</v>
      </c>
      <c r="D217" s="1" t="s">
        <v>26</v>
      </c>
      <c r="E217" s="16">
        <v>2020</v>
      </c>
      <c r="F217" s="1">
        <v>3</v>
      </c>
      <c r="G217" s="1">
        <v>24110</v>
      </c>
      <c r="H217" s="1">
        <v>66.819999999999993</v>
      </c>
      <c r="I217" s="1">
        <v>9.9</v>
      </c>
      <c r="J217" s="1">
        <v>17.2</v>
      </c>
      <c r="K217" s="1">
        <v>43.4</v>
      </c>
      <c r="L217" s="1">
        <v>23.6</v>
      </c>
      <c r="M217" s="1">
        <v>-0.4</v>
      </c>
      <c r="N217" s="1">
        <v>-17.5</v>
      </c>
      <c r="O217" s="1">
        <v>-1.1000000000000001</v>
      </c>
      <c r="P217" s="1">
        <v>27.7</v>
      </c>
      <c r="Q217" s="1">
        <v>14.4</v>
      </c>
      <c r="R217" s="1">
        <v>16.899999999999999</v>
      </c>
      <c r="S217" s="1">
        <v>15.8</v>
      </c>
      <c r="T217" s="1">
        <v>20.2</v>
      </c>
      <c r="U217" s="1">
        <v>-31.9</v>
      </c>
      <c r="V217" s="1">
        <v>28.5</v>
      </c>
      <c r="W217" s="1">
        <v>4.5999999999999996</v>
      </c>
      <c r="X217" s="1">
        <v>18.3</v>
      </c>
      <c r="Y217" s="1">
        <v>19</v>
      </c>
      <c r="Z217" s="1">
        <v>40.5</v>
      </c>
      <c r="AA217" s="1">
        <v>30.4</v>
      </c>
    </row>
    <row r="218" spans="1:27" x14ac:dyDescent="0.3">
      <c r="A218" s="1">
        <f t="shared" si="10"/>
        <v>12810</v>
      </c>
      <c r="B218" s="1">
        <v>14</v>
      </c>
      <c r="C218" s="7">
        <v>11</v>
      </c>
      <c r="D218" s="1" t="s">
        <v>27</v>
      </c>
      <c r="E218" s="16">
        <v>2020</v>
      </c>
      <c r="F218" s="1">
        <v>4</v>
      </c>
      <c r="G218" s="1">
        <v>17400</v>
      </c>
      <c r="H218" s="1">
        <v>74.06</v>
      </c>
      <c r="I218" s="1">
        <v>16.399999999999999</v>
      </c>
      <c r="J218" s="1">
        <v>12.8</v>
      </c>
      <c r="K218" s="1">
        <v>14.1</v>
      </c>
      <c r="L218" s="1">
        <v>23.4</v>
      </c>
      <c r="M218" s="1">
        <v>17.7</v>
      </c>
      <c r="N218" s="1">
        <v>3.6</v>
      </c>
      <c r="O218" s="1">
        <v>9.4</v>
      </c>
      <c r="P218" s="1">
        <v>20.3</v>
      </c>
      <c r="Q218" s="1">
        <v>3</v>
      </c>
      <c r="R218" s="1">
        <v>6.4</v>
      </c>
      <c r="S218" s="1">
        <v>30.4</v>
      </c>
      <c r="T218" s="1">
        <v>38.9</v>
      </c>
      <c r="U218" s="1">
        <v>10.3</v>
      </c>
      <c r="V218" s="1">
        <v>20.6</v>
      </c>
      <c r="W218" s="1">
        <v>14.1</v>
      </c>
      <c r="X218" s="1">
        <v>19.100000000000001</v>
      </c>
      <c r="Y218" s="1">
        <v>21.3</v>
      </c>
      <c r="Z218" s="1">
        <v>12.1</v>
      </c>
      <c r="AA218" s="1">
        <v>14.8</v>
      </c>
    </row>
    <row r="219" spans="1:27" x14ac:dyDescent="0.3">
      <c r="A219" s="1">
        <f t="shared" si="10"/>
        <v>22210</v>
      </c>
      <c r="B219" s="1">
        <v>19</v>
      </c>
      <c r="C219" s="7">
        <v>11</v>
      </c>
      <c r="D219" s="1" t="s">
        <v>28</v>
      </c>
      <c r="E219" s="16">
        <v>2020</v>
      </c>
      <c r="F219" s="1">
        <v>5</v>
      </c>
      <c r="G219" s="1">
        <v>47890</v>
      </c>
      <c r="H219" s="1">
        <v>88.12</v>
      </c>
      <c r="I219" s="1">
        <v>13.9</v>
      </c>
      <c r="J219" s="1">
        <v>14.1</v>
      </c>
      <c r="K219" s="1">
        <v>17.2</v>
      </c>
      <c r="L219" s="1">
        <v>9.8000000000000007</v>
      </c>
      <c r="M219" s="1">
        <v>14.9</v>
      </c>
      <c r="N219" s="1">
        <v>2.6</v>
      </c>
      <c r="O219" s="1">
        <v>7.5</v>
      </c>
      <c r="P219" s="1">
        <v>16.399999999999999</v>
      </c>
      <c r="Q219" s="1">
        <v>9.1999999999999993</v>
      </c>
      <c r="R219" s="1">
        <v>4.5999999999999996</v>
      </c>
      <c r="S219" s="1">
        <v>15.8</v>
      </c>
      <c r="T219" s="1">
        <v>18.100000000000001</v>
      </c>
      <c r="U219" s="1">
        <v>10.4</v>
      </c>
      <c r="V219" s="1">
        <v>18</v>
      </c>
      <c r="W219" s="1">
        <v>1.2</v>
      </c>
      <c r="X219" s="1">
        <v>5.8</v>
      </c>
      <c r="Y219" s="1">
        <v>8.6</v>
      </c>
      <c r="Z219" s="1">
        <v>9.5</v>
      </c>
      <c r="AA219" s="1">
        <v>11.2</v>
      </c>
    </row>
    <row r="220" spans="1:27" x14ac:dyDescent="0.3">
      <c r="A220" s="1">
        <f t="shared" si="10"/>
        <v>42910</v>
      </c>
      <c r="B220" s="1">
        <v>20</v>
      </c>
      <c r="C220" s="7">
        <v>11</v>
      </c>
      <c r="D220" s="1" t="s">
        <v>29</v>
      </c>
      <c r="E220" s="16">
        <v>2020</v>
      </c>
      <c r="F220" s="1">
        <v>6</v>
      </c>
      <c r="G220" s="1">
        <v>15280</v>
      </c>
      <c r="H220" s="1">
        <v>69.23</v>
      </c>
      <c r="I220" s="1">
        <v>21.1</v>
      </c>
      <c r="J220" s="1">
        <v>23</v>
      </c>
      <c r="K220" s="1">
        <v>26.7</v>
      </c>
      <c r="L220" s="1">
        <v>22.8</v>
      </c>
      <c r="M220" s="1">
        <v>11.5</v>
      </c>
      <c r="N220" s="1">
        <v>7.9</v>
      </c>
      <c r="O220" s="1">
        <v>8.6999999999999993</v>
      </c>
      <c r="P220" s="1">
        <v>30.5</v>
      </c>
      <c r="Q220" s="1">
        <v>-0.7</v>
      </c>
      <c r="R220" s="1">
        <v>12</v>
      </c>
      <c r="S220" s="1">
        <v>26.2</v>
      </c>
      <c r="T220" s="1">
        <v>31.1</v>
      </c>
      <c r="U220" s="1">
        <v>9.6</v>
      </c>
      <c r="V220" s="1">
        <v>14.3</v>
      </c>
      <c r="W220" s="1">
        <v>18.8</v>
      </c>
      <c r="X220" s="1">
        <v>17.3</v>
      </c>
      <c r="Y220" s="1">
        <v>26.9</v>
      </c>
      <c r="Z220" s="1">
        <v>17.3</v>
      </c>
      <c r="AA220" s="1">
        <v>18.5</v>
      </c>
    </row>
    <row r="221" spans="1:27" x14ac:dyDescent="0.3">
      <c r="A221" s="1">
        <f t="shared" si="10"/>
        <v>34590</v>
      </c>
      <c r="B221" s="1">
        <v>9</v>
      </c>
      <c r="C221" s="7">
        <v>11</v>
      </c>
      <c r="D221" s="1" t="s">
        <v>30</v>
      </c>
      <c r="E221" s="16">
        <v>2020</v>
      </c>
      <c r="F221" s="1">
        <v>7</v>
      </c>
      <c r="G221" s="1">
        <v>36220</v>
      </c>
      <c r="H221" s="1">
        <v>85.52</v>
      </c>
      <c r="I221" s="1">
        <v>16.7</v>
      </c>
      <c r="J221" s="1">
        <v>16.5</v>
      </c>
      <c r="K221" s="1">
        <v>12.7</v>
      </c>
      <c r="L221" s="1">
        <v>9.1</v>
      </c>
      <c r="M221" s="1">
        <v>17.3</v>
      </c>
      <c r="N221" s="1">
        <v>5.0999999999999996</v>
      </c>
      <c r="O221" s="1">
        <v>1.4</v>
      </c>
      <c r="P221" s="1">
        <v>19</v>
      </c>
      <c r="Q221" s="1">
        <v>6.5</v>
      </c>
      <c r="R221" s="1">
        <v>10.8</v>
      </c>
      <c r="S221" s="1">
        <v>12</v>
      </c>
      <c r="T221" s="1">
        <v>27.3</v>
      </c>
      <c r="U221" s="1">
        <v>17.3</v>
      </c>
      <c r="V221" s="1">
        <v>14.9</v>
      </c>
      <c r="W221" s="1">
        <v>12.4</v>
      </c>
      <c r="X221" s="1">
        <v>11.5</v>
      </c>
      <c r="Y221" s="1">
        <v>19.7</v>
      </c>
      <c r="Z221" s="1">
        <v>11</v>
      </c>
      <c r="AA221" s="1">
        <v>15.1</v>
      </c>
    </row>
    <row r="222" spans="1:27" x14ac:dyDescent="0.3">
      <c r="A222" s="1">
        <f t="shared" si="10"/>
        <v>9020</v>
      </c>
      <c r="B222" s="1">
        <v>16</v>
      </c>
      <c r="C222" s="7">
        <v>11</v>
      </c>
      <c r="D222" s="1" t="s">
        <v>31</v>
      </c>
      <c r="E222" s="16">
        <v>2020</v>
      </c>
      <c r="F222" s="1">
        <v>8</v>
      </c>
      <c r="G222" s="1">
        <v>30550</v>
      </c>
      <c r="H222" s="1">
        <v>80.98</v>
      </c>
      <c r="I222" s="1">
        <v>15.6</v>
      </c>
      <c r="J222" s="1">
        <v>13.3</v>
      </c>
      <c r="K222" s="1">
        <v>16.7</v>
      </c>
      <c r="L222" s="1">
        <v>13.5</v>
      </c>
      <c r="M222" s="1">
        <v>9.6999999999999993</v>
      </c>
      <c r="N222" s="1">
        <v>-2.4</v>
      </c>
      <c r="O222" s="1">
        <v>-9.1</v>
      </c>
      <c r="P222" s="1">
        <v>19.100000000000001</v>
      </c>
      <c r="Q222" s="1">
        <v>1.1000000000000001</v>
      </c>
      <c r="R222" s="1">
        <v>8.1</v>
      </c>
      <c r="S222" s="1">
        <v>14.5</v>
      </c>
      <c r="T222" s="1">
        <v>30.7</v>
      </c>
      <c r="U222" s="1">
        <v>14.7</v>
      </c>
      <c r="V222" s="1">
        <v>22</v>
      </c>
      <c r="W222" s="1">
        <v>6</v>
      </c>
      <c r="X222" s="1">
        <v>15.9</v>
      </c>
      <c r="Y222" s="1">
        <v>17.3</v>
      </c>
      <c r="Z222" s="1">
        <v>22.7</v>
      </c>
      <c r="AA222" s="1">
        <v>8.9</v>
      </c>
    </row>
    <row r="223" spans="1:27" x14ac:dyDescent="0.3">
      <c r="A223" s="1">
        <f t="shared" si="10"/>
        <v>6410</v>
      </c>
      <c r="B223" s="1">
        <v>2</v>
      </c>
      <c r="C223" s="7">
        <v>11</v>
      </c>
      <c r="D223" s="1" t="s">
        <v>32</v>
      </c>
      <c r="E223" s="16">
        <v>2020</v>
      </c>
      <c r="F223" s="1">
        <v>9</v>
      </c>
      <c r="G223" s="1">
        <v>34590</v>
      </c>
      <c r="H223" s="1">
        <v>77.45</v>
      </c>
      <c r="I223" s="1">
        <v>18.3</v>
      </c>
      <c r="J223" s="1">
        <v>21.6</v>
      </c>
      <c r="K223" s="1">
        <v>7.7</v>
      </c>
      <c r="L223" s="1">
        <v>21.8</v>
      </c>
      <c r="M223" s="1">
        <v>19.8</v>
      </c>
      <c r="N223" s="1">
        <v>2.4</v>
      </c>
      <c r="O223" s="1">
        <v>10.9</v>
      </c>
      <c r="P223" s="1">
        <v>20.5</v>
      </c>
      <c r="Q223" s="1">
        <v>5.5</v>
      </c>
      <c r="R223" s="1">
        <v>8.1999999999999993</v>
      </c>
      <c r="S223" s="1">
        <v>23.5</v>
      </c>
      <c r="T223" s="1">
        <v>23.3</v>
      </c>
      <c r="U223" s="1">
        <v>15.5</v>
      </c>
      <c r="V223" s="1">
        <v>27.5</v>
      </c>
      <c r="W223" s="1">
        <v>14</v>
      </c>
      <c r="X223" s="1">
        <v>10.3</v>
      </c>
      <c r="Y223" s="1">
        <v>23.8</v>
      </c>
      <c r="Z223" s="1">
        <v>30.8</v>
      </c>
      <c r="AA223" s="1">
        <v>17.5</v>
      </c>
    </row>
    <row r="224" spans="1:27" x14ac:dyDescent="0.3">
      <c r="A224" s="1">
        <f t="shared" si="10"/>
        <v>36220</v>
      </c>
      <c r="B224" s="1">
        <v>7</v>
      </c>
      <c r="C224" s="7">
        <v>11</v>
      </c>
      <c r="D224" s="1" t="s">
        <v>33</v>
      </c>
      <c r="E224" s="16">
        <v>2020</v>
      </c>
      <c r="F224" s="1">
        <v>10</v>
      </c>
      <c r="G224" s="1">
        <v>12730</v>
      </c>
      <c r="H224" s="1">
        <v>71.94</v>
      </c>
      <c r="I224" s="1">
        <v>17.2</v>
      </c>
      <c r="J224" s="1">
        <v>15.2</v>
      </c>
      <c r="K224" s="1">
        <v>-0.6</v>
      </c>
      <c r="L224" s="1">
        <v>23</v>
      </c>
      <c r="M224" s="1">
        <v>20.100000000000001</v>
      </c>
      <c r="N224" s="1">
        <v>2.2999999999999998</v>
      </c>
      <c r="O224" s="1">
        <v>-3</v>
      </c>
      <c r="P224" s="1">
        <v>16.100000000000001</v>
      </c>
      <c r="Q224" s="1">
        <v>-6.4</v>
      </c>
      <c r="R224" s="1">
        <v>13.1</v>
      </c>
      <c r="S224" s="1">
        <v>25.4</v>
      </c>
      <c r="T224" s="1">
        <v>36.799999999999997</v>
      </c>
      <c r="U224" s="1">
        <v>12.7</v>
      </c>
      <c r="V224" s="1">
        <v>22.6</v>
      </c>
      <c r="W224" s="1">
        <v>6.7</v>
      </c>
      <c r="X224" s="1">
        <v>11.9</v>
      </c>
      <c r="Y224" s="1">
        <v>-6.8</v>
      </c>
      <c r="Z224" s="1">
        <v>28.6</v>
      </c>
      <c r="AA224" s="1">
        <v>7.9</v>
      </c>
    </row>
    <row r="225" spans="1:27" x14ac:dyDescent="0.3">
      <c r="A225" s="1">
        <f t="shared" si="10"/>
        <v>34010</v>
      </c>
      <c r="B225" s="1">
        <v>1</v>
      </c>
      <c r="C225" s="7">
        <v>11</v>
      </c>
      <c r="D225" s="1" t="s">
        <v>34</v>
      </c>
      <c r="E225" s="16">
        <v>2020</v>
      </c>
      <c r="F225" s="1">
        <v>11</v>
      </c>
      <c r="G225" s="1">
        <v>14050</v>
      </c>
      <c r="H225" s="1">
        <v>68.05</v>
      </c>
      <c r="I225" s="1">
        <v>13</v>
      </c>
      <c r="J225" s="1">
        <v>15.9</v>
      </c>
      <c r="K225" s="1">
        <v>3.6</v>
      </c>
      <c r="L225" s="1">
        <v>24.1</v>
      </c>
      <c r="M225" s="1">
        <v>8.8000000000000007</v>
      </c>
      <c r="N225" s="1">
        <v>10.9</v>
      </c>
      <c r="O225" s="1">
        <v>-1.8</v>
      </c>
      <c r="P225" s="1">
        <v>23.5</v>
      </c>
      <c r="Q225" s="1">
        <v>-3.5</v>
      </c>
      <c r="R225" s="1">
        <v>13.7</v>
      </c>
      <c r="S225" s="1">
        <v>28.8</v>
      </c>
      <c r="T225" s="1">
        <v>33.799999999999997</v>
      </c>
      <c r="U225" s="1">
        <v>12</v>
      </c>
      <c r="V225" s="1">
        <v>15.9</v>
      </c>
      <c r="W225" s="1">
        <v>10.8</v>
      </c>
      <c r="X225" s="1">
        <v>2.5</v>
      </c>
      <c r="Y225" s="1">
        <v>27.1</v>
      </c>
      <c r="Z225" s="1">
        <v>10.9</v>
      </c>
      <c r="AA225" s="1">
        <v>20</v>
      </c>
    </row>
    <row r="226" spans="1:27" x14ac:dyDescent="0.3">
      <c r="A226" s="1">
        <f t="shared" si="10"/>
        <v>47890</v>
      </c>
      <c r="B226" s="1">
        <v>5</v>
      </c>
      <c r="C226" s="7">
        <v>11</v>
      </c>
      <c r="D226" s="1" t="s">
        <v>35</v>
      </c>
      <c r="E226" s="16">
        <v>2020</v>
      </c>
      <c r="F226" s="1">
        <v>12</v>
      </c>
      <c r="G226" s="1">
        <v>40130</v>
      </c>
      <c r="H226" s="1">
        <v>92.24</v>
      </c>
      <c r="I226" s="1">
        <v>14.2</v>
      </c>
      <c r="J226" s="1">
        <v>19.899999999999999</v>
      </c>
      <c r="K226" s="1">
        <v>17.399999999999999</v>
      </c>
      <c r="L226" s="1">
        <v>17.100000000000001</v>
      </c>
      <c r="M226" s="1">
        <v>10.6</v>
      </c>
      <c r="N226" s="1">
        <v>-1.3</v>
      </c>
      <c r="O226" s="1">
        <v>8.6</v>
      </c>
      <c r="P226" s="1">
        <v>24.5</v>
      </c>
      <c r="Q226" s="1">
        <v>9.9</v>
      </c>
      <c r="R226" s="1">
        <v>10.9</v>
      </c>
      <c r="S226" s="1">
        <v>15.7</v>
      </c>
      <c r="T226" s="1">
        <v>25.1</v>
      </c>
      <c r="U226" s="1">
        <v>16.100000000000001</v>
      </c>
      <c r="V226" s="1">
        <v>20.2</v>
      </c>
      <c r="W226" s="1">
        <v>8.8000000000000007</v>
      </c>
      <c r="X226" s="1">
        <v>7</v>
      </c>
      <c r="Y226" s="1">
        <v>19.399999999999999</v>
      </c>
      <c r="Z226" s="1">
        <v>20.2</v>
      </c>
      <c r="AA226" s="1">
        <v>27.6</v>
      </c>
    </row>
    <row r="227" spans="1:27" x14ac:dyDescent="0.3">
      <c r="C227" s="7">
        <v>11</v>
      </c>
      <c r="D227" s="1" t="s">
        <v>36</v>
      </c>
      <c r="E227" s="16">
        <v>2020</v>
      </c>
      <c r="F227" s="1">
        <v>13</v>
      </c>
      <c r="G227" s="1">
        <v>68850</v>
      </c>
      <c r="H227" s="1">
        <v>82.97</v>
      </c>
      <c r="I227" s="1">
        <v>13.4</v>
      </c>
      <c r="J227" s="1">
        <v>15.7</v>
      </c>
      <c r="K227" s="1">
        <v>5.9</v>
      </c>
      <c r="L227" s="1">
        <v>9.9</v>
      </c>
      <c r="M227" s="1">
        <v>8.5</v>
      </c>
      <c r="N227" s="1">
        <v>-4.5999999999999996</v>
      </c>
      <c r="O227" s="1">
        <v>0</v>
      </c>
      <c r="P227" s="1">
        <v>17.8</v>
      </c>
      <c r="Q227" s="1">
        <v>7.8</v>
      </c>
      <c r="R227" s="1">
        <v>7.3</v>
      </c>
      <c r="S227" s="1">
        <v>13.5</v>
      </c>
      <c r="T227" s="1">
        <v>25.7</v>
      </c>
      <c r="U227" s="1">
        <v>13.8</v>
      </c>
      <c r="V227" s="1">
        <v>17.5</v>
      </c>
      <c r="W227" s="1">
        <v>10.9</v>
      </c>
      <c r="X227" s="1">
        <v>5.5</v>
      </c>
      <c r="Y227" s="1">
        <v>8.3000000000000007</v>
      </c>
      <c r="Z227" s="1">
        <v>7.2</v>
      </c>
      <c r="AA227" s="1">
        <v>21.2</v>
      </c>
    </row>
    <row r="228" spans="1:27" x14ac:dyDescent="0.3">
      <c r="C228" s="7">
        <v>11</v>
      </c>
      <c r="D228" s="1" t="s">
        <v>37</v>
      </c>
      <c r="E228" s="16">
        <v>2020</v>
      </c>
      <c r="F228" s="1">
        <v>14</v>
      </c>
      <c r="G228" s="1">
        <v>12810</v>
      </c>
      <c r="H228" s="1">
        <v>60.04</v>
      </c>
      <c r="I228" s="1">
        <v>4.5</v>
      </c>
      <c r="J228" s="1">
        <v>12.4</v>
      </c>
      <c r="K228" s="1">
        <v>15.8</v>
      </c>
      <c r="L228" s="1">
        <v>16.600000000000001</v>
      </c>
      <c r="M228" s="1">
        <v>3.3</v>
      </c>
      <c r="N228" s="1">
        <v>-1.2</v>
      </c>
      <c r="O228" s="1">
        <v>-9.6</v>
      </c>
      <c r="P228" s="1">
        <v>22.4</v>
      </c>
      <c r="Q228" s="1">
        <v>-5.3</v>
      </c>
      <c r="R228" s="1">
        <v>7</v>
      </c>
      <c r="S228" s="1">
        <v>27</v>
      </c>
      <c r="T228" s="1">
        <v>30.4</v>
      </c>
      <c r="U228" s="1">
        <v>6.2</v>
      </c>
      <c r="V228" s="1">
        <v>18.399999999999999</v>
      </c>
      <c r="W228" s="1">
        <v>0</v>
      </c>
      <c r="X228" s="1">
        <v>5.4</v>
      </c>
      <c r="Y228" s="1">
        <v>14.4</v>
      </c>
      <c r="Z228" s="1">
        <v>6.8</v>
      </c>
      <c r="AA228" s="1">
        <v>23.7</v>
      </c>
    </row>
    <row r="229" spans="1:27" x14ac:dyDescent="0.3">
      <c r="C229" s="7">
        <v>11</v>
      </c>
      <c r="D229" s="1" t="s">
        <v>38</v>
      </c>
      <c r="E229" s="16">
        <v>2020</v>
      </c>
      <c r="F229" s="1">
        <v>15</v>
      </c>
      <c r="G229" s="1">
        <v>17100</v>
      </c>
      <c r="H229" s="1">
        <v>66.31</v>
      </c>
      <c r="I229" s="1">
        <v>11.4</v>
      </c>
      <c r="J229" s="1">
        <v>15.1</v>
      </c>
      <c r="K229" s="1">
        <v>-11.5</v>
      </c>
      <c r="L229" s="1">
        <v>23.4</v>
      </c>
      <c r="M229" s="1">
        <v>3.3</v>
      </c>
      <c r="N229" s="1">
        <v>-13.6</v>
      </c>
      <c r="O229" s="1">
        <v>-10.6</v>
      </c>
      <c r="P229" s="1">
        <v>15.4</v>
      </c>
      <c r="Q229" s="1">
        <v>-7.6</v>
      </c>
      <c r="R229" s="1">
        <v>15.4</v>
      </c>
      <c r="S229" s="1">
        <v>15.3</v>
      </c>
      <c r="T229" s="1">
        <v>21</v>
      </c>
      <c r="U229" s="1">
        <v>17.100000000000001</v>
      </c>
      <c r="V229" s="1">
        <v>15.4</v>
      </c>
      <c r="W229" s="1">
        <v>11.2</v>
      </c>
      <c r="X229" s="1">
        <v>17.399999999999999</v>
      </c>
      <c r="Y229" s="1">
        <v>28.5</v>
      </c>
      <c r="Z229" s="1">
        <v>57.3</v>
      </c>
      <c r="AA229" s="1">
        <v>20.8</v>
      </c>
    </row>
    <row r="230" spans="1:27" x14ac:dyDescent="0.3">
      <c r="C230" s="7">
        <v>11</v>
      </c>
      <c r="D230" s="1" t="s">
        <v>39</v>
      </c>
      <c r="E230" s="16">
        <v>2020</v>
      </c>
      <c r="F230" s="1">
        <v>16</v>
      </c>
      <c r="G230" s="1">
        <v>9020</v>
      </c>
      <c r="H230" s="1">
        <v>54.19</v>
      </c>
      <c r="I230" s="1">
        <v>2.4</v>
      </c>
      <c r="J230" s="1">
        <v>10.1</v>
      </c>
      <c r="K230" s="1">
        <v>-19.3</v>
      </c>
      <c r="L230" s="1">
        <v>20.8</v>
      </c>
      <c r="M230" s="1">
        <v>1.6</v>
      </c>
      <c r="N230" s="1">
        <v>2</v>
      </c>
      <c r="O230" s="1">
        <v>-15.9</v>
      </c>
      <c r="P230" s="1">
        <v>13.6</v>
      </c>
      <c r="Q230" s="1">
        <v>0.7</v>
      </c>
      <c r="R230" s="1">
        <v>5.4</v>
      </c>
      <c r="S230" s="1">
        <v>21.2</v>
      </c>
      <c r="T230" s="1">
        <v>30</v>
      </c>
      <c r="U230" s="1">
        <v>1.5</v>
      </c>
      <c r="V230" s="1">
        <v>-1.8</v>
      </c>
      <c r="W230" s="1">
        <v>-22.8</v>
      </c>
      <c r="X230" s="1">
        <v>8.4</v>
      </c>
      <c r="Y230" s="1">
        <v>9.9</v>
      </c>
      <c r="Z230" s="1">
        <v>9</v>
      </c>
      <c r="AA230" s="1">
        <v>17.100000000000001</v>
      </c>
    </row>
    <row r="231" spans="1:27" x14ac:dyDescent="0.3">
      <c r="C231" s="7">
        <v>11</v>
      </c>
      <c r="D231" s="1" t="s">
        <v>40</v>
      </c>
      <c r="E231" s="16">
        <v>2020</v>
      </c>
      <c r="F231" s="1">
        <v>17</v>
      </c>
      <c r="G231" s="1">
        <v>15400</v>
      </c>
      <c r="H231" s="1">
        <v>53.76</v>
      </c>
      <c r="I231" s="1">
        <v>15.8</v>
      </c>
      <c r="J231" s="1">
        <v>18.100000000000001</v>
      </c>
      <c r="K231" s="1">
        <v>15.6</v>
      </c>
      <c r="L231" s="1">
        <v>24.7</v>
      </c>
      <c r="M231" s="1">
        <v>9.8000000000000007</v>
      </c>
      <c r="N231" s="1">
        <v>-2.8</v>
      </c>
      <c r="O231" s="1">
        <v>8</v>
      </c>
      <c r="P231" s="1">
        <v>25.1</v>
      </c>
      <c r="Q231" s="1">
        <v>8.1999999999999993</v>
      </c>
      <c r="R231" s="1">
        <v>11.1</v>
      </c>
      <c r="S231" s="1">
        <v>27.3</v>
      </c>
      <c r="T231" s="1">
        <v>31</v>
      </c>
      <c r="U231" s="1">
        <v>16.3</v>
      </c>
      <c r="V231" s="1">
        <v>12.9</v>
      </c>
      <c r="W231" s="1">
        <v>1.7</v>
      </c>
      <c r="X231" s="1">
        <v>12.2</v>
      </c>
      <c r="Y231" s="1">
        <v>24.6</v>
      </c>
      <c r="Z231" s="1">
        <v>9.6</v>
      </c>
      <c r="AA231" s="1">
        <v>-8</v>
      </c>
    </row>
    <row r="232" spans="1:27" x14ac:dyDescent="0.3">
      <c r="C232" s="7">
        <v>11</v>
      </c>
      <c r="D232" s="1" t="s">
        <v>41</v>
      </c>
      <c r="E232" s="16">
        <v>2020</v>
      </c>
      <c r="F232" s="1">
        <v>18</v>
      </c>
      <c r="G232" s="1">
        <v>19740</v>
      </c>
      <c r="H232" s="1">
        <v>55.12</v>
      </c>
      <c r="I232" s="1">
        <v>3.1</v>
      </c>
      <c r="J232" s="1">
        <v>7.4</v>
      </c>
      <c r="K232" s="1">
        <v>12.1</v>
      </c>
      <c r="L232" s="1">
        <v>10.9</v>
      </c>
      <c r="M232" s="1">
        <v>0.6</v>
      </c>
      <c r="N232" s="1">
        <v>-24.6</v>
      </c>
      <c r="O232" s="1">
        <v>-27.1</v>
      </c>
      <c r="P232" s="1">
        <v>19.2</v>
      </c>
      <c r="Q232" s="1">
        <v>-25.1</v>
      </c>
      <c r="R232" s="1">
        <v>5.5</v>
      </c>
      <c r="S232" s="1">
        <v>19.5</v>
      </c>
      <c r="T232" s="1">
        <v>24.2</v>
      </c>
      <c r="U232" s="1">
        <v>0.8</v>
      </c>
      <c r="V232" s="1">
        <v>10.3</v>
      </c>
      <c r="W232" s="1">
        <v>13.6</v>
      </c>
      <c r="X232" s="1">
        <v>14.9</v>
      </c>
      <c r="Y232" s="1">
        <v>16</v>
      </c>
      <c r="Z232" s="1">
        <v>2.7</v>
      </c>
      <c r="AA232" s="1">
        <v>-4</v>
      </c>
    </row>
    <row r="233" spans="1:27" x14ac:dyDescent="0.3">
      <c r="C233" s="7">
        <v>11</v>
      </c>
      <c r="D233" s="1" t="s">
        <v>42</v>
      </c>
      <c r="E233" s="16">
        <v>2020</v>
      </c>
      <c r="F233" s="1">
        <v>19</v>
      </c>
      <c r="G233" s="1">
        <v>22210</v>
      </c>
      <c r="H233" s="1">
        <v>80.81</v>
      </c>
      <c r="I233" s="1">
        <v>8.9</v>
      </c>
      <c r="J233" s="1">
        <v>14.7</v>
      </c>
      <c r="K233" s="1">
        <v>-22.9</v>
      </c>
      <c r="L233" s="1">
        <v>13.8</v>
      </c>
      <c r="M233" s="1">
        <v>15.1</v>
      </c>
      <c r="N233" s="1">
        <v>7.8</v>
      </c>
      <c r="O233" s="1">
        <v>-6.4</v>
      </c>
      <c r="P233" s="1">
        <v>15.9</v>
      </c>
      <c r="Q233" s="1">
        <v>-2.4</v>
      </c>
      <c r="R233" s="1">
        <v>5.5</v>
      </c>
      <c r="S233" s="1">
        <v>7.5</v>
      </c>
      <c r="T233" s="1">
        <v>13.8</v>
      </c>
      <c r="U233" s="1">
        <v>14.9</v>
      </c>
      <c r="V233" s="1">
        <v>20.100000000000001</v>
      </c>
      <c r="W233" s="1">
        <v>14.6</v>
      </c>
      <c r="X233" s="1">
        <v>12</v>
      </c>
      <c r="Y233" s="1">
        <v>23.1</v>
      </c>
      <c r="Z233" s="1">
        <v>7.3</v>
      </c>
      <c r="AA233" s="1">
        <v>10.8</v>
      </c>
    </row>
    <row r="234" spans="1:27" x14ac:dyDescent="0.3">
      <c r="C234" s="7">
        <v>11</v>
      </c>
      <c r="D234" s="1" t="s">
        <v>43</v>
      </c>
      <c r="E234" s="16">
        <v>2020</v>
      </c>
      <c r="F234" s="1">
        <v>20</v>
      </c>
      <c r="G234" s="1">
        <v>42910</v>
      </c>
      <c r="H234" s="1">
        <v>87.98</v>
      </c>
      <c r="I234" s="1">
        <v>11.2</v>
      </c>
      <c r="J234" s="1">
        <v>7.9</v>
      </c>
      <c r="K234" s="1">
        <v>2.5</v>
      </c>
      <c r="L234" s="1">
        <v>1.7</v>
      </c>
      <c r="M234" s="1">
        <v>5.2</v>
      </c>
      <c r="N234" s="1">
        <v>-5.6</v>
      </c>
      <c r="O234" s="1">
        <v>-3.5</v>
      </c>
      <c r="P234" s="1">
        <v>12.1</v>
      </c>
      <c r="Q234" s="1">
        <v>-1.9</v>
      </c>
      <c r="R234" s="1">
        <v>5.5</v>
      </c>
      <c r="S234" s="1">
        <v>9.1</v>
      </c>
      <c r="T234" s="1">
        <v>25</v>
      </c>
      <c r="U234" s="1">
        <v>5.2</v>
      </c>
      <c r="V234" s="1">
        <v>12.4</v>
      </c>
      <c r="W234" s="1">
        <v>1.5</v>
      </c>
      <c r="X234" s="1">
        <v>8.5</v>
      </c>
      <c r="Y234" s="1">
        <v>7.4</v>
      </c>
      <c r="Z234" s="1">
        <v>7.7</v>
      </c>
      <c r="AA234" s="1">
        <v>7.4</v>
      </c>
    </row>
    <row r="235" spans="1:27" x14ac:dyDescent="0.3">
      <c r="C235" s="7">
        <v>11</v>
      </c>
      <c r="D235" s="1" t="s">
        <v>44</v>
      </c>
      <c r="E235" s="16">
        <v>2020</v>
      </c>
      <c r="F235" s="1">
        <v>21</v>
      </c>
      <c r="G235" s="1">
        <v>60040</v>
      </c>
      <c r="H235" s="1">
        <v>73.92</v>
      </c>
      <c r="I235" s="1">
        <v>18.399999999999999</v>
      </c>
      <c r="J235" s="1">
        <v>20.100000000000001</v>
      </c>
      <c r="K235" s="1">
        <v>7.5</v>
      </c>
      <c r="L235" s="1">
        <v>16.899999999999999</v>
      </c>
      <c r="M235" s="1">
        <v>11</v>
      </c>
      <c r="N235" s="1">
        <v>2.5</v>
      </c>
      <c r="O235" s="1">
        <v>7.9</v>
      </c>
      <c r="P235" s="1">
        <v>21.9</v>
      </c>
      <c r="Q235" s="1">
        <v>11.6</v>
      </c>
      <c r="R235" s="1">
        <v>6.9</v>
      </c>
      <c r="S235" s="1">
        <v>22.1</v>
      </c>
      <c r="T235" s="1">
        <v>33.6</v>
      </c>
      <c r="U235" s="1">
        <v>22.6</v>
      </c>
      <c r="V235" s="1">
        <v>27.2</v>
      </c>
      <c r="W235" s="1">
        <v>17.899999999999999</v>
      </c>
      <c r="X235" s="1">
        <v>13.3</v>
      </c>
      <c r="Y235" s="1">
        <v>18.8</v>
      </c>
      <c r="Z235" s="1">
        <v>11.8</v>
      </c>
      <c r="AA235" s="1">
        <v>22.7</v>
      </c>
    </row>
    <row r="236" spans="1:27" x14ac:dyDescent="0.3">
      <c r="A236" s="1">
        <f>VLOOKUP(B236,$F$236:$G$256,2,FALSE)</f>
        <v>35480</v>
      </c>
      <c r="B236" s="1">
        <v>9</v>
      </c>
      <c r="C236" s="6">
        <v>12</v>
      </c>
      <c r="D236" s="1" t="s">
        <v>24</v>
      </c>
      <c r="E236" s="16">
        <v>2021</v>
      </c>
      <c r="F236" s="1">
        <v>1</v>
      </c>
      <c r="G236" s="1">
        <v>35950</v>
      </c>
      <c r="H236" s="1">
        <v>98.12</v>
      </c>
      <c r="I236" s="1">
        <v>5</v>
      </c>
      <c r="J236" s="1">
        <v>9.1999999999999993</v>
      </c>
      <c r="K236" s="1">
        <v>-4.0999999999999996</v>
      </c>
      <c r="L236" s="1">
        <v>9.5</v>
      </c>
      <c r="M236" s="1">
        <v>6.1</v>
      </c>
      <c r="N236" s="1">
        <v>11.2</v>
      </c>
      <c r="O236" s="1">
        <v>6.8</v>
      </c>
      <c r="P236" s="1">
        <v>9.5</v>
      </c>
      <c r="Q236" s="1">
        <v>2.4</v>
      </c>
      <c r="R236" s="1">
        <v>2.6</v>
      </c>
      <c r="S236" s="1">
        <v>11.2</v>
      </c>
      <c r="T236" s="1">
        <v>7</v>
      </c>
      <c r="U236" s="1">
        <v>9.1</v>
      </c>
      <c r="V236" s="1">
        <v>4.8</v>
      </c>
      <c r="W236" s="1">
        <v>8</v>
      </c>
      <c r="X236" s="1">
        <v>4.9000000000000004</v>
      </c>
      <c r="Y236" s="1">
        <v>2.1</v>
      </c>
      <c r="Z236" s="1">
        <v>-0.2</v>
      </c>
      <c r="AA236" s="1">
        <v>3.3</v>
      </c>
    </row>
    <row r="237" spans="1:27" x14ac:dyDescent="0.3">
      <c r="A237" s="1">
        <f t="shared" ref="A237:A247" si="11">VLOOKUP(B237,$F$236:$G$256,2,FALSE)</f>
        <v>23450</v>
      </c>
      <c r="B237" s="1">
        <v>19</v>
      </c>
      <c r="C237" s="6">
        <v>12</v>
      </c>
      <c r="D237" s="1" t="s">
        <v>25</v>
      </c>
      <c r="E237" s="16">
        <v>2021</v>
      </c>
      <c r="F237" s="1">
        <v>2</v>
      </c>
      <c r="G237" s="1">
        <v>6950</v>
      </c>
      <c r="H237" s="1">
        <v>76.03</v>
      </c>
      <c r="I237" s="1">
        <v>12.2</v>
      </c>
      <c r="J237" s="1">
        <v>14.5</v>
      </c>
      <c r="K237" s="1">
        <v>13.6</v>
      </c>
      <c r="L237" s="1">
        <v>22.2</v>
      </c>
      <c r="M237" s="1">
        <v>7.7</v>
      </c>
      <c r="N237" s="1">
        <v>8</v>
      </c>
      <c r="O237" s="1">
        <v>-14.2</v>
      </c>
      <c r="P237" s="1">
        <v>14.1</v>
      </c>
      <c r="Q237" s="1">
        <v>8.6999999999999993</v>
      </c>
      <c r="R237" s="1">
        <v>7.8</v>
      </c>
      <c r="S237" s="1">
        <v>22.1</v>
      </c>
      <c r="T237" s="1">
        <v>33.5</v>
      </c>
      <c r="U237" s="1">
        <v>-7.2</v>
      </c>
      <c r="V237" s="1">
        <v>15.4</v>
      </c>
      <c r="W237" s="1">
        <v>-22.1</v>
      </c>
      <c r="X237" s="1">
        <v>9.1</v>
      </c>
      <c r="Y237" s="1">
        <v>26.4</v>
      </c>
      <c r="Z237" s="1">
        <v>22.2</v>
      </c>
      <c r="AA237" s="1">
        <v>5.2</v>
      </c>
    </row>
    <row r="238" spans="1:27" x14ac:dyDescent="0.3">
      <c r="A238" s="1">
        <f t="shared" si="11"/>
        <v>62100</v>
      </c>
      <c r="B238" s="1">
        <v>21</v>
      </c>
      <c r="C238" s="6">
        <v>12</v>
      </c>
      <c r="D238" s="1" t="s">
        <v>26</v>
      </c>
      <c r="E238" s="16">
        <v>2021</v>
      </c>
      <c r="F238" s="1">
        <v>3</v>
      </c>
      <c r="G238" s="1">
        <v>25480</v>
      </c>
      <c r="H238" s="1">
        <v>66.86</v>
      </c>
      <c r="I238" s="1">
        <v>9.6999999999999993</v>
      </c>
      <c r="J238" s="1">
        <v>16.8</v>
      </c>
      <c r="K238" s="1">
        <v>34.299999999999997</v>
      </c>
      <c r="L238" s="1">
        <v>22.8</v>
      </c>
      <c r="M238" s="1">
        <v>-0.4</v>
      </c>
      <c r="N238" s="1">
        <v>-18.3</v>
      </c>
      <c r="O238" s="1">
        <v>-0.9</v>
      </c>
      <c r="P238" s="1">
        <v>27.8</v>
      </c>
      <c r="Q238" s="1">
        <v>14</v>
      </c>
      <c r="R238" s="1">
        <v>16.600000000000001</v>
      </c>
      <c r="S238" s="1">
        <v>15.9</v>
      </c>
      <c r="T238" s="1">
        <v>20.100000000000001</v>
      </c>
      <c r="U238" s="1">
        <v>-41.2</v>
      </c>
      <c r="V238" s="1">
        <v>28.8</v>
      </c>
      <c r="W238" s="1">
        <v>5</v>
      </c>
      <c r="X238" s="1">
        <v>18.2</v>
      </c>
      <c r="Y238" s="1">
        <v>19.5</v>
      </c>
      <c r="Z238" s="1">
        <v>39.4</v>
      </c>
      <c r="AA238" s="1">
        <v>27.8</v>
      </c>
    </row>
    <row r="239" spans="1:27" x14ac:dyDescent="0.3">
      <c r="A239" s="1">
        <f t="shared" si="11"/>
        <v>25480</v>
      </c>
      <c r="B239" s="1">
        <v>3</v>
      </c>
      <c r="C239" s="6">
        <v>12</v>
      </c>
      <c r="D239" s="1" t="s">
        <v>27</v>
      </c>
      <c r="E239" s="16">
        <v>2021</v>
      </c>
      <c r="F239" s="1">
        <v>4</v>
      </c>
      <c r="G239" s="1">
        <v>18020</v>
      </c>
      <c r="H239" s="1">
        <v>74.209999999999994</v>
      </c>
      <c r="I239" s="1">
        <v>15</v>
      </c>
      <c r="J239" s="1">
        <v>12.4</v>
      </c>
      <c r="K239" s="1">
        <v>12.7</v>
      </c>
      <c r="L239" s="1">
        <v>23.1</v>
      </c>
      <c r="M239" s="1">
        <v>17.2</v>
      </c>
      <c r="N239" s="1">
        <v>3.8</v>
      </c>
      <c r="O239" s="1">
        <v>7.6</v>
      </c>
      <c r="P239" s="1">
        <v>21.4</v>
      </c>
      <c r="Q239" s="1">
        <v>4.5999999999999996</v>
      </c>
      <c r="R239" s="1">
        <v>5.5</v>
      </c>
      <c r="S239" s="1">
        <v>28.9</v>
      </c>
      <c r="T239" s="1">
        <v>37.5</v>
      </c>
      <c r="U239" s="1">
        <v>9</v>
      </c>
      <c r="V239" s="1">
        <v>21.3</v>
      </c>
      <c r="W239" s="1">
        <v>12.3</v>
      </c>
      <c r="X239" s="1">
        <v>18.399999999999999</v>
      </c>
      <c r="Y239" s="1">
        <v>20.6</v>
      </c>
      <c r="Z239" s="1">
        <v>13</v>
      </c>
      <c r="AA239" s="1">
        <v>12.7</v>
      </c>
    </row>
    <row r="240" spans="1:27" x14ac:dyDescent="0.3">
      <c r="A240" s="1">
        <f t="shared" si="11"/>
        <v>37250</v>
      </c>
      <c r="B240" s="1">
        <v>7</v>
      </c>
      <c r="C240" s="6">
        <v>12</v>
      </c>
      <c r="D240" s="1" t="s">
        <v>28</v>
      </c>
      <c r="E240" s="16">
        <v>2021</v>
      </c>
      <c r="F240" s="1">
        <v>5</v>
      </c>
      <c r="G240" s="1">
        <v>50010</v>
      </c>
      <c r="H240" s="1">
        <v>88.24</v>
      </c>
      <c r="I240" s="1">
        <v>14.2</v>
      </c>
      <c r="J240" s="1">
        <v>14</v>
      </c>
      <c r="K240" s="1">
        <v>13</v>
      </c>
      <c r="L240" s="1">
        <v>8.5</v>
      </c>
      <c r="M240" s="1">
        <v>15.5</v>
      </c>
      <c r="N240" s="1">
        <v>2.6</v>
      </c>
      <c r="O240" s="1">
        <v>9.5</v>
      </c>
      <c r="P240" s="1">
        <v>16.7</v>
      </c>
      <c r="Q240" s="1">
        <v>9.8000000000000007</v>
      </c>
      <c r="R240" s="1">
        <v>4.8</v>
      </c>
      <c r="S240" s="1">
        <v>16.100000000000001</v>
      </c>
      <c r="T240" s="1">
        <v>16.399999999999999</v>
      </c>
      <c r="U240" s="1">
        <v>8.6</v>
      </c>
      <c r="V240" s="1">
        <v>17.100000000000001</v>
      </c>
      <c r="W240" s="1">
        <v>-0.5</v>
      </c>
      <c r="X240" s="1">
        <v>5.6</v>
      </c>
      <c r="Y240" s="1">
        <v>8</v>
      </c>
      <c r="Z240" s="1">
        <v>9.6</v>
      </c>
      <c r="AA240" s="1">
        <v>16.2</v>
      </c>
    </row>
    <row r="241" spans="1:27" x14ac:dyDescent="0.3">
      <c r="A241" s="1">
        <f t="shared" si="11"/>
        <v>35950</v>
      </c>
      <c r="B241" s="1">
        <v>1</v>
      </c>
      <c r="C241" s="6">
        <v>12</v>
      </c>
      <c r="D241" s="1" t="s">
        <v>29</v>
      </c>
      <c r="E241" s="16">
        <v>2021</v>
      </c>
      <c r="F241" s="1">
        <v>6</v>
      </c>
      <c r="G241" s="1">
        <v>16490</v>
      </c>
      <c r="H241" s="1">
        <v>69.42</v>
      </c>
      <c r="I241" s="1">
        <v>20.5</v>
      </c>
      <c r="J241" s="1">
        <v>22.3</v>
      </c>
      <c r="K241" s="1">
        <v>16.399999999999999</v>
      </c>
      <c r="L241" s="1">
        <v>23.4</v>
      </c>
      <c r="M241" s="1">
        <v>9.8000000000000007</v>
      </c>
      <c r="N241" s="1">
        <v>10.1</v>
      </c>
      <c r="O241" s="1">
        <v>15.7</v>
      </c>
      <c r="P241" s="1">
        <v>31.8</v>
      </c>
      <c r="Q241" s="1">
        <v>0.9</v>
      </c>
      <c r="R241" s="1">
        <v>6.6</v>
      </c>
      <c r="S241" s="1">
        <v>23.3</v>
      </c>
      <c r="T241" s="1">
        <v>31</v>
      </c>
      <c r="U241" s="1">
        <v>17.600000000000001</v>
      </c>
      <c r="V241" s="1">
        <v>15.4</v>
      </c>
      <c r="W241" s="1">
        <v>18.899999999999999</v>
      </c>
      <c r="X241" s="1">
        <v>17.5</v>
      </c>
      <c r="Y241" s="1">
        <v>25.1</v>
      </c>
      <c r="Z241" s="1">
        <v>16.100000000000001</v>
      </c>
      <c r="AA241" s="1">
        <v>30.7</v>
      </c>
    </row>
    <row r="242" spans="1:27" x14ac:dyDescent="0.3">
      <c r="A242" s="1">
        <f t="shared" si="11"/>
        <v>13690</v>
      </c>
      <c r="B242" s="1">
        <v>10</v>
      </c>
      <c r="C242" s="6">
        <v>12</v>
      </c>
      <c r="D242" s="1" t="s">
        <v>30</v>
      </c>
      <c r="E242" s="16">
        <v>2021</v>
      </c>
      <c r="F242" s="1">
        <v>7</v>
      </c>
      <c r="G242" s="1">
        <v>37250</v>
      </c>
      <c r="H242" s="1">
        <v>85.6</v>
      </c>
      <c r="I242" s="1">
        <v>16.5</v>
      </c>
      <c r="J242" s="1">
        <v>15.9</v>
      </c>
      <c r="K242" s="1">
        <v>13</v>
      </c>
      <c r="L242" s="1">
        <v>9.5</v>
      </c>
      <c r="M242" s="1">
        <v>17.2</v>
      </c>
      <c r="N242" s="1">
        <v>3.2</v>
      </c>
      <c r="O242" s="1">
        <v>3.3</v>
      </c>
      <c r="P242" s="1">
        <v>19.100000000000001</v>
      </c>
      <c r="Q242" s="1">
        <v>6.7</v>
      </c>
      <c r="R242" s="1">
        <v>9.6999999999999993</v>
      </c>
      <c r="S242" s="1">
        <v>11.4</v>
      </c>
      <c r="T242" s="1">
        <v>26.4</v>
      </c>
      <c r="U242" s="1">
        <v>18.7</v>
      </c>
      <c r="V242" s="1">
        <v>14.9</v>
      </c>
      <c r="W242" s="1">
        <v>10.7</v>
      </c>
      <c r="X242" s="1">
        <v>12.1</v>
      </c>
      <c r="Y242" s="1">
        <v>19.600000000000001</v>
      </c>
      <c r="Z242" s="1">
        <v>10.199999999999999</v>
      </c>
      <c r="AA242" s="1">
        <v>15.5</v>
      </c>
    </row>
    <row r="243" spans="1:27" x14ac:dyDescent="0.3">
      <c r="A243" s="1">
        <f t="shared" si="11"/>
        <v>16490</v>
      </c>
      <c r="B243" s="1">
        <v>6</v>
      </c>
      <c r="C243" s="6">
        <v>12</v>
      </c>
      <c r="D243" s="1" t="s">
        <v>31</v>
      </c>
      <c r="E243" s="16">
        <v>2021</v>
      </c>
      <c r="F243" s="1">
        <v>8</v>
      </c>
      <c r="G243" s="1">
        <v>32530</v>
      </c>
      <c r="H243" s="1">
        <v>81.239999999999995</v>
      </c>
      <c r="I243" s="1">
        <v>15.4</v>
      </c>
      <c r="J243" s="1">
        <v>12.8</v>
      </c>
      <c r="K243" s="1">
        <v>16.100000000000001</v>
      </c>
      <c r="L243" s="1">
        <v>13.1</v>
      </c>
      <c r="M243" s="1">
        <v>8.6999999999999993</v>
      </c>
      <c r="N243" s="1">
        <v>-2.8</v>
      </c>
      <c r="O243" s="1">
        <v>-9.4</v>
      </c>
      <c r="P243" s="1">
        <v>18.7</v>
      </c>
      <c r="Q243" s="1">
        <v>1.2</v>
      </c>
      <c r="R243" s="1">
        <v>7.8</v>
      </c>
      <c r="S243" s="1">
        <v>14.3</v>
      </c>
      <c r="T243" s="1">
        <v>31</v>
      </c>
      <c r="U243" s="1">
        <v>13.8</v>
      </c>
      <c r="V243" s="1">
        <v>21.8</v>
      </c>
      <c r="W243" s="1">
        <v>5</v>
      </c>
      <c r="X243" s="1">
        <v>15.9</v>
      </c>
      <c r="Y243" s="1">
        <v>17.3</v>
      </c>
      <c r="Z243" s="1">
        <v>22.9</v>
      </c>
      <c r="AA243" s="1">
        <v>11.6</v>
      </c>
    </row>
    <row r="244" spans="1:27" x14ac:dyDescent="0.3">
      <c r="A244" s="1">
        <f t="shared" si="11"/>
        <v>13760</v>
      </c>
      <c r="B244" s="1">
        <v>14</v>
      </c>
      <c r="C244" s="6">
        <v>12</v>
      </c>
      <c r="D244" s="1" t="s">
        <v>32</v>
      </c>
      <c r="E244" s="16">
        <v>2021</v>
      </c>
      <c r="F244" s="1">
        <v>9</v>
      </c>
      <c r="G244" s="1">
        <v>35480</v>
      </c>
      <c r="H244" s="1">
        <v>77.540000000000006</v>
      </c>
      <c r="I244" s="1">
        <v>17.600000000000001</v>
      </c>
      <c r="J244" s="1">
        <v>20.9</v>
      </c>
      <c r="K244" s="1">
        <v>7.8</v>
      </c>
      <c r="L244" s="1">
        <v>21.4</v>
      </c>
      <c r="M244" s="1">
        <v>19.5</v>
      </c>
      <c r="N244" s="1">
        <v>2.2000000000000002</v>
      </c>
      <c r="O244" s="1">
        <v>11.5</v>
      </c>
      <c r="P244" s="1">
        <v>19.7</v>
      </c>
      <c r="Q244" s="1">
        <v>5.5</v>
      </c>
      <c r="R244" s="1">
        <v>7.8</v>
      </c>
      <c r="S244" s="1">
        <v>23.4</v>
      </c>
      <c r="T244" s="1">
        <v>23.3</v>
      </c>
      <c r="U244" s="1">
        <v>15.2</v>
      </c>
      <c r="V244" s="1">
        <v>26.6</v>
      </c>
      <c r="W244" s="1">
        <v>14.1</v>
      </c>
      <c r="X244" s="1">
        <v>10</v>
      </c>
      <c r="Y244" s="1">
        <v>23.2</v>
      </c>
      <c r="Z244" s="1">
        <v>29.8</v>
      </c>
      <c r="AA244" s="1">
        <v>16.399999999999999</v>
      </c>
    </row>
    <row r="245" spans="1:27" x14ac:dyDescent="0.3">
      <c r="A245" s="1">
        <f t="shared" si="11"/>
        <v>21310</v>
      </c>
      <c r="B245" s="1">
        <v>18</v>
      </c>
      <c r="C245" s="6">
        <v>12</v>
      </c>
      <c r="D245" s="1" t="s">
        <v>33</v>
      </c>
      <c r="E245" s="16">
        <v>2021</v>
      </c>
      <c r="F245" s="1">
        <v>10</v>
      </c>
      <c r="G245" s="1">
        <v>13690</v>
      </c>
      <c r="H245" s="1">
        <v>72.25</v>
      </c>
      <c r="I245" s="1">
        <v>17.3</v>
      </c>
      <c r="J245" s="1">
        <v>16.2</v>
      </c>
      <c r="K245" s="1">
        <v>-1.1000000000000001</v>
      </c>
      <c r="L245" s="1">
        <v>24</v>
      </c>
      <c r="M245" s="1">
        <v>18</v>
      </c>
      <c r="N245" s="1">
        <v>0.1</v>
      </c>
      <c r="O245" s="1">
        <v>-4</v>
      </c>
      <c r="P245" s="1">
        <v>16.399999999999999</v>
      </c>
      <c r="Q245" s="1">
        <v>-3.5</v>
      </c>
      <c r="R245" s="1">
        <v>11</v>
      </c>
      <c r="S245" s="1">
        <v>24.9</v>
      </c>
      <c r="T245" s="1">
        <v>34.1</v>
      </c>
      <c r="U245" s="1">
        <v>5.8</v>
      </c>
      <c r="V245" s="1">
        <v>19.899999999999999</v>
      </c>
      <c r="W245" s="1">
        <v>8.9</v>
      </c>
      <c r="X245" s="1">
        <v>18.5</v>
      </c>
      <c r="Y245" s="1">
        <v>10.199999999999999</v>
      </c>
      <c r="Z245" s="1">
        <v>27.5</v>
      </c>
      <c r="AA245" s="1">
        <v>21.4</v>
      </c>
    </row>
    <row r="246" spans="1:27" x14ac:dyDescent="0.3">
      <c r="A246" s="1">
        <f t="shared" si="11"/>
        <v>50010</v>
      </c>
      <c r="B246" s="1">
        <v>5</v>
      </c>
      <c r="C246" s="6">
        <v>12</v>
      </c>
      <c r="D246" s="1" t="s">
        <v>34</v>
      </c>
      <c r="E246" s="16">
        <v>2021</v>
      </c>
      <c r="F246" s="1">
        <v>11</v>
      </c>
      <c r="G246" s="1">
        <v>14820</v>
      </c>
      <c r="H246" s="1">
        <v>68.25</v>
      </c>
      <c r="I246" s="1">
        <v>12</v>
      </c>
      <c r="J246" s="1">
        <v>14.8</v>
      </c>
      <c r="K246" s="1">
        <v>4.2</v>
      </c>
      <c r="L246" s="1">
        <v>24</v>
      </c>
      <c r="M246" s="1">
        <v>7.4</v>
      </c>
      <c r="N246" s="1">
        <v>10.6</v>
      </c>
      <c r="O246" s="1">
        <v>-1.7</v>
      </c>
      <c r="P246" s="1">
        <v>22.6</v>
      </c>
      <c r="Q246" s="1">
        <v>-5.8</v>
      </c>
      <c r="R246" s="1">
        <v>15</v>
      </c>
      <c r="S246" s="1">
        <v>29.3</v>
      </c>
      <c r="T246" s="1">
        <v>34.299999999999997</v>
      </c>
      <c r="U246" s="1">
        <v>9.3000000000000007</v>
      </c>
      <c r="V246" s="1">
        <v>17.7</v>
      </c>
      <c r="W246" s="1">
        <v>8.4</v>
      </c>
      <c r="X246" s="1">
        <v>2.8</v>
      </c>
      <c r="Y246" s="1">
        <v>27.5</v>
      </c>
      <c r="Z246" s="1">
        <v>10.1</v>
      </c>
      <c r="AA246" s="1">
        <v>34.9</v>
      </c>
    </row>
    <row r="247" spans="1:27" x14ac:dyDescent="0.3">
      <c r="A247" s="1">
        <f t="shared" si="11"/>
        <v>41860</v>
      </c>
      <c r="B247" s="1">
        <v>12</v>
      </c>
      <c r="C247" s="6">
        <v>12</v>
      </c>
      <c r="D247" s="1" t="s">
        <v>35</v>
      </c>
      <c r="E247" s="16">
        <v>2021</v>
      </c>
      <c r="F247" s="1">
        <v>12</v>
      </c>
      <c r="G247" s="1">
        <v>41860</v>
      </c>
      <c r="H247" s="1">
        <v>92.57</v>
      </c>
      <c r="I247" s="1">
        <v>13.5</v>
      </c>
      <c r="J247" s="1">
        <v>19.3</v>
      </c>
      <c r="K247" s="1">
        <v>15.7</v>
      </c>
      <c r="L247" s="1">
        <v>16.100000000000001</v>
      </c>
      <c r="M247" s="1">
        <v>10.199999999999999</v>
      </c>
      <c r="N247" s="1">
        <v>-0.8</v>
      </c>
      <c r="O247" s="1">
        <v>8.4</v>
      </c>
      <c r="P247" s="1">
        <v>23.9</v>
      </c>
      <c r="Q247" s="1">
        <v>10</v>
      </c>
      <c r="R247" s="1">
        <v>11.9</v>
      </c>
      <c r="S247" s="1">
        <v>15.6</v>
      </c>
      <c r="T247" s="1">
        <v>24.1</v>
      </c>
      <c r="U247" s="1">
        <v>15.5</v>
      </c>
      <c r="V247" s="1">
        <v>19.399999999999999</v>
      </c>
      <c r="W247" s="1">
        <v>8.3000000000000007</v>
      </c>
      <c r="X247" s="1">
        <v>6.2</v>
      </c>
      <c r="Y247" s="1">
        <v>18.899999999999999</v>
      </c>
      <c r="Z247" s="1">
        <v>20.6</v>
      </c>
      <c r="AA247" s="1">
        <v>17.2</v>
      </c>
    </row>
    <row r="248" spans="1:27" x14ac:dyDescent="0.3">
      <c r="C248" s="6">
        <v>12</v>
      </c>
      <c r="D248" s="1" t="s">
        <v>36</v>
      </c>
      <c r="E248" s="16">
        <v>2021</v>
      </c>
      <c r="F248" s="1">
        <v>13</v>
      </c>
      <c r="G248" s="1">
        <v>71150</v>
      </c>
      <c r="H248" s="1">
        <v>83.32</v>
      </c>
      <c r="I248" s="1">
        <v>14.3</v>
      </c>
      <c r="J248" s="1">
        <v>17.399999999999999</v>
      </c>
      <c r="K248" s="1">
        <v>8.8000000000000007</v>
      </c>
      <c r="L248" s="1">
        <v>11.9</v>
      </c>
      <c r="M248" s="1">
        <v>9.3000000000000007</v>
      </c>
      <c r="N248" s="1">
        <v>-2.1</v>
      </c>
      <c r="O248" s="1">
        <v>1.8</v>
      </c>
      <c r="P248" s="1">
        <v>18.5</v>
      </c>
      <c r="Q248" s="1">
        <v>9.8000000000000007</v>
      </c>
      <c r="R248" s="1">
        <v>7.9</v>
      </c>
      <c r="S248" s="1">
        <v>13.7</v>
      </c>
      <c r="T248" s="1">
        <v>25.8</v>
      </c>
      <c r="U248" s="1">
        <v>23.1</v>
      </c>
      <c r="V248" s="1">
        <v>18.899999999999999</v>
      </c>
      <c r="W248" s="1">
        <v>12</v>
      </c>
      <c r="X248" s="1">
        <v>5.0999999999999996</v>
      </c>
      <c r="Y248" s="1">
        <v>8.6999999999999993</v>
      </c>
      <c r="Z248" s="1">
        <v>7.2</v>
      </c>
      <c r="AA248" s="1">
        <v>21.3</v>
      </c>
    </row>
    <row r="249" spans="1:27" x14ac:dyDescent="0.3">
      <c r="C249" s="6">
        <v>12</v>
      </c>
      <c r="D249" s="1" t="s">
        <v>37</v>
      </c>
      <c r="E249" s="16">
        <v>2021</v>
      </c>
      <c r="F249" s="1">
        <v>14</v>
      </c>
      <c r="G249" s="1">
        <v>13760</v>
      </c>
      <c r="H249" s="1">
        <v>60.08</v>
      </c>
      <c r="I249" s="1">
        <v>4.5</v>
      </c>
      <c r="J249" s="1">
        <v>12.4</v>
      </c>
      <c r="K249" s="1">
        <v>15.8</v>
      </c>
      <c r="L249" s="1">
        <v>16.600000000000001</v>
      </c>
      <c r="M249" s="1">
        <v>3.3</v>
      </c>
      <c r="N249" s="1">
        <v>-1.2</v>
      </c>
      <c r="O249" s="1">
        <v>-9.6</v>
      </c>
      <c r="P249" s="1">
        <v>22.4</v>
      </c>
      <c r="Q249" s="1">
        <v>-5.3</v>
      </c>
      <c r="R249" s="1">
        <v>7</v>
      </c>
      <c r="S249" s="1">
        <v>27</v>
      </c>
      <c r="T249" s="1">
        <v>30.4</v>
      </c>
      <c r="U249" s="1">
        <v>6.2</v>
      </c>
      <c r="V249" s="1">
        <v>18.399999999999999</v>
      </c>
      <c r="W249" s="1">
        <v>0</v>
      </c>
      <c r="X249" s="1">
        <v>5.4</v>
      </c>
      <c r="Y249" s="1">
        <v>14.4</v>
      </c>
      <c r="Z249" s="1">
        <v>6.8</v>
      </c>
      <c r="AA249" s="1">
        <v>30.2</v>
      </c>
    </row>
    <row r="250" spans="1:27" x14ac:dyDescent="0.3">
      <c r="C250" s="6">
        <v>12</v>
      </c>
      <c r="D250" s="1" t="s">
        <v>38</v>
      </c>
      <c r="E250" s="16">
        <v>2021</v>
      </c>
      <c r="F250" s="1">
        <v>15</v>
      </c>
      <c r="G250" s="1">
        <v>18060</v>
      </c>
      <c r="H250" s="1">
        <v>66.849999999999994</v>
      </c>
      <c r="I250" s="1">
        <v>11.9</v>
      </c>
      <c r="J250" s="1">
        <v>15</v>
      </c>
      <c r="K250" s="1">
        <v>-8.4</v>
      </c>
      <c r="L250" s="1">
        <v>22.1</v>
      </c>
      <c r="M250" s="1">
        <v>2.9</v>
      </c>
      <c r="N250" s="1">
        <v>-11.5</v>
      </c>
      <c r="O250" s="1">
        <v>-8.4</v>
      </c>
      <c r="P250" s="1">
        <v>15.5</v>
      </c>
      <c r="Q250" s="1">
        <v>-6.8</v>
      </c>
      <c r="R250" s="1">
        <v>14</v>
      </c>
      <c r="S250" s="1">
        <v>17.100000000000001</v>
      </c>
      <c r="T250" s="1">
        <v>22.3</v>
      </c>
      <c r="U250" s="1">
        <v>20.100000000000001</v>
      </c>
      <c r="V250" s="1">
        <v>15.8</v>
      </c>
      <c r="W250" s="1">
        <v>11.6</v>
      </c>
      <c r="X250" s="1">
        <v>17.399999999999999</v>
      </c>
      <c r="Y250" s="1">
        <v>28</v>
      </c>
      <c r="Z250" s="1">
        <v>54.3</v>
      </c>
      <c r="AA250" s="1">
        <v>29</v>
      </c>
    </row>
    <row r="251" spans="1:27" x14ac:dyDescent="0.3">
      <c r="C251" s="6">
        <v>12</v>
      </c>
      <c r="D251" s="1" t="s">
        <v>39</v>
      </c>
      <c r="E251" s="16">
        <v>2021</v>
      </c>
      <c r="F251" s="1">
        <v>16</v>
      </c>
      <c r="G251" s="1">
        <v>9610</v>
      </c>
      <c r="H251" s="1">
        <v>54.33</v>
      </c>
      <c r="I251" s="1">
        <v>3.6</v>
      </c>
      <c r="J251" s="1">
        <v>10.4</v>
      </c>
      <c r="K251" s="1">
        <v>-15.1</v>
      </c>
      <c r="L251" s="1">
        <v>20.8</v>
      </c>
      <c r="M251" s="1">
        <v>2.1</v>
      </c>
      <c r="N251" s="1">
        <v>2.5</v>
      </c>
      <c r="O251" s="1">
        <v>-15.3</v>
      </c>
      <c r="P251" s="1">
        <v>16.7</v>
      </c>
      <c r="Q251" s="1">
        <v>1.1000000000000001</v>
      </c>
      <c r="R251" s="1">
        <v>3.6</v>
      </c>
      <c r="S251" s="1">
        <v>18.899999999999999</v>
      </c>
      <c r="T251" s="1">
        <v>32.299999999999997</v>
      </c>
      <c r="U251" s="1">
        <v>3.8</v>
      </c>
      <c r="V251" s="1">
        <v>-0.2</v>
      </c>
      <c r="W251" s="1">
        <v>-22.5</v>
      </c>
      <c r="X251" s="1">
        <v>7.5</v>
      </c>
      <c r="Y251" s="1">
        <v>10.1</v>
      </c>
      <c r="Z251" s="1">
        <v>8.4</v>
      </c>
      <c r="AA251" s="1">
        <v>22.3</v>
      </c>
    </row>
    <row r="252" spans="1:27" x14ac:dyDescent="0.3">
      <c r="C252" s="6">
        <v>12</v>
      </c>
      <c r="D252" s="1" t="s">
        <v>40</v>
      </c>
      <c r="E252" s="16">
        <v>2021</v>
      </c>
      <c r="F252" s="1">
        <v>17</v>
      </c>
      <c r="G252" s="1">
        <v>15920</v>
      </c>
      <c r="H252" s="1">
        <v>53.82</v>
      </c>
      <c r="I252" s="1">
        <v>16.600000000000001</v>
      </c>
      <c r="J252" s="1">
        <v>18.399999999999999</v>
      </c>
      <c r="K252" s="1">
        <v>15</v>
      </c>
      <c r="L252" s="1">
        <v>25</v>
      </c>
      <c r="M252" s="1">
        <v>10.3</v>
      </c>
      <c r="N252" s="1">
        <v>-4.3</v>
      </c>
      <c r="O252" s="1">
        <v>2.7</v>
      </c>
      <c r="P252" s="1">
        <v>24.6</v>
      </c>
      <c r="Q252" s="1">
        <v>7.5</v>
      </c>
      <c r="R252" s="1">
        <v>10.5</v>
      </c>
      <c r="S252" s="1">
        <v>26.6</v>
      </c>
      <c r="T252" s="1">
        <v>30.8</v>
      </c>
      <c r="U252" s="1">
        <v>16.5</v>
      </c>
      <c r="V252" s="1">
        <v>11.3</v>
      </c>
      <c r="W252" s="1">
        <v>2.2999999999999998</v>
      </c>
      <c r="X252" s="1">
        <v>12.7</v>
      </c>
      <c r="Y252" s="1">
        <v>22.2</v>
      </c>
      <c r="Z252" s="1">
        <v>11.7</v>
      </c>
      <c r="AA252" s="1">
        <v>-8.5</v>
      </c>
    </row>
    <row r="253" spans="1:27" x14ac:dyDescent="0.3">
      <c r="C253" s="6">
        <v>12</v>
      </c>
      <c r="D253" s="1" t="s">
        <v>41</v>
      </c>
      <c r="E253" s="16">
        <v>2021</v>
      </c>
      <c r="F253" s="1">
        <v>18</v>
      </c>
      <c r="G253" s="1">
        <v>21310</v>
      </c>
      <c r="H253" s="1">
        <v>55.43</v>
      </c>
      <c r="I253" s="1">
        <v>3.8</v>
      </c>
      <c r="J253" s="1">
        <v>9.1999999999999993</v>
      </c>
      <c r="K253" s="1">
        <v>8.1999999999999993</v>
      </c>
      <c r="L253" s="1">
        <v>11.7</v>
      </c>
      <c r="M253" s="1">
        <v>-2</v>
      </c>
      <c r="N253" s="1">
        <v>-19</v>
      </c>
      <c r="O253" s="1">
        <v>-22.5</v>
      </c>
      <c r="P253" s="1">
        <v>20.2</v>
      </c>
      <c r="Q253" s="1">
        <v>-16.399999999999999</v>
      </c>
      <c r="R253" s="1">
        <v>3.3</v>
      </c>
      <c r="S253" s="1">
        <v>19</v>
      </c>
      <c r="T253" s="1">
        <v>24</v>
      </c>
      <c r="U253" s="1">
        <v>-3.3</v>
      </c>
      <c r="V253" s="1">
        <v>12.8</v>
      </c>
      <c r="W253" s="1">
        <v>13.9</v>
      </c>
      <c r="X253" s="1">
        <v>11.4</v>
      </c>
      <c r="Y253" s="1">
        <v>15.2</v>
      </c>
      <c r="Z253" s="1">
        <v>1.9</v>
      </c>
      <c r="AA253" s="1">
        <v>32.5</v>
      </c>
    </row>
    <row r="254" spans="1:27" x14ac:dyDescent="0.3">
      <c r="C254" s="6">
        <v>12</v>
      </c>
      <c r="D254" s="1" t="s">
        <v>42</v>
      </c>
      <c r="E254" s="16">
        <v>2021</v>
      </c>
      <c r="F254" s="1">
        <v>19</v>
      </c>
      <c r="G254" s="1">
        <v>23450</v>
      </c>
      <c r="H254" s="1">
        <v>81.06</v>
      </c>
      <c r="I254" s="1">
        <v>8.9</v>
      </c>
      <c r="J254" s="1">
        <v>14.7</v>
      </c>
      <c r="K254" s="1">
        <v>-22.9</v>
      </c>
      <c r="L254" s="1">
        <v>13.8</v>
      </c>
      <c r="M254" s="1">
        <v>15.1</v>
      </c>
      <c r="N254" s="1">
        <v>7.8</v>
      </c>
      <c r="O254" s="1">
        <v>-6.4</v>
      </c>
      <c r="P254" s="1">
        <v>15.9</v>
      </c>
      <c r="Q254" s="1">
        <v>-2.4</v>
      </c>
      <c r="R254" s="1">
        <v>5.5</v>
      </c>
      <c r="S254" s="1">
        <v>7.5</v>
      </c>
      <c r="T254" s="1">
        <v>13.8</v>
      </c>
      <c r="U254" s="1">
        <v>14.9</v>
      </c>
      <c r="V254" s="1">
        <v>20.100000000000001</v>
      </c>
      <c r="W254" s="1">
        <v>14.6</v>
      </c>
      <c r="X254" s="1">
        <v>12</v>
      </c>
      <c r="Y254" s="1">
        <v>23.1</v>
      </c>
      <c r="Z254" s="1">
        <v>7.3</v>
      </c>
      <c r="AA254" s="1">
        <v>14.4</v>
      </c>
    </row>
    <row r="255" spans="1:27" x14ac:dyDescent="0.3">
      <c r="C255" s="6">
        <v>12</v>
      </c>
      <c r="D255" s="1" t="s">
        <v>43</v>
      </c>
      <c r="E255" s="16">
        <v>2021</v>
      </c>
      <c r="F255" s="1">
        <v>20</v>
      </c>
      <c r="G255" s="1">
        <v>44950</v>
      </c>
      <c r="H255" s="1">
        <v>88.24</v>
      </c>
      <c r="I255" s="1">
        <v>11.2</v>
      </c>
      <c r="J255" s="1">
        <v>8.6</v>
      </c>
      <c r="K255" s="1">
        <v>2.9</v>
      </c>
      <c r="L255" s="1">
        <v>2.1</v>
      </c>
      <c r="M255" s="1">
        <v>3.9</v>
      </c>
      <c r="N255" s="1">
        <v>-5.7</v>
      </c>
      <c r="O255" s="1">
        <v>0.3</v>
      </c>
      <c r="P255" s="1">
        <v>12.1</v>
      </c>
      <c r="Q255" s="1">
        <v>-2.4</v>
      </c>
      <c r="R255" s="1">
        <v>7.5</v>
      </c>
      <c r="S255" s="1">
        <v>10.5</v>
      </c>
      <c r="T255" s="1">
        <v>23.2</v>
      </c>
      <c r="U255" s="1">
        <v>4.5999999999999996</v>
      </c>
      <c r="V255" s="1">
        <v>12.5</v>
      </c>
      <c r="W255" s="1">
        <v>3.1</v>
      </c>
      <c r="X255" s="1">
        <v>7.6</v>
      </c>
      <c r="Y255" s="1">
        <v>7.3</v>
      </c>
      <c r="Z255" s="1">
        <v>7.2</v>
      </c>
      <c r="AA255" s="1">
        <v>6.6</v>
      </c>
    </row>
    <row r="256" spans="1:27" x14ac:dyDescent="0.3">
      <c r="C256" s="6">
        <v>12</v>
      </c>
      <c r="D256" s="1" t="s">
        <v>44</v>
      </c>
      <c r="E256" s="16">
        <v>2021</v>
      </c>
      <c r="F256" s="1">
        <v>21</v>
      </c>
      <c r="G256" s="1">
        <v>62100</v>
      </c>
      <c r="H256" s="1">
        <v>74</v>
      </c>
      <c r="I256" s="1">
        <v>17.7</v>
      </c>
      <c r="J256" s="1">
        <v>19.399999999999999</v>
      </c>
      <c r="K256" s="1">
        <v>8</v>
      </c>
      <c r="L256" s="1">
        <v>16.100000000000001</v>
      </c>
      <c r="M256" s="1">
        <v>11.5</v>
      </c>
      <c r="N256" s="1">
        <v>3.1</v>
      </c>
      <c r="O256" s="1">
        <v>8.1</v>
      </c>
      <c r="P256" s="1">
        <v>21.8</v>
      </c>
      <c r="Q256" s="1">
        <v>11.2</v>
      </c>
      <c r="R256" s="1">
        <v>6.3</v>
      </c>
      <c r="S256" s="1">
        <v>21.8</v>
      </c>
      <c r="T256" s="1">
        <v>31.5</v>
      </c>
      <c r="U256" s="1">
        <v>21.4</v>
      </c>
      <c r="V256" s="1">
        <v>26</v>
      </c>
      <c r="W256" s="1">
        <v>17.7</v>
      </c>
      <c r="X256" s="1">
        <v>12</v>
      </c>
      <c r="Y256" s="1">
        <v>17.399999999999999</v>
      </c>
      <c r="Z256" s="1">
        <v>12.9</v>
      </c>
      <c r="AA256" s="1">
        <v>19.600000000000001</v>
      </c>
    </row>
  </sheetData>
  <sortState xmlns:xlrd2="http://schemas.microsoft.com/office/spreadsheetml/2017/richdata2" ref="B6:AA256">
    <sortCondition ref="E5:E256"/>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AA6C-C708-41C4-9663-1763C038B63B}">
  <dimension ref="A3:AA188"/>
  <sheetViews>
    <sheetView workbookViewId="0"/>
  </sheetViews>
  <sheetFormatPr defaultRowHeight="14.4" x14ac:dyDescent="0.3"/>
  <cols>
    <col min="4" max="4" width="14.6640625" bestFit="1" customWidth="1"/>
    <col min="20" max="20" width="17.88671875" bestFit="1" customWidth="1"/>
  </cols>
  <sheetData>
    <row r="3" spans="1:27" x14ac:dyDescent="0.3">
      <c r="A3" s="47" t="s">
        <v>106</v>
      </c>
      <c r="B3" s="48" t="s">
        <v>137</v>
      </c>
      <c r="C3" s="48"/>
      <c r="D3" s="48"/>
      <c r="E3" s="48"/>
      <c r="F3" s="48"/>
      <c r="G3" s="48"/>
      <c r="H3" s="48"/>
      <c r="I3" s="48"/>
      <c r="J3" s="48"/>
      <c r="K3" s="49"/>
      <c r="Q3" s="47" t="s">
        <v>106</v>
      </c>
      <c r="R3" s="48" t="s">
        <v>138</v>
      </c>
      <c r="S3" s="48"/>
      <c r="T3" s="48"/>
      <c r="U3" s="48"/>
      <c r="V3" s="48"/>
      <c r="W3" s="48"/>
      <c r="X3" s="48"/>
      <c r="Y3" s="48"/>
      <c r="Z3" s="48"/>
      <c r="AA3" s="49"/>
    </row>
    <row r="4" spans="1:27" x14ac:dyDescent="0.3">
      <c r="A4" s="50" t="s">
        <v>109</v>
      </c>
      <c r="B4" t="s">
        <v>139</v>
      </c>
      <c r="K4" s="51"/>
      <c r="Q4" s="50" t="s">
        <v>109</v>
      </c>
      <c r="R4" t="s">
        <v>140</v>
      </c>
      <c r="AA4" s="51"/>
    </row>
    <row r="5" spans="1:27" x14ac:dyDescent="0.3">
      <c r="A5" s="50"/>
      <c r="K5" s="51"/>
      <c r="Q5" s="50"/>
      <c r="AA5" s="51"/>
    </row>
    <row r="6" spans="1:27" x14ac:dyDescent="0.3">
      <c r="A6" s="50" t="s">
        <v>112</v>
      </c>
      <c r="C6" t="s">
        <v>113</v>
      </c>
      <c r="K6" s="51"/>
      <c r="Q6" s="50" t="s">
        <v>112</v>
      </c>
      <c r="S6" t="s">
        <v>113</v>
      </c>
      <c r="AA6" s="51"/>
    </row>
    <row r="7" spans="1:27" x14ac:dyDescent="0.3">
      <c r="A7" s="50" t="s">
        <v>114</v>
      </c>
      <c r="C7" t="s">
        <v>141</v>
      </c>
      <c r="K7" s="51"/>
      <c r="Q7" s="50" t="s">
        <v>114</v>
      </c>
      <c r="S7" t="s">
        <v>142</v>
      </c>
      <c r="AA7" s="51"/>
    </row>
    <row r="8" spans="1:27" x14ac:dyDescent="0.3">
      <c r="A8" s="50"/>
      <c r="K8" s="51"/>
      <c r="Q8" s="50"/>
      <c r="AA8" s="51"/>
    </row>
    <row r="9" spans="1:27" x14ac:dyDescent="0.3">
      <c r="A9" s="57" t="s">
        <v>117</v>
      </c>
      <c r="B9" s="58"/>
      <c r="C9" s="58"/>
      <c r="D9" s="103">
        <f>Global!C17-D24</f>
        <v>23552888340.649487</v>
      </c>
      <c r="E9" s="54" t="s">
        <v>143</v>
      </c>
      <c r="F9" s="54"/>
      <c r="G9" s="54"/>
      <c r="H9" s="54"/>
      <c r="I9" s="54"/>
      <c r="J9" s="54"/>
      <c r="K9" s="60"/>
      <c r="Q9" s="57" t="s">
        <v>117</v>
      </c>
      <c r="R9" s="58"/>
      <c r="S9" s="58"/>
      <c r="T9" s="104">
        <f>Global!C17-'b7,b8'!S24</f>
        <v>23552885454.243484</v>
      </c>
      <c r="U9" s="54" t="s">
        <v>144</v>
      </c>
      <c r="V9" s="54"/>
      <c r="W9" s="54"/>
      <c r="X9" s="54"/>
      <c r="Y9" s="54"/>
      <c r="Z9" s="54"/>
      <c r="AA9" s="60"/>
    </row>
    <row r="13" spans="1:27" x14ac:dyDescent="0.3">
      <c r="B13" s="38" t="s">
        <v>57</v>
      </c>
      <c r="C13" s="38"/>
      <c r="D13" s="38"/>
      <c r="E13" s="38"/>
      <c r="F13" s="38"/>
      <c r="G13" s="38"/>
      <c r="H13" s="38"/>
      <c r="I13" s="38"/>
      <c r="J13" s="38"/>
      <c r="K13" s="38"/>
      <c r="Q13" s="38" t="s">
        <v>57</v>
      </c>
      <c r="R13" s="38"/>
      <c r="S13" s="38"/>
      <c r="T13" s="38"/>
      <c r="U13" s="38"/>
      <c r="V13" s="38"/>
      <c r="W13" s="38"/>
      <c r="X13" s="38"/>
      <c r="Y13" s="38"/>
    </row>
    <row r="14" spans="1:27" x14ac:dyDescent="0.3">
      <c r="B14" s="38"/>
      <c r="C14" s="38"/>
      <c r="D14" s="38"/>
      <c r="E14" s="38"/>
      <c r="F14" s="38"/>
      <c r="G14" s="38"/>
      <c r="H14" s="38"/>
      <c r="I14" s="38"/>
      <c r="J14" s="38"/>
      <c r="K14" s="38"/>
      <c r="Q14" s="38"/>
      <c r="R14" s="38"/>
      <c r="S14" s="38"/>
      <c r="T14" s="38"/>
      <c r="U14" s="38"/>
      <c r="V14" s="38"/>
      <c r="W14" s="38"/>
      <c r="X14" s="38"/>
      <c r="Y14" s="38"/>
    </row>
    <row r="15" spans="1:27" x14ac:dyDescent="0.3">
      <c r="B15" s="39" t="s">
        <v>60</v>
      </c>
      <c r="C15" s="40"/>
      <c r="D15" s="38"/>
      <c r="E15" s="38"/>
      <c r="F15" s="38"/>
      <c r="G15" s="38"/>
      <c r="H15" s="38"/>
      <c r="I15" s="38"/>
      <c r="J15" s="38"/>
      <c r="K15" s="38"/>
      <c r="Q15" s="39" t="s">
        <v>60</v>
      </c>
      <c r="R15" s="40"/>
      <c r="S15" s="38"/>
      <c r="T15" s="38"/>
      <c r="U15" s="38"/>
      <c r="V15" s="38"/>
      <c r="W15" s="38"/>
      <c r="X15" s="38"/>
      <c r="Y15" s="38"/>
    </row>
    <row r="16" spans="1:27" x14ac:dyDescent="0.3">
      <c r="B16" s="38" t="s">
        <v>62</v>
      </c>
      <c r="C16" s="38">
        <v>0.63890899999999995</v>
      </c>
      <c r="D16" s="38"/>
      <c r="E16" s="38"/>
      <c r="F16" s="38"/>
      <c r="G16" s="38"/>
      <c r="H16" s="38"/>
      <c r="I16" s="38"/>
      <c r="J16" s="38"/>
      <c r="K16" s="38"/>
      <c r="Q16" s="38" t="s">
        <v>62</v>
      </c>
      <c r="R16" s="38">
        <v>0.75096300000000005</v>
      </c>
      <c r="S16" s="38"/>
      <c r="T16" s="38"/>
      <c r="U16" s="38"/>
      <c r="V16" s="38"/>
      <c r="W16" s="38"/>
      <c r="X16" s="38"/>
      <c r="Y16" s="38"/>
    </row>
    <row r="17" spans="2:25" x14ac:dyDescent="0.3">
      <c r="B17" s="38" t="s">
        <v>64</v>
      </c>
      <c r="C17" s="38">
        <v>0.40820499999999998</v>
      </c>
      <c r="D17" s="38"/>
      <c r="E17" s="38"/>
      <c r="F17" s="38"/>
      <c r="G17" s="38"/>
      <c r="H17" s="38"/>
      <c r="I17" s="38"/>
      <c r="J17" s="38"/>
      <c r="K17" s="38"/>
      <c r="Q17" s="38" t="s">
        <v>64</v>
      </c>
      <c r="R17" s="38">
        <v>0.56394500000000003</v>
      </c>
      <c r="S17" s="38"/>
      <c r="T17" s="38"/>
      <c r="U17" s="38"/>
      <c r="V17" s="38"/>
      <c r="W17" s="38"/>
      <c r="X17" s="38"/>
      <c r="Y17" s="38"/>
    </row>
    <row r="18" spans="2:25" x14ac:dyDescent="0.3">
      <c r="B18" s="38" t="s">
        <v>66</v>
      </c>
      <c r="C18" s="38">
        <v>0.36845699999999998</v>
      </c>
      <c r="D18" s="38"/>
      <c r="E18" s="38"/>
      <c r="F18" s="38"/>
      <c r="G18" s="38"/>
      <c r="H18" s="38"/>
      <c r="I18" s="38"/>
      <c r="J18" s="38"/>
      <c r="K18" s="38"/>
      <c r="Q18" s="38" t="s">
        <v>66</v>
      </c>
      <c r="R18" s="38">
        <v>0.53465700000000005</v>
      </c>
      <c r="S18" s="38"/>
      <c r="T18" s="38"/>
      <c r="U18" s="38"/>
      <c r="V18" s="38"/>
      <c r="W18" s="38"/>
      <c r="X18" s="38"/>
      <c r="Y18" s="38"/>
    </row>
    <row r="19" spans="2:25" x14ac:dyDescent="0.3">
      <c r="B19" s="38" t="s">
        <v>67</v>
      </c>
      <c r="C19" s="38">
        <v>8.193899</v>
      </c>
      <c r="D19" s="38"/>
      <c r="E19" s="38"/>
      <c r="F19" s="38"/>
      <c r="G19" s="38"/>
      <c r="H19" s="38"/>
      <c r="I19" s="38"/>
      <c r="J19" s="38"/>
      <c r="K19" s="38"/>
      <c r="Q19" s="38" t="s">
        <v>67</v>
      </c>
      <c r="R19" s="38">
        <v>7.2432429999999997</v>
      </c>
      <c r="S19" s="38"/>
      <c r="T19" s="38"/>
      <c r="U19" s="38"/>
      <c r="V19" s="38"/>
      <c r="W19" s="38"/>
      <c r="X19" s="38"/>
      <c r="Y19" s="38"/>
    </row>
    <row r="20" spans="2:25" x14ac:dyDescent="0.3">
      <c r="B20" s="41" t="s">
        <v>69</v>
      </c>
      <c r="C20" s="41">
        <v>144</v>
      </c>
      <c r="D20" s="38"/>
      <c r="E20" s="38"/>
      <c r="F20" s="38"/>
      <c r="G20" s="38"/>
      <c r="H20" s="38"/>
      <c r="I20" s="38"/>
      <c r="J20" s="38"/>
      <c r="K20" s="38"/>
      <c r="Q20" s="41" t="s">
        <v>69</v>
      </c>
      <c r="R20" s="41">
        <v>144</v>
      </c>
      <c r="S20" s="38"/>
      <c r="T20" s="38"/>
      <c r="U20" s="38"/>
      <c r="V20" s="38"/>
      <c r="W20" s="38"/>
      <c r="X20" s="38"/>
      <c r="Y20" s="38"/>
    </row>
    <row r="21" spans="2:25" x14ac:dyDescent="0.3">
      <c r="B21" s="38"/>
      <c r="C21" s="38"/>
      <c r="D21" s="38"/>
      <c r="E21" s="38"/>
      <c r="F21" s="38"/>
      <c r="G21" s="38"/>
      <c r="H21" s="38"/>
      <c r="I21" s="38"/>
      <c r="J21" s="38"/>
      <c r="K21" s="38"/>
      <c r="Q21" s="38"/>
      <c r="R21" s="38"/>
      <c r="S21" s="38"/>
      <c r="T21" s="38"/>
      <c r="U21" s="38"/>
      <c r="V21" s="38"/>
      <c r="W21" s="38"/>
      <c r="X21" s="38"/>
      <c r="Y21" s="38"/>
    </row>
    <row r="22" spans="2:25" x14ac:dyDescent="0.3">
      <c r="B22" s="38" t="s">
        <v>70</v>
      </c>
      <c r="C22" s="38"/>
      <c r="D22" s="38"/>
      <c r="E22" s="38"/>
      <c r="F22" s="38"/>
      <c r="G22" s="38"/>
      <c r="H22" s="38"/>
      <c r="I22" s="38"/>
      <c r="J22" s="38"/>
      <c r="K22" s="38"/>
      <c r="Q22" s="38" t="s">
        <v>70</v>
      </c>
      <c r="R22" s="38"/>
      <c r="S22" s="38"/>
      <c r="T22" s="38"/>
      <c r="U22" s="38"/>
      <c r="V22" s="38"/>
      <c r="W22" s="38"/>
      <c r="X22" s="38"/>
      <c r="Y22" s="38"/>
    </row>
    <row r="23" spans="2:25" x14ac:dyDescent="0.3">
      <c r="B23" s="39" t="s">
        <v>128</v>
      </c>
      <c r="C23" s="39" t="s">
        <v>71</v>
      </c>
      <c r="D23" s="39" t="s">
        <v>72</v>
      </c>
      <c r="E23" s="39" t="s">
        <v>73</v>
      </c>
      <c r="F23" s="39" t="s">
        <v>74</v>
      </c>
      <c r="G23" s="39" t="s">
        <v>75</v>
      </c>
      <c r="H23" s="38"/>
      <c r="I23" s="38"/>
      <c r="J23" s="38"/>
      <c r="K23" s="38"/>
      <c r="Q23" s="39" t="s">
        <v>128</v>
      </c>
      <c r="R23" s="39" t="s">
        <v>71</v>
      </c>
      <c r="S23" s="39" t="s">
        <v>72</v>
      </c>
      <c r="T23" s="39" t="s">
        <v>73</v>
      </c>
      <c r="U23" s="39" t="s">
        <v>74</v>
      </c>
      <c r="V23" s="39" t="s">
        <v>75</v>
      </c>
      <c r="W23" s="38"/>
      <c r="X23" s="38"/>
      <c r="Y23" s="38"/>
    </row>
    <row r="24" spans="2:25" x14ac:dyDescent="0.3">
      <c r="B24" s="38" t="s">
        <v>77</v>
      </c>
      <c r="C24" s="38">
        <v>9</v>
      </c>
      <c r="D24" s="69">
        <v>6205.73</v>
      </c>
      <c r="E24" s="38">
        <v>689.52549999999997</v>
      </c>
      <c r="F24" s="38">
        <v>10.269970000000001</v>
      </c>
      <c r="G24" s="42">
        <v>6.0599999999999996E-12</v>
      </c>
      <c r="H24" s="38"/>
      <c r="I24" s="38"/>
      <c r="J24" s="38"/>
      <c r="K24" s="38"/>
      <c r="Q24" s="38" t="s">
        <v>77</v>
      </c>
      <c r="R24" s="38">
        <v>9</v>
      </c>
      <c r="S24" s="69">
        <v>9092.1360000000004</v>
      </c>
      <c r="T24" s="38">
        <v>1010.237</v>
      </c>
      <c r="U24" s="38">
        <v>19.255610000000001</v>
      </c>
      <c r="V24" s="42">
        <v>2.3500000000000001E-20</v>
      </c>
      <c r="W24" s="38"/>
      <c r="X24" s="38"/>
      <c r="Y24" s="38"/>
    </row>
    <row r="25" spans="2:25" x14ac:dyDescent="0.3">
      <c r="B25" s="38" t="s">
        <v>78</v>
      </c>
      <c r="C25" s="38">
        <v>134</v>
      </c>
      <c r="D25" s="38">
        <v>8996.7569999999996</v>
      </c>
      <c r="E25" s="38">
        <v>67.139979999999994</v>
      </c>
      <c r="F25" s="38"/>
      <c r="G25" s="38"/>
      <c r="H25" s="38"/>
      <c r="I25" s="38"/>
      <c r="J25" s="38"/>
      <c r="K25" s="38"/>
      <c r="Q25" s="38" t="s">
        <v>78</v>
      </c>
      <c r="R25" s="38">
        <v>134</v>
      </c>
      <c r="S25" s="38">
        <v>7030.2520000000004</v>
      </c>
      <c r="T25" s="38">
        <v>52.464570000000002</v>
      </c>
      <c r="U25" s="38"/>
      <c r="V25" s="38"/>
      <c r="W25" s="38"/>
      <c r="X25" s="38"/>
      <c r="Y25" s="38"/>
    </row>
    <row r="26" spans="2:25" x14ac:dyDescent="0.3">
      <c r="B26" s="41" t="s">
        <v>79</v>
      </c>
      <c r="C26" s="41">
        <v>143</v>
      </c>
      <c r="D26" s="41">
        <v>15202.49</v>
      </c>
      <c r="E26" s="41" t="s">
        <v>128</v>
      </c>
      <c r="F26" s="41" t="s">
        <v>128</v>
      </c>
      <c r="G26" s="41" t="s">
        <v>128</v>
      </c>
      <c r="H26" s="38"/>
      <c r="I26" s="38"/>
      <c r="J26" s="38"/>
      <c r="K26" s="38"/>
      <c r="Q26" s="41" t="s">
        <v>79</v>
      </c>
      <c r="R26" s="41">
        <v>143</v>
      </c>
      <c r="S26" s="41">
        <v>16122.39</v>
      </c>
      <c r="T26" s="41" t="s">
        <v>128</v>
      </c>
      <c r="U26" s="41" t="s">
        <v>128</v>
      </c>
      <c r="V26" s="41" t="s">
        <v>128</v>
      </c>
      <c r="W26" s="38"/>
      <c r="X26" s="38"/>
      <c r="Y26" s="38"/>
    </row>
    <row r="27" spans="2:25" x14ac:dyDescent="0.3">
      <c r="B27" s="38"/>
      <c r="C27" s="38"/>
      <c r="D27" s="38"/>
      <c r="E27" s="38"/>
      <c r="F27" s="38"/>
      <c r="G27" s="38"/>
      <c r="H27" s="38"/>
      <c r="I27" s="38"/>
      <c r="J27" s="38"/>
      <c r="K27" s="38"/>
      <c r="Q27" s="38"/>
      <c r="R27" s="38"/>
      <c r="S27" s="38"/>
      <c r="T27" s="38"/>
      <c r="U27" s="38"/>
      <c r="V27" s="38"/>
      <c r="W27" s="38"/>
      <c r="X27" s="38"/>
      <c r="Y27" s="38"/>
    </row>
    <row r="28" spans="2:25" x14ac:dyDescent="0.3">
      <c r="B28" s="39" t="s">
        <v>128</v>
      </c>
      <c r="C28" s="39" t="s">
        <v>81</v>
      </c>
      <c r="D28" s="39" t="s">
        <v>67</v>
      </c>
      <c r="E28" s="39" t="s">
        <v>82</v>
      </c>
      <c r="F28" s="39" t="s">
        <v>83</v>
      </c>
      <c r="G28" s="39" t="s">
        <v>84</v>
      </c>
      <c r="H28" s="39" t="s">
        <v>85</v>
      </c>
      <c r="I28" s="39" t="s">
        <v>86</v>
      </c>
      <c r="J28" s="39" t="s">
        <v>87</v>
      </c>
      <c r="K28" s="38"/>
      <c r="Q28" s="39" t="s">
        <v>128</v>
      </c>
      <c r="R28" s="39" t="s">
        <v>81</v>
      </c>
      <c r="S28" s="39" t="s">
        <v>67</v>
      </c>
      <c r="T28" s="39" t="s">
        <v>82</v>
      </c>
      <c r="U28" s="39" t="s">
        <v>83</v>
      </c>
      <c r="V28" s="39" t="s">
        <v>84</v>
      </c>
      <c r="W28" s="39" t="s">
        <v>85</v>
      </c>
      <c r="X28" s="39" t="s">
        <v>86</v>
      </c>
      <c r="Y28" s="39" t="s">
        <v>87</v>
      </c>
    </row>
    <row r="29" spans="2:25" x14ac:dyDescent="0.3">
      <c r="B29" s="38" t="s">
        <v>88</v>
      </c>
      <c r="C29" s="38">
        <v>-4.9120900000000001</v>
      </c>
      <c r="D29" s="38">
        <v>10.33676</v>
      </c>
      <c r="E29" s="38">
        <v>-0.47521000000000002</v>
      </c>
      <c r="F29" s="38">
        <v>0.63541400000000003</v>
      </c>
      <c r="G29" s="38">
        <v>-25.356400000000001</v>
      </c>
      <c r="H29" s="38">
        <v>15.532209999999999</v>
      </c>
      <c r="I29" s="38">
        <v>-25.356400000000001</v>
      </c>
      <c r="J29" s="38">
        <v>15.532209999999999</v>
      </c>
      <c r="K29" s="38"/>
      <c r="Q29" s="38" t="s">
        <v>88</v>
      </c>
      <c r="R29" s="38">
        <v>-32.157200000000003</v>
      </c>
      <c r="S29" s="38">
        <v>8.7130539999999996</v>
      </c>
      <c r="T29" s="38">
        <v>-3.69069</v>
      </c>
      <c r="U29" s="38">
        <v>3.2400000000000001E-4</v>
      </c>
      <c r="V29" s="38">
        <v>-49.390099999999997</v>
      </c>
      <c r="W29" s="38">
        <v>-14.924300000000001</v>
      </c>
      <c r="X29" s="38">
        <v>-49.390099999999997</v>
      </c>
      <c r="Y29" s="38">
        <v>-14.924300000000001</v>
      </c>
    </row>
    <row r="30" spans="2:25" x14ac:dyDescent="0.3">
      <c r="B30" s="38" t="s">
        <v>4</v>
      </c>
      <c r="C30" s="38">
        <v>4.2508999999999998E-2</v>
      </c>
      <c r="D30" s="38">
        <v>9.0139999999999998E-2</v>
      </c>
      <c r="E30" s="38">
        <v>0.47159400000000001</v>
      </c>
      <c r="F30" s="38">
        <v>0.637984</v>
      </c>
      <c r="G30" s="38">
        <v>-0.13577</v>
      </c>
      <c r="H30" s="38">
        <v>0.22078999999999999</v>
      </c>
      <c r="I30" s="38">
        <v>-0.13577</v>
      </c>
      <c r="J30" s="38">
        <v>0.22078999999999999</v>
      </c>
      <c r="K30" s="38"/>
      <c r="Q30" s="38" t="s">
        <v>4</v>
      </c>
      <c r="R30" s="38">
        <v>0.242231</v>
      </c>
      <c r="S30" s="38">
        <v>7.6952999999999994E-2</v>
      </c>
      <c r="T30" s="38">
        <v>3.1477529999999998</v>
      </c>
      <c r="U30" s="38">
        <v>2.0279999999999999E-3</v>
      </c>
      <c r="V30" s="38">
        <v>9.0029999999999999E-2</v>
      </c>
      <c r="W30" s="38">
        <v>0.39443099999999998</v>
      </c>
      <c r="X30" s="38">
        <v>9.0029999999999999E-2</v>
      </c>
      <c r="Y30" s="38">
        <v>0.39443099999999998</v>
      </c>
    </row>
    <row r="31" spans="2:25" x14ac:dyDescent="0.3">
      <c r="B31" s="38" t="s">
        <v>5</v>
      </c>
      <c r="C31" s="38">
        <v>1.1346400000000001</v>
      </c>
      <c r="D31" s="38">
        <v>0.30310799999999999</v>
      </c>
      <c r="E31" s="38">
        <v>3.743357</v>
      </c>
      <c r="F31" s="38">
        <v>2.6899999999999998E-4</v>
      </c>
      <c r="G31" s="38">
        <v>0.53514600000000001</v>
      </c>
      <c r="H31" s="38">
        <v>1.7341340000000001</v>
      </c>
      <c r="I31" s="38">
        <v>0.53514600000000001</v>
      </c>
      <c r="J31" s="38">
        <v>1.7341340000000001</v>
      </c>
      <c r="K31" s="38"/>
      <c r="Q31" s="38" t="s">
        <v>5</v>
      </c>
      <c r="R31" s="38">
        <v>-0.53905999999999998</v>
      </c>
      <c r="S31" s="38">
        <v>0.277725</v>
      </c>
      <c r="T31" s="38">
        <v>-1.9409700000000001</v>
      </c>
      <c r="U31" s="38">
        <v>5.4361E-2</v>
      </c>
      <c r="V31" s="38">
        <v>-1.0883499999999999</v>
      </c>
      <c r="W31" s="38">
        <v>1.0234999999999999E-2</v>
      </c>
      <c r="X31" s="38">
        <v>-1.0883499999999999</v>
      </c>
      <c r="Y31" s="38">
        <v>1.0234999999999999E-2</v>
      </c>
    </row>
    <row r="32" spans="2:25" x14ac:dyDescent="0.3">
      <c r="B32" s="38" t="s">
        <v>6</v>
      </c>
      <c r="C32" s="38">
        <v>-0.127</v>
      </c>
      <c r="D32" s="38">
        <v>0.32858199999999999</v>
      </c>
      <c r="E32" s="38">
        <v>-0.38650000000000001</v>
      </c>
      <c r="F32" s="38">
        <v>0.69973600000000002</v>
      </c>
      <c r="G32" s="38">
        <v>-0.77688000000000001</v>
      </c>
      <c r="H32" s="38">
        <v>0.52288000000000001</v>
      </c>
      <c r="I32" s="38">
        <v>-0.77688000000000001</v>
      </c>
      <c r="J32" s="38">
        <v>0.52288000000000001</v>
      </c>
      <c r="K32" s="38"/>
      <c r="Q32" s="38" t="s">
        <v>6</v>
      </c>
      <c r="R32" s="38">
        <v>1.7885960000000001</v>
      </c>
      <c r="S32" s="38">
        <v>0.246145</v>
      </c>
      <c r="T32" s="38">
        <v>7.2664299999999997</v>
      </c>
      <c r="U32" s="42">
        <v>2.74E-11</v>
      </c>
      <c r="V32" s="38">
        <v>1.3017639999999999</v>
      </c>
      <c r="W32" s="38">
        <v>2.2754289999999999</v>
      </c>
      <c r="X32" s="38">
        <v>1.3017639999999999</v>
      </c>
      <c r="Y32" s="38">
        <v>2.2754289999999999</v>
      </c>
    </row>
    <row r="33" spans="2:25" x14ac:dyDescent="0.3">
      <c r="B33" s="38" t="s">
        <v>11</v>
      </c>
      <c r="C33" s="38">
        <v>-5.0779999999999999E-2</v>
      </c>
      <c r="D33" s="38">
        <v>0.13201099999999999</v>
      </c>
      <c r="E33" s="38">
        <v>-0.38468000000000002</v>
      </c>
      <c r="F33" s="38">
        <v>0.70108700000000002</v>
      </c>
      <c r="G33" s="38">
        <v>-0.31187999999999999</v>
      </c>
      <c r="H33" s="38">
        <v>0.210313</v>
      </c>
      <c r="I33" s="38">
        <v>-0.31187999999999999</v>
      </c>
      <c r="J33" s="38">
        <v>0.210313</v>
      </c>
      <c r="K33" s="38"/>
      <c r="Q33" s="38" t="s">
        <v>11</v>
      </c>
      <c r="R33" s="38">
        <v>0.23688200000000001</v>
      </c>
      <c r="S33" s="38">
        <v>0.114952</v>
      </c>
      <c r="T33" s="38">
        <v>2.060708</v>
      </c>
      <c r="U33" s="38">
        <v>4.1265000000000003E-2</v>
      </c>
      <c r="V33" s="38">
        <v>9.5270000000000007E-3</v>
      </c>
      <c r="W33" s="38">
        <v>0.46423700000000001</v>
      </c>
      <c r="X33" s="38">
        <v>9.5270000000000007E-3</v>
      </c>
      <c r="Y33" s="38">
        <v>0.46423700000000001</v>
      </c>
    </row>
    <row r="34" spans="2:25" x14ac:dyDescent="0.3">
      <c r="B34" s="38" t="s">
        <v>13</v>
      </c>
      <c r="C34" s="38">
        <v>-6.5610000000000002E-2</v>
      </c>
      <c r="D34" s="38">
        <v>0.113125</v>
      </c>
      <c r="E34" s="38">
        <v>-0.57999000000000001</v>
      </c>
      <c r="F34" s="38">
        <v>0.56289599999999995</v>
      </c>
      <c r="G34" s="38">
        <v>-0.28935</v>
      </c>
      <c r="H34" s="38">
        <v>0.15813099999999999</v>
      </c>
      <c r="I34" s="38">
        <v>-0.28935</v>
      </c>
      <c r="J34" s="38">
        <v>0.15813099999999999</v>
      </c>
      <c r="K34" s="38"/>
      <c r="Q34" s="38" t="s">
        <v>13</v>
      </c>
      <c r="R34" s="38">
        <v>-0.63873000000000002</v>
      </c>
      <c r="S34" s="38">
        <v>8.3549999999999999E-2</v>
      </c>
      <c r="T34" s="38">
        <v>-7.6449299999999996</v>
      </c>
      <c r="U34" s="42">
        <v>3.6E-12</v>
      </c>
      <c r="V34" s="38">
        <v>-0.80398000000000003</v>
      </c>
      <c r="W34" s="38">
        <v>-0.47349000000000002</v>
      </c>
      <c r="X34" s="38">
        <v>-0.80398000000000003</v>
      </c>
      <c r="Y34" s="38">
        <v>-0.47349000000000002</v>
      </c>
    </row>
    <row r="35" spans="2:25" x14ac:dyDescent="0.3">
      <c r="B35" s="38" t="s">
        <v>16</v>
      </c>
      <c r="C35" s="38">
        <v>0.19694300000000001</v>
      </c>
      <c r="D35" s="38">
        <v>0.12310500000000001</v>
      </c>
      <c r="E35" s="38">
        <v>1.5997939999999999</v>
      </c>
      <c r="F35" s="38">
        <v>0.111999</v>
      </c>
      <c r="G35" s="38">
        <v>-4.6539999999999998E-2</v>
      </c>
      <c r="H35" s="38">
        <v>0.44042399999999998</v>
      </c>
      <c r="I35" s="38">
        <v>-4.6539999999999998E-2</v>
      </c>
      <c r="J35" s="38">
        <v>0.44042399999999998</v>
      </c>
      <c r="K35" s="38"/>
      <c r="Q35" s="38" t="s">
        <v>16</v>
      </c>
      <c r="R35" s="38">
        <v>-3.3239999999999999E-2</v>
      </c>
      <c r="S35" s="38">
        <v>0.109819</v>
      </c>
      <c r="T35" s="38">
        <v>-0.30270000000000002</v>
      </c>
      <c r="U35" s="38">
        <v>0.76258499999999996</v>
      </c>
      <c r="V35" s="38">
        <v>-0.25045000000000001</v>
      </c>
      <c r="W35" s="38">
        <v>0.18396100000000001</v>
      </c>
      <c r="X35" s="38">
        <v>-0.25045000000000001</v>
      </c>
      <c r="Y35" s="38">
        <v>0.18396100000000001</v>
      </c>
    </row>
    <row r="36" spans="2:25" x14ac:dyDescent="0.3">
      <c r="B36" s="38" t="s">
        <v>19</v>
      </c>
      <c r="C36" s="38">
        <v>0.23266400000000001</v>
      </c>
      <c r="D36" s="38">
        <v>9.5635999999999999E-2</v>
      </c>
      <c r="E36" s="38">
        <v>2.4328189999999998</v>
      </c>
      <c r="F36" s="38">
        <v>1.6301E-2</v>
      </c>
      <c r="G36" s="38">
        <v>4.3513999999999997E-2</v>
      </c>
      <c r="H36" s="38">
        <v>0.421815</v>
      </c>
      <c r="I36" s="38">
        <v>4.3513999999999997E-2</v>
      </c>
      <c r="J36" s="38">
        <v>0.421815</v>
      </c>
      <c r="K36" s="38"/>
      <c r="Q36" s="38" t="s">
        <v>17</v>
      </c>
      <c r="R36" s="38">
        <v>0.181809</v>
      </c>
      <c r="S36" s="38">
        <v>7.4732000000000007E-2</v>
      </c>
      <c r="T36" s="38">
        <v>2.4328189999999998</v>
      </c>
      <c r="U36" s="38">
        <v>1.6301E-2</v>
      </c>
      <c r="V36" s="38">
        <v>3.4001999999999998E-2</v>
      </c>
      <c r="W36" s="38">
        <v>0.32961499999999999</v>
      </c>
      <c r="X36" s="38">
        <v>3.4001999999999998E-2</v>
      </c>
      <c r="Y36" s="38">
        <v>0.32961499999999999</v>
      </c>
    </row>
    <row r="37" spans="2:25" x14ac:dyDescent="0.3">
      <c r="B37" s="38" t="s">
        <v>20</v>
      </c>
      <c r="C37" s="38">
        <v>-0.79993000000000003</v>
      </c>
      <c r="D37" s="38">
        <v>0.168435</v>
      </c>
      <c r="E37" s="38">
        <v>-4.74918</v>
      </c>
      <c r="F37" s="42">
        <v>5.1800000000000004E-6</v>
      </c>
      <c r="G37" s="38">
        <v>-1.13306</v>
      </c>
      <c r="H37" s="38">
        <v>-0.46678999999999998</v>
      </c>
      <c r="I37" s="38">
        <v>-1.13306</v>
      </c>
      <c r="J37" s="38">
        <v>-0.46678999999999998</v>
      </c>
      <c r="K37" s="38"/>
      <c r="Q37" s="38" t="s">
        <v>20</v>
      </c>
      <c r="R37" s="38">
        <v>0.52607199999999998</v>
      </c>
      <c r="S37" s="38">
        <v>0.154387</v>
      </c>
      <c r="T37" s="38">
        <v>3.4074849999999999</v>
      </c>
      <c r="U37" s="38">
        <v>8.6600000000000002E-4</v>
      </c>
      <c r="V37" s="38">
        <v>0.220721</v>
      </c>
      <c r="W37" s="38">
        <v>0.83142300000000002</v>
      </c>
      <c r="X37" s="38">
        <v>0.220721</v>
      </c>
      <c r="Y37" s="38">
        <v>0.83142300000000002</v>
      </c>
    </row>
    <row r="38" spans="2:25" x14ac:dyDescent="0.3">
      <c r="B38" s="41" t="s">
        <v>21</v>
      </c>
      <c r="C38" s="41">
        <v>8.7570999999999996E-2</v>
      </c>
      <c r="D38" s="41">
        <v>0.129692</v>
      </c>
      <c r="E38" s="41">
        <v>0.67522000000000004</v>
      </c>
      <c r="F38" s="41">
        <v>0.50070000000000003</v>
      </c>
      <c r="G38" s="41">
        <v>-0.16894000000000001</v>
      </c>
      <c r="H38" s="41">
        <v>0.34408</v>
      </c>
      <c r="I38" s="41">
        <v>-0.16894000000000001</v>
      </c>
      <c r="J38" s="41">
        <v>0.34408</v>
      </c>
      <c r="K38" s="38"/>
      <c r="Q38" s="41" t="s">
        <v>21</v>
      </c>
      <c r="R38" s="41">
        <v>-0.28749000000000002</v>
      </c>
      <c r="S38" s="41">
        <v>0.112123</v>
      </c>
      <c r="T38" s="41">
        <v>-2.5640900000000002</v>
      </c>
      <c r="U38" s="41">
        <v>1.1447000000000001E-2</v>
      </c>
      <c r="V38" s="41">
        <v>-0.50924999999999998</v>
      </c>
      <c r="W38" s="41">
        <v>-6.5729999999999997E-2</v>
      </c>
      <c r="X38" s="41">
        <v>-0.50924999999999998</v>
      </c>
      <c r="Y38" s="41">
        <v>-6.5729999999999997E-2</v>
      </c>
    </row>
    <row r="39" spans="2:25" x14ac:dyDescent="0.3">
      <c r="B39" s="38"/>
      <c r="C39" s="38"/>
      <c r="D39" s="38"/>
      <c r="E39" s="38"/>
      <c r="F39" s="38"/>
      <c r="G39" s="38"/>
      <c r="H39" s="38"/>
      <c r="I39" s="38"/>
      <c r="J39" s="38"/>
      <c r="K39" s="38"/>
      <c r="Q39" s="38"/>
      <c r="R39" s="38"/>
      <c r="S39" s="38"/>
      <c r="T39" s="38"/>
      <c r="U39" s="38"/>
      <c r="V39" s="38"/>
      <c r="W39" s="38"/>
      <c r="X39" s="38"/>
      <c r="Y39" s="38"/>
    </row>
    <row r="40" spans="2:25" x14ac:dyDescent="0.3">
      <c r="B40" s="38"/>
      <c r="C40" s="38"/>
      <c r="D40" s="38"/>
      <c r="E40" s="38"/>
      <c r="F40" s="38"/>
      <c r="G40" s="38"/>
      <c r="H40" s="38"/>
      <c r="I40" s="38"/>
      <c r="J40" s="38"/>
      <c r="K40" s="38"/>
      <c r="Q40" s="38"/>
      <c r="R40" s="38"/>
      <c r="S40" s="38"/>
      <c r="T40" s="38"/>
      <c r="U40" s="38"/>
      <c r="V40" s="38"/>
      <c r="W40" s="38"/>
      <c r="X40" s="38"/>
      <c r="Y40" s="38"/>
    </row>
    <row r="41" spans="2:25" x14ac:dyDescent="0.3">
      <c r="B41" s="38"/>
      <c r="C41" s="38"/>
      <c r="D41" s="38"/>
      <c r="E41" s="38"/>
      <c r="F41" s="38"/>
      <c r="G41" s="38"/>
      <c r="H41" s="38"/>
      <c r="I41" s="38"/>
      <c r="J41" s="38"/>
      <c r="K41" s="38"/>
      <c r="Q41" s="38"/>
      <c r="R41" s="38"/>
      <c r="S41" s="38"/>
      <c r="T41" s="38"/>
      <c r="U41" s="38"/>
      <c r="V41" s="38"/>
      <c r="W41" s="38"/>
      <c r="X41" s="38"/>
      <c r="Y41" s="38"/>
    </row>
    <row r="42" spans="2:25" x14ac:dyDescent="0.3">
      <c r="B42" s="38" t="s">
        <v>92</v>
      </c>
      <c r="C42" s="38"/>
      <c r="D42" s="38"/>
      <c r="E42" s="38"/>
      <c r="F42" s="38"/>
      <c r="G42" s="38"/>
      <c r="H42" s="38"/>
      <c r="I42" s="38"/>
      <c r="J42" s="38"/>
      <c r="K42" s="38"/>
      <c r="Q42" s="38" t="s">
        <v>92</v>
      </c>
      <c r="R42" s="38"/>
      <c r="S42" s="38"/>
      <c r="T42" s="38"/>
      <c r="U42" s="38"/>
      <c r="V42" s="38"/>
      <c r="W42" s="38"/>
      <c r="X42" s="38"/>
      <c r="Y42" s="38"/>
    </row>
    <row r="43" spans="2:25" x14ac:dyDescent="0.3">
      <c r="B43" s="38"/>
      <c r="C43" s="38"/>
      <c r="D43" s="38"/>
      <c r="E43" s="38"/>
      <c r="F43" s="38"/>
      <c r="G43" s="38"/>
      <c r="H43" s="38"/>
      <c r="I43" s="38"/>
      <c r="J43" s="38"/>
      <c r="K43" s="38"/>
      <c r="Q43" s="38"/>
      <c r="R43" s="38"/>
      <c r="S43" s="38"/>
      <c r="T43" s="38"/>
      <c r="U43" s="38"/>
      <c r="V43" s="38"/>
      <c r="W43" s="38"/>
      <c r="X43" s="38"/>
      <c r="Y43" s="38"/>
    </row>
    <row r="44" spans="2:25" x14ac:dyDescent="0.3">
      <c r="B44" s="39" t="s">
        <v>93</v>
      </c>
      <c r="C44" s="39" t="s">
        <v>145</v>
      </c>
      <c r="D44" s="39" t="s">
        <v>95</v>
      </c>
      <c r="E44" s="38"/>
      <c r="F44" s="38"/>
      <c r="G44" s="38"/>
      <c r="H44" s="38"/>
      <c r="I44" s="38"/>
      <c r="J44" s="38"/>
      <c r="K44" s="38"/>
      <c r="Q44" s="39" t="s">
        <v>93</v>
      </c>
      <c r="R44" s="39" t="s">
        <v>146</v>
      </c>
      <c r="S44" s="39" t="s">
        <v>95</v>
      </c>
      <c r="T44" s="38"/>
      <c r="U44" s="38"/>
      <c r="V44" s="38"/>
      <c r="W44" s="38"/>
      <c r="X44" s="38"/>
      <c r="Y44" s="38"/>
    </row>
    <row r="45" spans="2:25" x14ac:dyDescent="0.3">
      <c r="B45" s="38">
        <v>1</v>
      </c>
      <c r="C45" s="38">
        <v>1.0776829999999999</v>
      </c>
      <c r="D45" s="38">
        <v>7.822317</v>
      </c>
      <c r="E45" s="38"/>
      <c r="F45" s="38"/>
      <c r="G45" s="38"/>
      <c r="H45" s="38"/>
      <c r="I45" s="38"/>
      <c r="J45" s="38"/>
      <c r="K45" s="38"/>
      <c r="Q45" s="38">
        <v>1</v>
      </c>
      <c r="R45" s="38">
        <v>-3.21041</v>
      </c>
      <c r="S45" s="38">
        <v>15.910410000000001</v>
      </c>
      <c r="T45" s="38"/>
      <c r="U45" s="38"/>
      <c r="V45" s="38"/>
      <c r="W45" s="38"/>
      <c r="X45" s="38"/>
      <c r="Y45" s="38"/>
    </row>
    <row r="46" spans="2:25" x14ac:dyDescent="0.3">
      <c r="B46" s="38">
        <v>2</v>
      </c>
      <c r="C46" s="38">
        <v>18.652819999999998</v>
      </c>
      <c r="D46" s="38">
        <v>0.547176</v>
      </c>
      <c r="E46" s="38"/>
      <c r="F46" s="38"/>
      <c r="G46" s="38"/>
      <c r="H46" s="38"/>
      <c r="I46" s="38"/>
      <c r="J46" s="38"/>
      <c r="K46" s="38"/>
      <c r="Q46" s="38">
        <v>2</v>
      </c>
      <c r="R46" s="38">
        <v>6.2563880000000003</v>
      </c>
      <c r="S46" s="38">
        <v>9.5436119999999995</v>
      </c>
      <c r="T46" s="38"/>
      <c r="U46" s="38"/>
      <c r="V46" s="38"/>
      <c r="W46" s="38"/>
      <c r="X46" s="38"/>
      <c r="Y46" s="38"/>
    </row>
    <row r="47" spans="2:25" x14ac:dyDescent="0.3">
      <c r="B47" s="38">
        <v>3</v>
      </c>
      <c r="C47" s="38">
        <v>15.069190000000001</v>
      </c>
      <c r="D47" s="38">
        <v>6.7308130000000004</v>
      </c>
      <c r="E47" s="38"/>
      <c r="F47" s="38"/>
      <c r="G47" s="38"/>
      <c r="H47" s="38"/>
      <c r="I47" s="38"/>
      <c r="J47" s="38"/>
      <c r="K47" s="38"/>
      <c r="Q47" s="38">
        <v>3</v>
      </c>
      <c r="R47" s="38">
        <v>8.5706559999999996</v>
      </c>
      <c r="S47" s="38">
        <v>-0.97065999999999997</v>
      </c>
      <c r="T47" s="38"/>
      <c r="U47" s="38"/>
      <c r="V47" s="38"/>
      <c r="W47" s="38"/>
      <c r="X47" s="38"/>
      <c r="Y47" s="38"/>
    </row>
    <row r="48" spans="2:25" x14ac:dyDescent="0.3">
      <c r="B48" s="38">
        <v>4</v>
      </c>
      <c r="C48" s="38">
        <v>5.1880870000000003</v>
      </c>
      <c r="D48" s="38">
        <v>-5.38809</v>
      </c>
      <c r="E48" s="38"/>
      <c r="F48" s="38"/>
      <c r="G48" s="38"/>
      <c r="H48" s="38"/>
      <c r="I48" s="38"/>
      <c r="J48" s="38"/>
      <c r="K48" s="38"/>
      <c r="Q48" s="38">
        <v>4</v>
      </c>
      <c r="R48" s="38">
        <v>-9.6599400000000006</v>
      </c>
      <c r="S48" s="38">
        <v>2.1599360000000001</v>
      </c>
      <c r="T48" s="38"/>
      <c r="U48" s="38"/>
      <c r="V48" s="38"/>
      <c r="W48" s="38"/>
      <c r="X48" s="38"/>
      <c r="Y48" s="38"/>
    </row>
    <row r="49" spans="2:25" x14ac:dyDescent="0.3">
      <c r="B49" s="38">
        <v>5</v>
      </c>
      <c r="C49" s="38">
        <v>9.7979249999999993</v>
      </c>
      <c r="D49" s="38">
        <v>2.402075</v>
      </c>
      <c r="E49" s="38"/>
      <c r="F49" s="38"/>
      <c r="G49" s="38"/>
      <c r="H49" s="38"/>
      <c r="I49" s="38"/>
      <c r="J49" s="38"/>
      <c r="K49" s="38"/>
      <c r="Q49" s="38">
        <v>5</v>
      </c>
      <c r="R49" s="38">
        <v>5.233206</v>
      </c>
      <c r="S49" s="38">
        <v>-5.4332099999999999</v>
      </c>
      <c r="T49" s="38"/>
      <c r="U49" s="38"/>
      <c r="V49" s="38"/>
      <c r="W49" s="38"/>
      <c r="X49" s="38"/>
      <c r="Y49" s="38"/>
    </row>
    <row r="50" spans="2:25" x14ac:dyDescent="0.3">
      <c r="B50" s="38">
        <v>6</v>
      </c>
      <c r="C50" s="38">
        <v>15.794600000000001</v>
      </c>
      <c r="D50" s="38">
        <v>2.2053989999999999</v>
      </c>
      <c r="E50" s="38"/>
      <c r="F50" s="38"/>
      <c r="G50" s="38"/>
      <c r="H50" s="38"/>
      <c r="I50" s="38"/>
      <c r="J50" s="38"/>
      <c r="K50" s="38"/>
      <c r="Q50" s="38">
        <v>6</v>
      </c>
      <c r="R50" s="38">
        <v>9.9145620000000001</v>
      </c>
      <c r="S50" s="38">
        <v>-1.456E-2</v>
      </c>
      <c r="T50" s="38"/>
      <c r="U50" s="38"/>
      <c r="V50" s="38"/>
      <c r="W50" s="38"/>
      <c r="X50" s="38"/>
      <c r="Y50" s="38"/>
    </row>
    <row r="51" spans="2:25" x14ac:dyDescent="0.3">
      <c r="B51" s="38">
        <v>7</v>
      </c>
      <c r="C51" s="38">
        <v>9.9314520000000002</v>
      </c>
      <c r="D51" s="38">
        <v>4.9685480000000002</v>
      </c>
      <c r="E51" s="38"/>
      <c r="F51" s="38"/>
      <c r="G51" s="38"/>
      <c r="H51" s="38"/>
      <c r="I51" s="38"/>
      <c r="J51" s="38"/>
      <c r="K51" s="38"/>
      <c r="Q51" s="38">
        <v>7</v>
      </c>
      <c r="R51" s="38">
        <v>4.7039669999999996</v>
      </c>
      <c r="S51" s="38">
        <v>0.29603299999999999</v>
      </c>
      <c r="T51" s="38"/>
      <c r="U51" s="38"/>
      <c r="V51" s="38"/>
      <c r="W51" s="38"/>
      <c r="X51" s="38"/>
      <c r="Y51" s="38"/>
    </row>
    <row r="52" spans="2:25" x14ac:dyDescent="0.3">
      <c r="B52" s="38">
        <v>8</v>
      </c>
      <c r="C52" s="38">
        <v>22.765899999999998</v>
      </c>
      <c r="D52" s="38">
        <v>-2.2658999999999998</v>
      </c>
      <c r="E52" s="38"/>
      <c r="F52" s="38"/>
      <c r="G52" s="38"/>
      <c r="H52" s="38"/>
      <c r="I52" s="38"/>
      <c r="J52" s="38"/>
      <c r="K52" s="38"/>
      <c r="Q52" s="38">
        <v>8</v>
      </c>
      <c r="R52" s="38">
        <v>21.658349999999999</v>
      </c>
      <c r="S52" s="38">
        <v>-9.2583500000000001</v>
      </c>
      <c r="T52" s="38"/>
      <c r="U52" s="38"/>
      <c r="V52" s="38"/>
      <c r="W52" s="38"/>
      <c r="X52" s="38"/>
      <c r="Y52" s="38"/>
    </row>
    <row r="53" spans="2:25" x14ac:dyDescent="0.3">
      <c r="B53" s="38">
        <v>9</v>
      </c>
      <c r="C53" s="38">
        <v>17.14303</v>
      </c>
      <c r="D53" s="38">
        <v>5.3569719999999998</v>
      </c>
      <c r="E53" s="38"/>
      <c r="F53" s="38"/>
      <c r="G53" s="38"/>
      <c r="H53" s="38"/>
      <c r="I53" s="38"/>
      <c r="J53" s="38"/>
      <c r="K53" s="38"/>
      <c r="Q53" s="38">
        <v>9</v>
      </c>
      <c r="R53" s="38">
        <v>14.68521</v>
      </c>
      <c r="S53" s="38">
        <v>6.9147889999999999</v>
      </c>
      <c r="T53" s="38"/>
      <c r="U53" s="38"/>
      <c r="V53" s="38"/>
      <c r="W53" s="38"/>
      <c r="X53" s="38"/>
      <c r="Y53" s="38"/>
    </row>
    <row r="54" spans="2:25" x14ac:dyDescent="0.3">
      <c r="B54" s="38">
        <v>10</v>
      </c>
      <c r="C54" s="38">
        <v>13.064679999999999</v>
      </c>
      <c r="D54" s="38">
        <v>8.2353190000000005</v>
      </c>
      <c r="E54" s="38"/>
      <c r="F54" s="38"/>
      <c r="G54" s="38"/>
      <c r="H54" s="38"/>
      <c r="I54" s="38"/>
      <c r="J54" s="38"/>
      <c r="K54" s="38"/>
      <c r="Q54" s="38">
        <v>10</v>
      </c>
      <c r="R54" s="38">
        <v>7.6265099999999997</v>
      </c>
      <c r="S54" s="38">
        <v>1.3734900000000001</v>
      </c>
      <c r="T54" s="38"/>
      <c r="U54" s="38"/>
      <c r="V54" s="38"/>
      <c r="W54" s="38"/>
      <c r="X54" s="38"/>
      <c r="Y54" s="38"/>
    </row>
    <row r="55" spans="2:25" x14ac:dyDescent="0.3">
      <c r="B55" s="38">
        <v>11</v>
      </c>
      <c r="C55" s="38">
        <v>-2.51546</v>
      </c>
      <c r="D55" s="38">
        <v>13.81546</v>
      </c>
      <c r="E55" s="38"/>
      <c r="F55" s="38"/>
      <c r="G55" s="38"/>
      <c r="H55" s="38"/>
      <c r="I55" s="38"/>
      <c r="J55" s="38"/>
      <c r="K55" s="38"/>
      <c r="Q55" s="38">
        <v>11</v>
      </c>
      <c r="R55" s="38">
        <v>-12.4551</v>
      </c>
      <c r="S55" s="38">
        <v>-8.8448600000000006</v>
      </c>
      <c r="T55" s="38"/>
      <c r="U55" s="38"/>
      <c r="V55" s="38"/>
      <c r="W55" s="38"/>
      <c r="X55" s="38"/>
      <c r="Y55" s="38"/>
    </row>
    <row r="56" spans="2:25" x14ac:dyDescent="0.3">
      <c r="B56" s="38">
        <v>12</v>
      </c>
      <c r="C56" s="38">
        <v>12.58436</v>
      </c>
      <c r="D56" s="38">
        <v>-1.2843599999999999</v>
      </c>
      <c r="E56" s="38"/>
      <c r="F56" s="38"/>
      <c r="G56" s="38"/>
      <c r="H56" s="38"/>
      <c r="I56" s="38"/>
      <c r="J56" s="38"/>
      <c r="K56" s="38"/>
      <c r="Q56" s="38">
        <v>12</v>
      </c>
      <c r="R56" s="38">
        <v>8.9023470000000007</v>
      </c>
      <c r="S56" s="38">
        <v>-5.4023500000000002</v>
      </c>
      <c r="T56" s="38"/>
      <c r="U56" s="38"/>
      <c r="V56" s="38"/>
      <c r="W56" s="38"/>
      <c r="X56" s="38"/>
      <c r="Y56" s="38"/>
    </row>
    <row r="57" spans="2:25" x14ac:dyDescent="0.3">
      <c r="B57" s="38">
        <v>13</v>
      </c>
      <c r="C57" s="38">
        <v>22.18591</v>
      </c>
      <c r="D57" s="38">
        <v>-4.5859100000000002</v>
      </c>
      <c r="E57" s="38"/>
      <c r="F57" s="38"/>
      <c r="G57" s="38"/>
      <c r="H57" s="38"/>
      <c r="I57" s="38"/>
      <c r="J57" s="38"/>
      <c r="K57" s="38"/>
      <c r="Q57" s="38">
        <v>13</v>
      </c>
      <c r="R57" s="38">
        <v>21.198180000000001</v>
      </c>
      <c r="S57" s="38">
        <v>-8.2981800000000003</v>
      </c>
      <c r="T57" s="38"/>
      <c r="U57" s="38"/>
      <c r="V57" s="38"/>
      <c r="W57" s="38"/>
      <c r="X57" s="38"/>
      <c r="Y57" s="38"/>
    </row>
    <row r="58" spans="2:25" x14ac:dyDescent="0.3">
      <c r="B58" s="38">
        <v>14</v>
      </c>
      <c r="C58" s="38">
        <v>13.755660000000001</v>
      </c>
      <c r="D58" s="38">
        <v>0.44434099999999999</v>
      </c>
      <c r="E58" s="38"/>
      <c r="F58" s="38"/>
      <c r="G58" s="38"/>
      <c r="H58" s="38"/>
      <c r="I58" s="38"/>
      <c r="J58" s="38"/>
      <c r="K58" s="38"/>
      <c r="Q58" s="38">
        <v>14</v>
      </c>
      <c r="R58" s="38">
        <v>9.7679449999999992</v>
      </c>
      <c r="S58" s="38">
        <v>5.6320550000000003</v>
      </c>
      <c r="T58" s="38"/>
      <c r="U58" s="38"/>
      <c r="V58" s="38"/>
      <c r="W58" s="38"/>
      <c r="X58" s="38"/>
      <c r="Y58" s="38"/>
    </row>
    <row r="59" spans="2:25" x14ac:dyDescent="0.3">
      <c r="B59" s="38">
        <v>15</v>
      </c>
      <c r="C59" s="38">
        <v>-1.15147</v>
      </c>
      <c r="D59" s="38">
        <v>19.65147</v>
      </c>
      <c r="E59" s="38"/>
      <c r="F59" s="38"/>
      <c r="G59" s="38"/>
      <c r="H59" s="38"/>
      <c r="I59" s="38"/>
      <c r="J59" s="38"/>
      <c r="K59" s="38"/>
      <c r="Q59" s="38">
        <v>15</v>
      </c>
      <c r="R59" s="38">
        <v>-11.8041</v>
      </c>
      <c r="S59" s="38">
        <v>-14.1959</v>
      </c>
      <c r="T59" s="38"/>
      <c r="U59" s="38"/>
      <c r="V59" s="38"/>
      <c r="W59" s="38"/>
      <c r="X59" s="38"/>
      <c r="Y59" s="38"/>
    </row>
    <row r="60" spans="2:25" x14ac:dyDescent="0.3">
      <c r="B60" s="38">
        <v>16</v>
      </c>
      <c r="C60" s="38">
        <v>16.435890000000001</v>
      </c>
      <c r="D60" s="38">
        <v>8.9641090000000005</v>
      </c>
      <c r="E60" s="38"/>
      <c r="F60" s="38"/>
      <c r="G60" s="38"/>
      <c r="H60" s="38"/>
      <c r="I60" s="38"/>
      <c r="J60" s="38"/>
      <c r="K60" s="38"/>
      <c r="Q60" s="38">
        <v>16</v>
      </c>
      <c r="R60" s="38">
        <v>8.9672190000000001</v>
      </c>
      <c r="S60" s="38">
        <v>-1.1672199999999999</v>
      </c>
      <c r="T60" s="38"/>
      <c r="U60" s="38"/>
      <c r="V60" s="38"/>
      <c r="W60" s="38"/>
      <c r="X60" s="38"/>
      <c r="Y60" s="38"/>
    </row>
    <row r="61" spans="2:25" x14ac:dyDescent="0.3">
      <c r="B61" s="38">
        <v>17</v>
      </c>
      <c r="C61" s="38">
        <v>10.98738</v>
      </c>
      <c r="D61" s="38">
        <v>2.1126209999999999</v>
      </c>
      <c r="E61" s="38"/>
      <c r="F61" s="38"/>
      <c r="G61" s="38"/>
      <c r="H61" s="38"/>
      <c r="I61" s="38"/>
      <c r="J61" s="38"/>
      <c r="K61" s="38"/>
      <c r="Q61" s="38">
        <v>17</v>
      </c>
      <c r="R61" s="38">
        <v>4.3192120000000003</v>
      </c>
      <c r="S61" s="38">
        <v>-3.2192099999999999</v>
      </c>
      <c r="T61" s="38"/>
      <c r="U61" s="38"/>
      <c r="V61" s="38"/>
      <c r="W61" s="38"/>
      <c r="X61" s="38"/>
      <c r="Y61" s="38"/>
    </row>
    <row r="62" spans="2:25" x14ac:dyDescent="0.3">
      <c r="B62" s="38">
        <v>18</v>
      </c>
      <c r="C62" s="38">
        <v>19.636479999999999</v>
      </c>
      <c r="D62" s="38">
        <v>1.263517</v>
      </c>
      <c r="E62" s="38"/>
      <c r="F62" s="38"/>
      <c r="G62" s="38"/>
      <c r="H62" s="38"/>
      <c r="I62" s="38"/>
      <c r="J62" s="38"/>
      <c r="K62" s="38"/>
      <c r="Q62" s="38">
        <v>18</v>
      </c>
      <c r="R62" s="38">
        <v>8.5108519999999999</v>
      </c>
      <c r="S62" s="38">
        <v>8.8891480000000005</v>
      </c>
      <c r="T62" s="38"/>
      <c r="U62" s="38"/>
      <c r="V62" s="38"/>
      <c r="W62" s="38"/>
      <c r="X62" s="38"/>
      <c r="Y62" s="38"/>
    </row>
    <row r="63" spans="2:25" x14ac:dyDescent="0.3">
      <c r="B63" s="38">
        <v>19</v>
      </c>
      <c r="C63" s="38">
        <v>4.4879699999999998</v>
      </c>
      <c r="D63" s="38">
        <v>-4.7879699999999996</v>
      </c>
      <c r="E63" s="38"/>
      <c r="F63" s="38"/>
      <c r="G63" s="38"/>
      <c r="H63" s="38"/>
      <c r="I63" s="38"/>
      <c r="J63" s="38"/>
      <c r="K63" s="38"/>
      <c r="Q63" s="38">
        <v>19</v>
      </c>
      <c r="R63" s="38">
        <v>-10.404999999999999</v>
      </c>
      <c r="S63" s="38">
        <v>-5.2950100000000004</v>
      </c>
      <c r="T63" s="38"/>
      <c r="U63" s="38"/>
      <c r="V63" s="38"/>
      <c r="W63" s="38"/>
      <c r="X63" s="38"/>
      <c r="Y63" s="38"/>
    </row>
    <row r="64" spans="2:25" x14ac:dyDescent="0.3">
      <c r="B64" s="38">
        <v>20</v>
      </c>
      <c r="C64" s="38">
        <v>13.39546</v>
      </c>
      <c r="D64" s="38">
        <v>5.8045410000000004</v>
      </c>
      <c r="E64" s="38"/>
      <c r="F64" s="38"/>
      <c r="G64" s="38"/>
      <c r="H64" s="38"/>
      <c r="I64" s="38"/>
      <c r="J64" s="38"/>
      <c r="K64" s="38"/>
      <c r="Q64" s="38">
        <v>20</v>
      </c>
      <c r="R64" s="38">
        <v>6.376258</v>
      </c>
      <c r="S64" s="38">
        <v>2.4237419999999998</v>
      </c>
      <c r="T64" s="38"/>
      <c r="U64" s="38"/>
      <c r="V64" s="38"/>
      <c r="W64" s="38"/>
      <c r="X64" s="38"/>
      <c r="Y64" s="38"/>
    </row>
    <row r="65" spans="2:25" x14ac:dyDescent="0.3">
      <c r="B65" s="38">
        <v>21</v>
      </c>
      <c r="C65" s="38">
        <v>16.689309999999999</v>
      </c>
      <c r="D65" s="38">
        <v>3.1106880000000001</v>
      </c>
      <c r="E65" s="38"/>
      <c r="F65" s="38"/>
      <c r="G65" s="38"/>
      <c r="H65" s="38"/>
      <c r="I65" s="38"/>
      <c r="J65" s="38"/>
      <c r="K65" s="38"/>
      <c r="Q65" s="38">
        <v>21</v>
      </c>
      <c r="R65" s="38">
        <v>7.8601859999999997</v>
      </c>
      <c r="S65" s="38">
        <v>6.3398139999999996</v>
      </c>
      <c r="T65" s="38"/>
      <c r="U65" s="38"/>
      <c r="V65" s="38"/>
      <c r="W65" s="38"/>
      <c r="X65" s="38"/>
      <c r="Y65" s="38"/>
    </row>
    <row r="66" spans="2:25" x14ac:dyDescent="0.3">
      <c r="B66" s="38">
        <v>22</v>
      </c>
      <c r="C66" s="38">
        <v>15.612159999999999</v>
      </c>
      <c r="D66" s="38">
        <v>0.28783999999999998</v>
      </c>
      <c r="E66" s="38"/>
      <c r="F66" s="38"/>
      <c r="G66" s="38"/>
      <c r="H66" s="38"/>
      <c r="I66" s="38"/>
      <c r="J66" s="38"/>
      <c r="K66" s="38"/>
      <c r="Q66" s="38">
        <v>22</v>
      </c>
      <c r="R66" s="38">
        <v>7.4299419999999996</v>
      </c>
      <c r="S66" s="38">
        <v>1.370058</v>
      </c>
      <c r="T66" s="38"/>
      <c r="U66" s="38"/>
      <c r="V66" s="38"/>
      <c r="W66" s="38"/>
      <c r="X66" s="38"/>
      <c r="Y66" s="38"/>
    </row>
    <row r="67" spans="2:25" x14ac:dyDescent="0.3">
      <c r="B67" s="38">
        <v>23</v>
      </c>
      <c r="C67" s="38">
        <v>15.194179999999999</v>
      </c>
      <c r="D67" s="38">
        <v>5.3058180000000004</v>
      </c>
      <c r="E67" s="38"/>
      <c r="F67" s="38"/>
      <c r="G67" s="38"/>
      <c r="H67" s="38"/>
      <c r="I67" s="38"/>
      <c r="J67" s="38"/>
      <c r="K67" s="38"/>
      <c r="Q67" s="38">
        <v>23</v>
      </c>
      <c r="R67" s="38">
        <v>19.514610000000001</v>
      </c>
      <c r="S67" s="38">
        <v>-7.9146099999999997</v>
      </c>
      <c r="T67" s="38"/>
      <c r="U67" s="38"/>
      <c r="V67" s="38"/>
      <c r="W67" s="38"/>
      <c r="X67" s="38"/>
      <c r="Y67" s="38"/>
    </row>
    <row r="68" spans="2:25" x14ac:dyDescent="0.3">
      <c r="B68" s="38">
        <v>24</v>
      </c>
      <c r="C68" s="38">
        <v>14.579190000000001</v>
      </c>
      <c r="D68" s="38">
        <v>7.320811</v>
      </c>
      <c r="E68" s="38"/>
      <c r="F68" s="38"/>
      <c r="G68" s="38"/>
      <c r="H68" s="38"/>
      <c r="I68" s="38"/>
      <c r="J68" s="38"/>
      <c r="K68" s="38"/>
      <c r="Q68" s="38">
        <v>24</v>
      </c>
      <c r="R68" s="38">
        <v>16.863769999999999</v>
      </c>
      <c r="S68" s="38">
        <v>-0.46377000000000002</v>
      </c>
      <c r="T68" s="38"/>
      <c r="U68" s="38"/>
      <c r="V68" s="38"/>
      <c r="W68" s="38"/>
      <c r="X68" s="38"/>
      <c r="Y68" s="38"/>
    </row>
    <row r="69" spans="2:25" x14ac:dyDescent="0.3">
      <c r="B69" s="38">
        <v>25</v>
      </c>
      <c r="C69" s="38">
        <v>16.31156</v>
      </c>
      <c r="D69" s="38">
        <v>4.9884409999999999</v>
      </c>
      <c r="E69" s="38"/>
      <c r="F69" s="38"/>
      <c r="G69" s="38"/>
      <c r="H69" s="38"/>
      <c r="I69" s="38"/>
      <c r="J69" s="38"/>
      <c r="K69" s="38"/>
      <c r="Q69" s="38">
        <v>25</v>
      </c>
      <c r="R69" s="38">
        <v>10.961539999999999</v>
      </c>
      <c r="S69" s="38">
        <v>-1.7615400000000001</v>
      </c>
      <c r="T69" s="38"/>
      <c r="U69" s="38"/>
      <c r="V69" s="38"/>
      <c r="W69" s="38"/>
      <c r="X69" s="38"/>
      <c r="Y69" s="38"/>
    </row>
    <row r="70" spans="2:25" x14ac:dyDescent="0.3">
      <c r="B70" s="38">
        <v>26</v>
      </c>
      <c r="C70" s="38">
        <v>14.64935</v>
      </c>
      <c r="D70" s="38">
        <v>1.8506499999999999</v>
      </c>
      <c r="E70" s="38"/>
      <c r="F70" s="38"/>
      <c r="G70" s="38"/>
      <c r="H70" s="38"/>
      <c r="I70" s="38"/>
      <c r="J70" s="38"/>
      <c r="K70" s="38"/>
      <c r="Q70" s="38">
        <v>26</v>
      </c>
      <c r="R70" s="38">
        <v>6.4604030000000003</v>
      </c>
      <c r="S70" s="38">
        <v>1.0395970000000001</v>
      </c>
      <c r="T70" s="38"/>
      <c r="U70" s="38"/>
      <c r="V70" s="38"/>
      <c r="W70" s="38"/>
      <c r="X70" s="38"/>
      <c r="Y70" s="38"/>
    </row>
    <row r="71" spans="2:25" x14ac:dyDescent="0.3">
      <c r="B71" s="38">
        <v>27</v>
      </c>
      <c r="C71" s="38">
        <v>16.68637</v>
      </c>
      <c r="D71" s="38">
        <v>2.7136279999999999</v>
      </c>
      <c r="E71" s="38"/>
      <c r="F71" s="38"/>
      <c r="G71" s="38"/>
      <c r="H71" s="38"/>
      <c r="I71" s="38"/>
      <c r="J71" s="38"/>
      <c r="K71" s="38"/>
      <c r="Q71" s="38">
        <v>27</v>
      </c>
      <c r="R71" s="38">
        <v>14.76778</v>
      </c>
      <c r="S71" s="38">
        <v>0.23221700000000001</v>
      </c>
      <c r="T71" s="38"/>
      <c r="U71" s="38"/>
      <c r="V71" s="38"/>
      <c r="W71" s="38"/>
      <c r="X71" s="38"/>
      <c r="Y71" s="38"/>
    </row>
    <row r="72" spans="2:25" x14ac:dyDescent="0.3">
      <c r="B72" s="38">
        <v>28</v>
      </c>
      <c r="C72" s="38">
        <v>14.575150000000001</v>
      </c>
      <c r="D72" s="38">
        <v>5.6248480000000001</v>
      </c>
      <c r="E72" s="38"/>
      <c r="F72" s="38"/>
      <c r="G72" s="38"/>
      <c r="H72" s="38"/>
      <c r="I72" s="38"/>
      <c r="J72" s="38"/>
      <c r="K72" s="38"/>
      <c r="Q72" s="38">
        <v>28</v>
      </c>
      <c r="R72" s="38">
        <v>19.635069999999999</v>
      </c>
      <c r="S72" s="38">
        <v>-7.4350699999999996</v>
      </c>
      <c r="T72" s="38"/>
      <c r="U72" s="38"/>
      <c r="V72" s="38"/>
      <c r="W72" s="38"/>
      <c r="X72" s="38"/>
      <c r="Y72" s="38"/>
    </row>
    <row r="73" spans="2:25" x14ac:dyDescent="0.3">
      <c r="B73" s="38">
        <v>29</v>
      </c>
      <c r="C73" s="38">
        <v>14.43543</v>
      </c>
      <c r="D73" s="38">
        <v>-4.8354299999999997</v>
      </c>
      <c r="E73" s="38"/>
      <c r="F73" s="38"/>
      <c r="G73" s="38"/>
      <c r="H73" s="38"/>
      <c r="I73" s="38"/>
      <c r="J73" s="38"/>
      <c r="K73" s="38"/>
      <c r="Q73" s="38">
        <v>29</v>
      </c>
      <c r="R73" s="38">
        <v>8.934113</v>
      </c>
      <c r="S73" s="38">
        <v>-1.93411</v>
      </c>
      <c r="T73" s="38"/>
      <c r="U73" s="38"/>
      <c r="V73" s="38"/>
      <c r="W73" s="38"/>
      <c r="X73" s="38"/>
      <c r="Y73" s="38"/>
    </row>
    <row r="74" spans="2:25" x14ac:dyDescent="0.3">
      <c r="B74" s="38">
        <v>30</v>
      </c>
      <c r="C74" s="38">
        <v>21.996230000000001</v>
      </c>
      <c r="D74" s="38">
        <v>-4.9962299999999997</v>
      </c>
      <c r="E74" s="38"/>
      <c r="F74" s="38"/>
      <c r="G74" s="38"/>
      <c r="H74" s="38"/>
      <c r="I74" s="38"/>
      <c r="J74" s="38"/>
      <c r="K74" s="38"/>
      <c r="Q74" s="38">
        <v>30</v>
      </c>
      <c r="R74" s="38">
        <v>20.461069999999999</v>
      </c>
      <c r="S74" s="38">
        <v>-8.0610700000000008</v>
      </c>
      <c r="T74" s="38"/>
      <c r="U74" s="38"/>
      <c r="V74" s="38"/>
      <c r="W74" s="38"/>
      <c r="X74" s="38"/>
      <c r="Y74" s="38"/>
    </row>
    <row r="75" spans="2:25" x14ac:dyDescent="0.3">
      <c r="B75" s="38">
        <v>31</v>
      </c>
      <c r="C75" s="38">
        <v>3.1176870000000001</v>
      </c>
      <c r="D75" s="38">
        <v>-2.01769</v>
      </c>
      <c r="E75" s="38"/>
      <c r="F75" s="38"/>
      <c r="G75" s="38"/>
      <c r="H75" s="38"/>
      <c r="I75" s="38"/>
      <c r="J75" s="38"/>
      <c r="K75" s="38"/>
      <c r="Q75" s="38">
        <v>31</v>
      </c>
      <c r="R75" s="38">
        <v>0.86677199999999999</v>
      </c>
      <c r="S75" s="38">
        <v>7.7332280000000004</v>
      </c>
      <c r="T75" s="38"/>
      <c r="U75" s="38"/>
      <c r="V75" s="38"/>
      <c r="W75" s="38"/>
      <c r="X75" s="38"/>
      <c r="Y75" s="38"/>
    </row>
    <row r="76" spans="2:25" x14ac:dyDescent="0.3">
      <c r="B76" s="38">
        <v>32</v>
      </c>
      <c r="C76" s="38">
        <v>11.938129999999999</v>
      </c>
      <c r="D76" s="38">
        <v>-1.1381300000000001</v>
      </c>
      <c r="E76" s="38"/>
      <c r="F76" s="38"/>
      <c r="G76" s="38"/>
      <c r="H76" s="38"/>
      <c r="I76" s="38"/>
      <c r="J76" s="38"/>
      <c r="K76" s="38"/>
      <c r="Q76" s="38">
        <v>32</v>
      </c>
      <c r="R76" s="38">
        <v>7.9197699999999998</v>
      </c>
      <c r="S76" s="38">
        <v>5.4802299999999997</v>
      </c>
      <c r="T76" s="38"/>
      <c r="U76" s="38"/>
      <c r="V76" s="38"/>
      <c r="W76" s="38"/>
      <c r="X76" s="38"/>
      <c r="Y76" s="38"/>
    </row>
    <row r="77" spans="2:25" x14ac:dyDescent="0.3">
      <c r="B77" s="38">
        <v>33</v>
      </c>
      <c r="C77" s="38">
        <v>14.9747</v>
      </c>
      <c r="D77" s="38">
        <v>-2.9746999999999999</v>
      </c>
      <c r="E77" s="38"/>
      <c r="F77" s="38"/>
      <c r="G77" s="38"/>
      <c r="H77" s="38"/>
      <c r="I77" s="38"/>
      <c r="J77" s="38"/>
      <c r="K77" s="38"/>
      <c r="Q77" s="38">
        <v>33</v>
      </c>
      <c r="R77" s="38">
        <v>8.5486470000000008</v>
      </c>
      <c r="S77" s="38">
        <v>-0.64864999999999995</v>
      </c>
      <c r="T77" s="38"/>
      <c r="U77" s="38"/>
      <c r="V77" s="38"/>
      <c r="W77" s="38"/>
      <c r="X77" s="38"/>
      <c r="Y77" s="38"/>
    </row>
    <row r="78" spans="2:25" x14ac:dyDescent="0.3">
      <c r="B78" s="38">
        <v>34</v>
      </c>
      <c r="C78" s="38">
        <v>14.9747</v>
      </c>
      <c r="D78" s="38">
        <v>-2.9746999999999999</v>
      </c>
      <c r="E78" s="38"/>
      <c r="F78" s="38"/>
      <c r="G78" s="38"/>
      <c r="H78" s="38"/>
      <c r="I78" s="38"/>
      <c r="J78" s="38"/>
      <c r="K78" s="38"/>
      <c r="Q78" s="38">
        <v>34</v>
      </c>
      <c r="R78" s="38">
        <v>8.5486470000000008</v>
      </c>
      <c r="S78" s="38">
        <v>-0.64864999999999995</v>
      </c>
      <c r="T78" s="38"/>
      <c r="U78" s="38"/>
      <c r="V78" s="38"/>
      <c r="W78" s="38"/>
      <c r="X78" s="38"/>
      <c r="Y78" s="38"/>
    </row>
    <row r="79" spans="2:25" x14ac:dyDescent="0.3">
      <c r="B79" s="38">
        <v>35</v>
      </c>
      <c r="C79" s="38">
        <v>14.157349999999999</v>
      </c>
      <c r="D79" s="38">
        <v>-15.4573</v>
      </c>
      <c r="E79" s="38"/>
      <c r="F79" s="38"/>
      <c r="G79" s="38"/>
      <c r="H79" s="38"/>
      <c r="I79" s="38"/>
      <c r="J79" s="38"/>
      <c r="K79" s="38"/>
      <c r="Q79" s="38">
        <v>35</v>
      </c>
      <c r="R79" s="38">
        <v>3.4442240000000002</v>
      </c>
      <c r="S79" s="38">
        <v>3.0557759999999998</v>
      </c>
      <c r="T79" s="38"/>
      <c r="U79" s="38"/>
      <c r="V79" s="38"/>
      <c r="W79" s="38"/>
      <c r="X79" s="38"/>
      <c r="Y79" s="38"/>
    </row>
    <row r="80" spans="2:25" x14ac:dyDescent="0.3">
      <c r="B80" s="38">
        <v>36</v>
      </c>
      <c r="C80" s="38">
        <v>14.07319</v>
      </c>
      <c r="D80" s="38">
        <v>-3.8731900000000001</v>
      </c>
      <c r="E80" s="38"/>
      <c r="F80" s="38"/>
      <c r="G80" s="38"/>
      <c r="H80" s="38"/>
      <c r="I80" s="38"/>
      <c r="J80" s="38"/>
      <c r="K80" s="38"/>
      <c r="Q80" s="38">
        <v>36</v>
      </c>
      <c r="R80" s="38">
        <v>3.9624779999999999</v>
      </c>
      <c r="S80" s="38">
        <v>3.0375220000000001</v>
      </c>
      <c r="T80" s="38"/>
      <c r="U80" s="38"/>
      <c r="V80" s="38"/>
      <c r="W80" s="38"/>
      <c r="X80" s="38"/>
      <c r="Y80" s="38"/>
    </row>
    <row r="81" spans="2:25" x14ac:dyDescent="0.3">
      <c r="B81" s="38">
        <v>37</v>
      </c>
      <c r="C81" s="38">
        <v>12.613250000000001</v>
      </c>
      <c r="D81" s="38">
        <v>-1.2132499999999999</v>
      </c>
      <c r="E81" s="38"/>
      <c r="F81" s="38"/>
      <c r="G81" s="38"/>
      <c r="H81" s="38"/>
      <c r="I81" s="38"/>
      <c r="J81" s="38"/>
      <c r="K81" s="38"/>
      <c r="Q81" s="38">
        <v>37</v>
      </c>
      <c r="R81" s="38">
        <v>-1.13466</v>
      </c>
      <c r="S81" s="38">
        <v>11.934659999999999</v>
      </c>
      <c r="T81" s="38"/>
      <c r="U81" s="38"/>
      <c r="V81" s="38"/>
      <c r="W81" s="38"/>
      <c r="X81" s="38"/>
      <c r="Y81" s="38"/>
    </row>
    <row r="82" spans="2:25" x14ac:dyDescent="0.3">
      <c r="B82" s="38">
        <v>38</v>
      </c>
      <c r="C82" s="38">
        <v>13.043340000000001</v>
      </c>
      <c r="D82" s="38">
        <v>2.7566630000000001</v>
      </c>
      <c r="E82" s="38"/>
      <c r="F82" s="38"/>
      <c r="G82" s="38"/>
      <c r="H82" s="38"/>
      <c r="I82" s="38"/>
      <c r="J82" s="38"/>
      <c r="K82" s="38"/>
      <c r="Q82" s="38">
        <v>38</v>
      </c>
      <c r="R82" s="38">
        <v>10.832610000000001</v>
      </c>
      <c r="S82" s="38">
        <v>-3.03261</v>
      </c>
      <c r="T82" s="38"/>
      <c r="U82" s="38"/>
      <c r="V82" s="38"/>
      <c r="W82" s="38"/>
      <c r="X82" s="38"/>
      <c r="Y82" s="38"/>
    </row>
    <row r="83" spans="2:25" x14ac:dyDescent="0.3">
      <c r="B83" s="38">
        <v>39</v>
      </c>
      <c r="C83" s="38">
        <v>13.409319999999999</v>
      </c>
      <c r="D83" s="38">
        <v>6.9906759999999997</v>
      </c>
      <c r="E83" s="38"/>
      <c r="F83" s="38"/>
      <c r="G83" s="38"/>
      <c r="H83" s="38"/>
      <c r="I83" s="38"/>
      <c r="J83" s="38"/>
      <c r="K83" s="38"/>
      <c r="Q83" s="38">
        <v>39</v>
      </c>
      <c r="R83" s="38">
        <v>20.470690000000001</v>
      </c>
      <c r="S83" s="38">
        <v>-7.6706899999999996</v>
      </c>
      <c r="T83" s="38"/>
      <c r="U83" s="38"/>
      <c r="V83" s="38"/>
      <c r="W83" s="38"/>
      <c r="X83" s="38"/>
      <c r="Y83" s="38"/>
    </row>
    <row r="84" spans="2:25" x14ac:dyDescent="0.3">
      <c r="B84" s="38">
        <v>40</v>
      </c>
      <c r="C84" s="38">
        <v>16.500710000000002</v>
      </c>
      <c r="D84" s="38">
        <v>1.3992880000000001</v>
      </c>
      <c r="E84" s="38"/>
      <c r="F84" s="38"/>
      <c r="G84" s="38"/>
      <c r="H84" s="38"/>
      <c r="I84" s="38"/>
      <c r="J84" s="38"/>
      <c r="K84" s="38"/>
      <c r="Q84" s="38">
        <v>40</v>
      </c>
      <c r="R84" s="38">
        <v>26.694990000000001</v>
      </c>
      <c r="S84" s="38">
        <v>-0.79498999999999997</v>
      </c>
      <c r="T84" s="38"/>
      <c r="U84" s="38"/>
      <c r="V84" s="38"/>
      <c r="W84" s="38"/>
      <c r="X84" s="38"/>
      <c r="Y84" s="38"/>
    </row>
    <row r="85" spans="2:25" x14ac:dyDescent="0.3">
      <c r="B85" s="38">
        <v>41</v>
      </c>
      <c r="C85" s="38">
        <v>0.25725700000000001</v>
      </c>
      <c r="D85" s="38">
        <v>3.0427430000000002</v>
      </c>
      <c r="E85" s="38"/>
      <c r="F85" s="38"/>
      <c r="G85" s="38"/>
      <c r="H85" s="38"/>
      <c r="I85" s="38"/>
      <c r="J85" s="38"/>
      <c r="K85" s="38"/>
      <c r="Q85" s="38">
        <v>41</v>
      </c>
      <c r="R85" s="38">
        <v>12.447039999999999</v>
      </c>
      <c r="S85" s="38">
        <v>-3.3470399999999998</v>
      </c>
      <c r="T85" s="38"/>
      <c r="U85" s="38"/>
      <c r="V85" s="38"/>
      <c r="W85" s="38"/>
      <c r="X85" s="38"/>
      <c r="Y85" s="38"/>
    </row>
    <row r="86" spans="2:25" x14ac:dyDescent="0.3">
      <c r="B86" s="38">
        <v>42</v>
      </c>
      <c r="C86" s="38">
        <v>15.54289</v>
      </c>
      <c r="D86" s="38">
        <v>20.857109999999999</v>
      </c>
      <c r="E86" s="38"/>
      <c r="F86" s="38"/>
      <c r="G86" s="38"/>
      <c r="H86" s="38"/>
      <c r="I86" s="38"/>
      <c r="J86" s="38"/>
      <c r="K86" s="38"/>
      <c r="Q86" s="38">
        <v>42</v>
      </c>
      <c r="R86" s="38">
        <v>11.51379</v>
      </c>
      <c r="S86" s="38">
        <v>-2.7137899999999999</v>
      </c>
      <c r="T86" s="38"/>
      <c r="U86" s="38"/>
      <c r="V86" s="38"/>
      <c r="W86" s="38"/>
      <c r="X86" s="38"/>
      <c r="Y86" s="38"/>
    </row>
    <row r="87" spans="2:25" x14ac:dyDescent="0.3">
      <c r="B87" s="38">
        <v>43</v>
      </c>
      <c r="C87" s="38">
        <v>21.171520000000001</v>
      </c>
      <c r="D87" s="38">
        <v>-4.0715199999999996</v>
      </c>
      <c r="E87" s="38"/>
      <c r="F87" s="38"/>
      <c r="G87" s="38"/>
      <c r="H87" s="38"/>
      <c r="I87" s="38"/>
      <c r="J87" s="38"/>
      <c r="K87" s="38"/>
      <c r="Q87" s="38">
        <v>43</v>
      </c>
      <c r="R87" s="38">
        <v>21.200089999999999</v>
      </c>
      <c r="S87" s="38">
        <v>-7.2000900000000003</v>
      </c>
      <c r="T87" s="38"/>
      <c r="U87" s="38"/>
      <c r="V87" s="38"/>
      <c r="W87" s="38"/>
      <c r="X87" s="38"/>
      <c r="Y87" s="38"/>
    </row>
    <row r="88" spans="2:25" x14ac:dyDescent="0.3">
      <c r="B88" s="38">
        <v>44</v>
      </c>
      <c r="C88" s="38">
        <v>6.318562</v>
      </c>
      <c r="D88" s="38">
        <v>4.181438</v>
      </c>
      <c r="E88" s="38"/>
      <c r="F88" s="38"/>
      <c r="G88" s="38"/>
      <c r="H88" s="38"/>
      <c r="I88" s="38"/>
      <c r="J88" s="38"/>
      <c r="K88" s="38"/>
      <c r="Q88" s="38">
        <v>44</v>
      </c>
      <c r="R88" s="38">
        <v>-3.34518</v>
      </c>
      <c r="S88" s="38">
        <v>-11.1548</v>
      </c>
      <c r="T88" s="38"/>
      <c r="U88" s="38"/>
      <c r="V88" s="38"/>
      <c r="W88" s="38"/>
      <c r="X88" s="38"/>
      <c r="Y88" s="38"/>
    </row>
    <row r="89" spans="2:25" x14ac:dyDescent="0.3">
      <c r="B89" s="38">
        <v>45</v>
      </c>
      <c r="C89" s="38">
        <v>19.756779999999999</v>
      </c>
      <c r="D89" s="38">
        <v>1.1432199999999999</v>
      </c>
      <c r="E89" s="38"/>
      <c r="F89" s="38"/>
      <c r="G89" s="38"/>
      <c r="H89" s="38"/>
      <c r="I89" s="38"/>
      <c r="J89" s="38"/>
      <c r="K89" s="38"/>
      <c r="Q89" s="38">
        <v>45</v>
      </c>
      <c r="R89" s="38">
        <v>7.8160889999999998</v>
      </c>
      <c r="S89" s="38">
        <v>9.7839109999999998</v>
      </c>
      <c r="T89" s="38"/>
      <c r="U89" s="38"/>
      <c r="V89" s="38"/>
      <c r="W89" s="38"/>
      <c r="X89" s="38"/>
      <c r="Y89" s="38"/>
    </row>
    <row r="90" spans="2:25" x14ac:dyDescent="0.3">
      <c r="B90" s="38">
        <v>46</v>
      </c>
      <c r="C90" s="38">
        <v>3.7757869999999998</v>
      </c>
      <c r="D90" s="38">
        <v>-8.2757900000000006</v>
      </c>
      <c r="E90" s="38"/>
      <c r="F90" s="38"/>
      <c r="G90" s="38"/>
      <c r="H90" s="38"/>
      <c r="I90" s="38"/>
      <c r="J90" s="38"/>
      <c r="K90" s="38"/>
      <c r="Q90" s="38">
        <v>46</v>
      </c>
      <c r="R90" s="38">
        <v>-2.5020699999999998</v>
      </c>
      <c r="S90" s="38">
        <v>8.9020700000000001</v>
      </c>
      <c r="T90" s="38"/>
      <c r="U90" s="38"/>
      <c r="V90" s="38"/>
      <c r="W90" s="38"/>
      <c r="X90" s="38"/>
      <c r="Y90" s="38"/>
    </row>
    <row r="91" spans="2:25" x14ac:dyDescent="0.3">
      <c r="B91" s="38">
        <v>47</v>
      </c>
      <c r="C91" s="38">
        <v>10.551539999999999</v>
      </c>
      <c r="D91" s="38">
        <v>-3.35154</v>
      </c>
      <c r="E91" s="38"/>
      <c r="F91" s="38"/>
      <c r="G91" s="38"/>
      <c r="H91" s="38"/>
      <c r="I91" s="38"/>
      <c r="J91" s="38"/>
      <c r="K91" s="38"/>
      <c r="Q91" s="38">
        <v>47</v>
      </c>
      <c r="R91" s="38">
        <v>6.1910020000000001</v>
      </c>
      <c r="S91" s="38">
        <v>5.1089979999999997</v>
      </c>
      <c r="T91" s="38"/>
      <c r="U91" s="38"/>
      <c r="V91" s="38"/>
      <c r="W91" s="38"/>
      <c r="X91" s="38"/>
      <c r="Y91" s="38"/>
    </row>
    <row r="92" spans="2:25" x14ac:dyDescent="0.3">
      <c r="B92" s="38">
        <v>48</v>
      </c>
      <c r="C92" s="38">
        <v>23.28604</v>
      </c>
      <c r="D92" s="38">
        <v>-8.0860400000000006</v>
      </c>
      <c r="E92" s="38"/>
      <c r="F92" s="38"/>
      <c r="G92" s="38"/>
      <c r="H92" s="38"/>
      <c r="I92" s="38"/>
      <c r="J92" s="38"/>
      <c r="K92" s="38"/>
      <c r="Q92" s="38">
        <v>48</v>
      </c>
      <c r="R92" s="38">
        <v>2.9970020000000002</v>
      </c>
      <c r="S92" s="38">
        <v>9.5029979999999998</v>
      </c>
      <c r="T92" s="38"/>
      <c r="U92" s="38"/>
      <c r="V92" s="38"/>
      <c r="W92" s="38"/>
      <c r="X92" s="38"/>
      <c r="Y92" s="38"/>
    </row>
    <row r="93" spans="2:25" x14ac:dyDescent="0.3">
      <c r="B93" s="38">
        <v>49</v>
      </c>
      <c r="C93" s="38">
        <v>-1.08541</v>
      </c>
      <c r="D93" s="38">
        <v>1.6854119999999999</v>
      </c>
      <c r="E93" s="38"/>
      <c r="F93" s="38"/>
      <c r="G93" s="38"/>
      <c r="H93" s="38"/>
      <c r="I93" s="38"/>
      <c r="J93" s="38"/>
      <c r="K93" s="38"/>
      <c r="Q93" s="38">
        <v>49</v>
      </c>
      <c r="R93" s="38">
        <v>-13.7746</v>
      </c>
      <c r="S93" s="38">
        <v>-16.525400000000001</v>
      </c>
      <c r="T93" s="38"/>
      <c r="U93" s="38"/>
      <c r="V93" s="38"/>
      <c r="W93" s="38"/>
      <c r="X93" s="38"/>
      <c r="Y93" s="38"/>
    </row>
    <row r="94" spans="2:25" x14ac:dyDescent="0.3">
      <c r="B94" s="38">
        <v>50</v>
      </c>
      <c r="C94" s="38">
        <v>13.309659999999999</v>
      </c>
      <c r="D94" s="38">
        <v>-3.6096599999999999</v>
      </c>
      <c r="E94" s="38"/>
      <c r="F94" s="38"/>
      <c r="G94" s="38"/>
      <c r="H94" s="38"/>
      <c r="I94" s="38"/>
      <c r="J94" s="38"/>
      <c r="K94" s="38"/>
      <c r="Q94" s="38">
        <v>50</v>
      </c>
      <c r="R94" s="38">
        <v>7.0410409999999999</v>
      </c>
      <c r="S94" s="38">
        <v>-5.3410399999999996</v>
      </c>
      <c r="T94" s="38"/>
      <c r="U94" s="38"/>
      <c r="V94" s="38"/>
      <c r="W94" s="38"/>
      <c r="X94" s="38"/>
      <c r="Y94" s="38"/>
    </row>
    <row r="95" spans="2:25" x14ac:dyDescent="0.3">
      <c r="B95" s="38">
        <v>51</v>
      </c>
      <c r="C95" s="38">
        <v>14.65696</v>
      </c>
      <c r="D95" s="38">
        <v>3.043037</v>
      </c>
      <c r="E95" s="38"/>
      <c r="F95" s="38"/>
      <c r="G95" s="38"/>
      <c r="H95" s="38"/>
      <c r="I95" s="38"/>
      <c r="J95" s="38"/>
      <c r="K95" s="38"/>
      <c r="Q95" s="38">
        <v>51</v>
      </c>
      <c r="R95" s="38">
        <v>7.2579700000000003</v>
      </c>
      <c r="S95" s="38">
        <v>1.3420300000000001</v>
      </c>
      <c r="T95" s="38"/>
      <c r="U95" s="38"/>
      <c r="V95" s="38"/>
      <c r="W95" s="38"/>
      <c r="X95" s="38"/>
      <c r="Y95" s="38"/>
    </row>
    <row r="96" spans="2:25" x14ac:dyDescent="0.3">
      <c r="B96" s="38">
        <v>52</v>
      </c>
      <c r="C96" s="38">
        <v>17.409939999999999</v>
      </c>
      <c r="D96" s="38">
        <v>4.3900620000000004</v>
      </c>
      <c r="E96" s="38"/>
      <c r="F96" s="38"/>
      <c r="G96" s="38"/>
      <c r="H96" s="38"/>
      <c r="I96" s="38"/>
      <c r="J96" s="38"/>
      <c r="K96" s="38"/>
      <c r="Q96" s="38">
        <v>52</v>
      </c>
      <c r="R96" s="38">
        <v>8.8725229999999993</v>
      </c>
      <c r="S96" s="38">
        <v>1.1274770000000001</v>
      </c>
      <c r="T96" s="38"/>
      <c r="U96" s="38"/>
      <c r="V96" s="38"/>
      <c r="W96" s="38"/>
      <c r="X96" s="38"/>
      <c r="Y96" s="38"/>
    </row>
    <row r="97" spans="2:25" x14ac:dyDescent="0.3">
      <c r="B97" s="38">
        <v>53</v>
      </c>
      <c r="C97" s="38">
        <v>11.17967</v>
      </c>
      <c r="D97" s="38">
        <v>-0.57967000000000002</v>
      </c>
      <c r="E97" s="38"/>
      <c r="F97" s="38"/>
      <c r="G97" s="38"/>
      <c r="H97" s="38"/>
      <c r="I97" s="38"/>
      <c r="J97" s="38"/>
      <c r="K97" s="38"/>
      <c r="Q97" s="38">
        <v>53</v>
      </c>
      <c r="R97" s="38">
        <v>-0.45306000000000002</v>
      </c>
      <c r="S97" s="38">
        <v>9.1530579999999997</v>
      </c>
      <c r="T97" s="38"/>
      <c r="U97" s="38"/>
      <c r="V97" s="38"/>
      <c r="W97" s="38"/>
      <c r="X97" s="38"/>
      <c r="Y97" s="38"/>
    </row>
    <row r="98" spans="2:25" x14ac:dyDescent="0.3">
      <c r="B98" s="38">
        <v>54</v>
      </c>
      <c r="C98" s="38">
        <v>18.283639999999998</v>
      </c>
      <c r="D98" s="38">
        <v>-2.0836399999999999</v>
      </c>
      <c r="E98" s="38"/>
      <c r="F98" s="38"/>
      <c r="G98" s="38"/>
      <c r="H98" s="38"/>
      <c r="I98" s="38"/>
      <c r="J98" s="38"/>
      <c r="K98" s="38"/>
      <c r="Q98" s="38">
        <v>54</v>
      </c>
      <c r="R98" s="38">
        <v>28.186720000000001</v>
      </c>
      <c r="S98" s="38">
        <v>-0.48671999999999999</v>
      </c>
      <c r="T98" s="38"/>
      <c r="U98" s="38"/>
      <c r="V98" s="38"/>
      <c r="W98" s="38"/>
      <c r="X98" s="38"/>
      <c r="Y98" s="38"/>
    </row>
    <row r="99" spans="2:25" x14ac:dyDescent="0.3">
      <c r="B99" s="38">
        <v>55</v>
      </c>
      <c r="C99" s="38">
        <v>15.86473</v>
      </c>
      <c r="D99" s="38">
        <v>2.5352700000000001</v>
      </c>
      <c r="E99" s="38"/>
      <c r="F99" s="38"/>
      <c r="G99" s="38"/>
      <c r="H99" s="38"/>
      <c r="I99" s="38"/>
      <c r="J99" s="38"/>
      <c r="K99" s="38"/>
      <c r="Q99" s="38">
        <v>55</v>
      </c>
      <c r="R99" s="38">
        <v>8.2629330000000003</v>
      </c>
      <c r="S99" s="38">
        <v>3.137067</v>
      </c>
      <c r="T99" s="38"/>
      <c r="U99" s="38"/>
      <c r="V99" s="38"/>
      <c r="W99" s="38"/>
      <c r="X99" s="38"/>
      <c r="Y99" s="38"/>
    </row>
    <row r="100" spans="2:25" x14ac:dyDescent="0.3">
      <c r="B100" s="38">
        <v>56</v>
      </c>
      <c r="C100" s="38">
        <v>9.0611529999999991</v>
      </c>
      <c r="D100" s="38">
        <v>-5.4611499999999999</v>
      </c>
      <c r="E100" s="38"/>
      <c r="F100" s="38"/>
      <c r="G100" s="38"/>
      <c r="H100" s="38"/>
      <c r="I100" s="38"/>
      <c r="J100" s="38"/>
      <c r="K100" s="38"/>
      <c r="Q100" s="38">
        <v>56</v>
      </c>
      <c r="R100" s="38">
        <v>4.1690209999999999</v>
      </c>
      <c r="S100" s="38">
        <v>5.0309790000000003</v>
      </c>
      <c r="T100" s="38"/>
      <c r="U100" s="38"/>
      <c r="V100" s="38"/>
      <c r="W100" s="38"/>
      <c r="X100" s="38"/>
      <c r="Y100" s="38"/>
    </row>
    <row r="101" spans="2:25" x14ac:dyDescent="0.3">
      <c r="B101" s="38">
        <v>57</v>
      </c>
      <c r="C101" s="38">
        <v>12.918889999999999</v>
      </c>
      <c r="D101" s="38">
        <v>7.8811080000000002</v>
      </c>
      <c r="E101" s="38"/>
      <c r="F101" s="38"/>
      <c r="G101" s="38"/>
      <c r="H101" s="38"/>
      <c r="I101" s="38"/>
      <c r="J101" s="38"/>
      <c r="K101" s="38"/>
      <c r="Q101" s="38">
        <v>57</v>
      </c>
      <c r="R101" s="38">
        <v>21.60106</v>
      </c>
      <c r="S101" s="38">
        <v>-9.70106</v>
      </c>
      <c r="T101" s="38"/>
      <c r="U101" s="38"/>
      <c r="V101" s="38"/>
      <c r="W101" s="38"/>
      <c r="X101" s="38"/>
      <c r="Y101" s="38"/>
    </row>
    <row r="102" spans="2:25" x14ac:dyDescent="0.3">
      <c r="B102" s="38">
        <v>58</v>
      </c>
      <c r="C102" s="38">
        <v>14.79982</v>
      </c>
      <c r="D102" s="38">
        <v>3.20018</v>
      </c>
      <c r="E102" s="38"/>
      <c r="F102" s="38"/>
      <c r="G102" s="38"/>
      <c r="H102" s="38"/>
      <c r="I102" s="38"/>
      <c r="J102" s="38"/>
      <c r="K102" s="38"/>
      <c r="Q102" s="38">
        <v>58</v>
      </c>
      <c r="R102" s="38">
        <v>6.6378560000000002</v>
      </c>
      <c r="S102" s="38">
        <v>7.9621440000000003</v>
      </c>
      <c r="T102" s="38"/>
      <c r="U102" s="38"/>
      <c r="V102" s="38"/>
      <c r="W102" s="38"/>
      <c r="X102" s="38"/>
      <c r="Y102" s="38"/>
    </row>
    <row r="103" spans="2:25" x14ac:dyDescent="0.3">
      <c r="B103" s="38">
        <v>59</v>
      </c>
      <c r="C103" s="38">
        <v>23.724959999999999</v>
      </c>
      <c r="D103" s="38">
        <v>4.8750410000000004</v>
      </c>
      <c r="E103" s="38"/>
      <c r="F103" s="38"/>
      <c r="G103" s="38"/>
      <c r="H103" s="38"/>
      <c r="I103" s="38"/>
      <c r="J103" s="38"/>
      <c r="K103" s="38"/>
      <c r="Q103" s="38">
        <v>59</v>
      </c>
      <c r="R103" s="38">
        <v>22.145379999999999</v>
      </c>
      <c r="S103" s="38">
        <v>3.8546239999999998</v>
      </c>
      <c r="T103" s="38"/>
      <c r="U103" s="38"/>
      <c r="V103" s="38"/>
      <c r="W103" s="38"/>
      <c r="X103" s="38"/>
      <c r="Y103" s="38"/>
    </row>
    <row r="104" spans="2:25" x14ac:dyDescent="0.3">
      <c r="B104" s="38">
        <v>60</v>
      </c>
      <c r="C104" s="38">
        <v>19.67719</v>
      </c>
      <c r="D104" s="38">
        <v>0.92280600000000002</v>
      </c>
      <c r="E104" s="38"/>
      <c r="F104" s="38"/>
      <c r="G104" s="38"/>
      <c r="H104" s="38"/>
      <c r="I104" s="38"/>
      <c r="J104" s="38"/>
      <c r="K104" s="38"/>
      <c r="Q104" s="38">
        <v>60</v>
      </c>
      <c r="R104" s="38">
        <v>7.0514580000000002</v>
      </c>
      <c r="S104" s="38">
        <v>10.34854</v>
      </c>
      <c r="T104" s="38"/>
      <c r="U104" s="38"/>
      <c r="V104" s="38"/>
      <c r="W104" s="38"/>
      <c r="X104" s="38"/>
      <c r="Y104" s="38"/>
    </row>
    <row r="105" spans="2:25" x14ac:dyDescent="0.3">
      <c r="B105" s="38">
        <v>61</v>
      </c>
      <c r="C105" s="38">
        <v>14.07319</v>
      </c>
      <c r="D105" s="38">
        <v>-3.8731900000000001</v>
      </c>
      <c r="E105" s="38"/>
      <c r="F105" s="38"/>
      <c r="G105" s="38"/>
      <c r="H105" s="38"/>
      <c r="I105" s="38"/>
      <c r="J105" s="38"/>
      <c r="K105" s="38"/>
      <c r="Q105" s="38">
        <v>61</v>
      </c>
      <c r="R105" s="38">
        <v>3.9624779999999999</v>
      </c>
      <c r="S105" s="38">
        <v>3.0375220000000001</v>
      </c>
      <c r="T105" s="38"/>
      <c r="U105" s="38"/>
      <c r="V105" s="38"/>
      <c r="W105" s="38"/>
      <c r="X105" s="38"/>
      <c r="Y105" s="38"/>
    </row>
    <row r="106" spans="2:25" x14ac:dyDescent="0.3">
      <c r="B106" s="38">
        <v>62</v>
      </c>
      <c r="C106" s="38">
        <v>13.55667</v>
      </c>
      <c r="D106" s="38">
        <v>-4.0566700000000004</v>
      </c>
      <c r="E106" s="38"/>
      <c r="F106" s="38"/>
      <c r="G106" s="38"/>
      <c r="H106" s="38"/>
      <c r="I106" s="38"/>
      <c r="J106" s="38"/>
      <c r="K106" s="38"/>
      <c r="Q106" s="38">
        <v>62</v>
      </c>
      <c r="R106" s="38">
        <v>5.7464079999999997</v>
      </c>
      <c r="S106" s="38">
        <v>-2.74641</v>
      </c>
      <c r="T106" s="38"/>
      <c r="U106" s="38"/>
      <c r="V106" s="38"/>
      <c r="W106" s="38"/>
      <c r="X106" s="38"/>
      <c r="Y106" s="38"/>
    </row>
    <row r="107" spans="2:25" x14ac:dyDescent="0.3">
      <c r="B107" s="38">
        <v>63</v>
      </c>
      <c r="C107" s="38">
        <v>13.55667</v>
      </c>
      <c r="D107" s="38">
        <v>-4.0566700000000004</v>
      </c>
      <c r="E107" s="38"/>
      <c r="F107" s="38"/>
      <c r="G107" s="38"/>
      <c r="H107" s="38"/>
      <c r="I107" s="38"/>
      <c r="J107" s="38"/>
      <c r="K107" s="38"/>
      <c r="Q107" s="38">
        <v>63</v>
      </c>
      <c r="R107" s="38">
        <v>5.7464079999999997</v>
      </c>
      <c r="S107" s="38">
        <v>-2.74641</v>
      </c>
      <c r="T107" s="38"/>
      <c r="U107" s="38"/>
      <c r="V107" s="38"/>
      <c r="W107" s="38"/>
      <c r="X107" s="38"/>
      <c r="Y107" s="38"/>
    </row>
    <row r="108" spans="2:25" x14ac:dyDescent="0.3">
      <c r="B108" s="38">
        <v>64</v>
      </c>
      <c r="C108" s="38">
        <v>15.27041</v>
      </c>
      <c r="D108" s="38">
        <v>5.0295940000000003</v>
      </c>
      <c r="E108" s="38"/>
      <c r="F108" s="38"/>
      <c r="G108" s="38"/>
      <c r="H108" s="38"/>
      <c r="I108" s="38"/>
      <c r="J108" s="38"/>
      <c r="K108" s="38"/>
      <c r="Q108" s="38">
        <v>64</v>
      </c>
      <c r="R108" s="38">
        <v>8.0730380000000004</v>
      </c>
      <c r="S108" s="38">
        <v>4.826962</v>
      </c>
      <c r="T108" s="38"/>
      <c r="U108" s="38"/>
      <c r="V108" s="38"/>
      <c r="W108" s="38"/>
      <c r="X108" s="38"/>
      <c r="Y108" s="38"/>
    </row>
    <row r="109" spans="2:25" x14ac:dyDescent="0.3">
      <c r="B109" s="38">
        <v>65</v>
      </c>
      <c r="C109" s="38">
        <v>13.989459999999999</v>
      </c>
      <c r="D109" s="38">
        <v>3.610541</v>
      </c>
      <c r="E109" s="38"/>
      <c r="F109" s="38"/>
      <c r="G109" s="38"/>
      <c r="H109" s="38"/>
      <c r="I109" s="38"/>
      <c r="J109" s="38"/>
      <c r="K109" s="38"/>
      <c r="Q109" s="38">
        <v>65</v>
      </c>
      <c r="R109" s="38">
        <v>18.734919999999999</v>
      </c>
      <c r="S109" s="38">
        <v>-8.3349200000000003</v>
      </c>
      <c r="T109" s="38"/>
      <c r="U109" s="38"/>
      <c r="V109" s="38"/>
      <c r="W109" s="38"/>
      <c r="X109" s="38"/>
      <c r="Y109" s="38"/>
    </row>
    <row r="110" spans="2:25" x14ac:dyDescent="0.3">
      <c r="B110" s="38">
        <v>66</v>
      </c>
      <c r="C110" s="38">
        <v>12.85403</v>
      </c>
      <c r="D110" s="38">
        <v>-6.2540300000000002</v>
      </c>
      <c r="E110" s="38"/>
      <c r="F110" s="38"/>
      <c r="G110" s="38"/>
      <c r="H110" s="38"/>
      <c r="I110" s="38"/>
      <c r="J110" s="38"/>
      <c r="K110" s="38"/>
      <c r="Q110" s="38">
        <v>66</v>
      </c>
      <c r="R110" s="38">
        <v>7.984712</v>
      </c>
      <c r="S110" s="38">
        <v>-2.4847100000000002</v>
      </c>
      <c r="T110" s="38"/>
      <c r="U110" s="38"/>
      <c r="V110" s="38"/>
      <c r="W110" s="38"/>
      <c r="X110" s="38"/>
      <c r="Y110" s="38"/>
    </row>
    <row r="111" spans="2:25" x14ac:dyDescent="0.3">
      <c r="B111" s="38">
        <v>67</v>
      </c>
      <c r="C111" s="38">
        <v>8.8555799999999998</v>
      </c>
      <c r="D111" s="38">
        <v>2.3444199999999999</v>
      </c>
      <c r="E111" s="38"/>
      <c r="F111" s="38"/>
      <c r="G111" s="38"/>
      <c r="H111" s="38"/>
      <c r="I111" s="38"/>
      <c r="J111" s="38"/>
      <c r="K111" s="38"/>
      <c r="Q111" s="38">
        <v>67</v>
      </c>
      <c r="R111" s="38">
        <v>5.9921249999999997</v>
      </c>
      <c r="S111" s="38">
        <v>-5.4921199999999999</v>
      </c>
      <c r="T111" s="38"/>
      <c r="U111" s="38"/>
      <c r="V111" s="38"/>
      <c r="W111" s="38"/>
      <c r="X111" s="38"/>
      <c r="Y111" s="38"/>
    </row>
    <row r="112" spans="2:25" x14ac:dyDescent="0.3">
      <c r="B112" s="38">
        <v>68</v>
      </c>
      <c r="C112" s="38">
        <v>23.56006</v>
      </c>
      <c r="D112" s="38">
        <v>-9.06006</v>
      </c>
      <c r="E112" s="38"/>
      <c r="F112" s="38"/>
      <c r="G112" s="38"/>
      <c r="H112" s="38"/>
      <c r="I112" s="38"/>
      <c r="J112" s="38"/>
      <c r="K112" s="38"/>
      <c r="Q112" s="38">
        <v>68</v>
      </c>
      <c r="R112" s="38">
        <v>7.7791069999999998</v>
      </c>
      <c r="S112" s="38">
        <v>5.4208930000000004</v>
      </c>
      <c r="T112" s="38"/>
      <c r="U112" s="38"/>
      <c r="V112" s="38"/>
      <c r="W112" s="38"/>
      <c r="X112" s="38"/>
      <c r="Y112" s="38"/>
    </row>
    <row r="113" spans="2:25" x14ac:dyDescent="0.3">
      <c r="B113" s="38">
        <v>69</v>
      </c>
      <c r="C113" s="38">
        <v>15.92764</v>
      </c>
      <c r="D113" s="38">
        <v>5.3723580000000002</v>
      </c>
      <c r="E113" s="38"/>
      <c r="F113" s="38"/>
      <c r="G113" s="38"/>
      <c r="H113" s="38"/>
      <c r="I113" s="38"/>
      <c r="J113" s="38"/>
      <c r="K113" s="38"/>
      <c r="Q113" s="38">
        <v>69</v>
      </c>
      <c r="R113" s="38">
        <v>10.480740000000001</v>
      </c>
      <c r="S113" s="38">
        <v>6.2192610000000004</v>
      </c>
      <c r="T113" s="38"/>
      <c r="U113" s="38"/>
      <c r="V113" s="38"/>
      <c r="W113" s="38"/>
      <c r="X113" s="38"/>
      <c r="Y113" s="38"/>
    </row>
    <row r="114" spans="2:25" x14ac:dyDescent="0.3">
      <c r="B114" s="38">
        <v>70</v>
      </c>
      <c r="C114" s="38">
        <v>20.236509999999999</v>
      </c>
      <c r="D114" s="38">
        <v>-5.73651</v>
      </c>
      <c r="E114" s="38"/>
      <c r="F114" s="38"/>
      <c r="G114" s="38"/>
      <c r="H114" s="38"/>
      <c r="I114" s="38"/>
      <c r="J114" s="38"/>
      <c r="K114" s="38"/>
      <c r="Q114" s="38">
        <v>70</v>
      </c>
      <c r="R114" s="38">
        <v>19.952100000000002</v>
      </c>
      <c r="S114" s="38">
        <v>-5.5521000000000003</v>
      </c>
      <c r="T114" s="38"/>
      <c r="U114" s="38"/>
      <c r="V114" s="38"/>
      <c r="W114" s="38"/>
      <c r="X114" s="38"/>
      <c r="Y114" s="38"/>
    </row>
    <row r="115" spans="2:25" x14ac:dyDescent="0.3">
      <c r="B115" s="38">
        <v>71</v>
      </c>
      <c r="C115" s="38">
        <v>7.4570610000000004</v>
      </c>
      <c r="D115" s="38">
        <v>-2.15706</v>
      </c>
      <c r="E115" s="38"/>
      <c r="F115" s="38"/>
      <c r="G115" s="38"/>
      <c r="H115" s="38"/>
      <c r="I115" s="38"/>
      <c r="J115" s="38"/>
      <c r="K115" s="38"/>
      <c r="Q115" s="38">
        <v>71</v>
      </c>
      <c r="R115" s="38">
        <v>5.5582479999999999</v>
      </c>
      <c r="S115" s="38">
        <v>3.4417520000000001</v>
      </c>
      <c r="T115" s="38"/>
      <c r="U115" s="38"/>
      <c r="V115" s="38"/>
      <c r="W115" s="38"/>
      <c r="X115" s="38"/>
      <c r="Y115" s="38"/>
    </row>
    <row r="116" spans="2:25" x14ac:dyDescent="0.3">
      <c r="B116" s="38">
        <v>72</v>
      </c>
      <c r="C116" s="38">
        <v>15.82072</v>
      </c>
      <c r="D116" s="38">
        <v>2.9792749999999999</v>
      </c>
      <c r="E116" s="38"/>
      <c r="F116" s="38"/>
      <c r="G116" s="38"/>
      <c r="H116" s="38"/>
      <c r="I116" s="38"/>
      <c r="J116" s="38"/>
      <c r="K116" s="38"/>
      <c r="Q116" s="38">
        <v>72</v>
      </c>
      <c r="R116" s="38">
        <v>6.9408279999999998</v>
      </c>
      <c r="S116" s="38">
        <v>1.359172</v>
      </c>
      <c r="T116" s="38"/>
      <c r="U116" s="38"/>
      <c r="V116" s="38"/>
      <c r="W116" s="38"/>
      <c r="X116" s="38"/>
      <c r="Y116" s="38"/>
    </row>
    <row r="117" spans="2:25" x14ac:dyDescent="0.3">
      <c r="B117" s="38">
        <v>73</v>
      </c>
      <c r="C117" s="38">
        <v>5.3239179999999999</v>
      </c>
      <c r="D117" s="38">
        <v>-8.5239200000000004</v>
      </c>
      <c r="E117" s="38"/>
      <c r="F117" s="38"/>
      <c r="G117" s="38"/>
      <c r="H117" s="38"/>
      <c r="I117" s="38"/>
      <c r="J117" s="38"/>
      <c r="K117" s="38"/>
      <c r="Q117" s="38">
        <v>73</v>
      </c>
      <c r="R117" s="38">
        <v>1.003733</v>
      </c>
      <c r="S117" s="38">
        <v>10.096270000000001</v>
      </c>
      <c r="T117" s="38"/>
      <c r="U117" s="38"/>
      <c r="V117" s="38"/>
      <c r="W117" s="38"/>
      <c r="X117" s="38"/>
      <c r="Y117" s="38"/>
    </row>
    <row r="118" spans="2:25" x14ac:dyDescent="0.3">
      <c r="B118" s="38">
        <v>74</v>
      </c>
      <c r="C118" s="38">
        <v>18.64677</v>
      </c>
      <c r="D118" s="38">
        <v>2.7532320000000001</v>
      </c>
      <c r="E118" s="38"/>
      <c r="F118" s="38"/>
      <c r="G118" s="38"/>
      <c r="H118" s="38"/>
      <c r="I118" s="38"/>
      <c r="J118" s="38"/>
      <c r="K118" s="38"/>
      <c r="Q118" s="38">
        <v>74</v>
      </c>
      <c r="R118" s="38">
        <v>7.3793100000000003</v>
      </c>
      <c r="S118" s="38">
        <v>10.62069</v>
      </c>
      <c r="T118" s="38"/>
      <c r="U118" s="38"/>
      <c r="V118" s="38"/>
      <c r="W118" s="38"/>
      <c r="X118" s="38"/>
      <c r="Y118" s="38"/>
    </row>
    <row r="119" spans="2:25" x14ac:dyDescent="0.3">
      <c r="B119" s="38">
        <v>75</v>
      </c>
      <c r="C119" s="38">
        <v>15.57333</v>
      </c>
      <c r="D119" s="38">
        <v>10.82667</v>
      </c>
      <c r="E119" s="38"/>
      <c r="F119" s="38"/>
      <c r="G119" s="38"/>
      <c r="H119" s="38"/>
      <c r="I119" s="38"/>
      <c r="J119" s="38"/>
      <c r="K119" s="38"/>
      <c r="Q119" s="38">
        <v>75</v>
      </c>
      <c r="R119" s="38">
        <v>9.5037450000000003</v>
      </c>
      <c r="S119" s="38">
        <v>-0.90373999999999999</v>
      </c>
      <c r="T119" s="38"/>
      <c r="U119" s="38"/>
      <c r="V119" s="38"/>
      <c r="W119" s="38"/>
      <c r="X119" s="38"/>
      <c r="Y119" s="38"/>
    </row>
    <row r="120" spans="2:25" x14ac:dyDescent="0.3">
      <c r="B120" s="38">
        <v>76</v>
      </c>
      <c r="C120" s="38">
        <v>13.616709999999999</v>
      </c>
      <c r="D120" s="38">
        <v>-2.81671</v>
      </c>
      <c r="E120" s="38"/>
      <c r="F120" s="38"/>
      <c r="G120" s="38"/>
      <c r="H120" s="38"/>
      <c r="I120" s="38"/>
      <c r="J120" s="38"/>
      <c r="K120" s="38"/>
      <c r="Q120" s="38">
        <v>76</v>
      </c>
      <c r="R120" s="38">
        <v>6.6791270000000003</v>
      </c>
      <c r="S120" s="38">
        <v>-4.4791299999999996</v>
      </c>
      <c r="T120" s="38"/>
      <c r="U120" s="38"/>
      <c r="V120" s="38"/>
      <c r="W120" s="38"/>
      <c r="X120" s="38"/>
      <c r="Y120" s="38"/>
    </row>
    <row r="121" spans="2:25" x14ac:dyDescent="0.3">
      <c r="B121" s="38">
        <v>77</v>
      </c>
      <c r="C121" s="38">
        <v>13.616709999999999</v>
      </c>
      <c r="D121" s="38">
        <v>-2.81671</v>
      </c>
      <c r="E121" s="38"/>
      <c r="F121" s="38"/>
      <c r="G121" s="38"/>
      <c r="H121" s="38"/>
      <c r="I121" s="38"/>
      <c r="J121" s="38"/>
      <c r="K121" s="38"/>
      <c r="Q121" s="38">
        <v>77</v>
      </c>
      <c r="R121" s="38">
        <v>6.6791270000000003</v>
      </c>
      <c r="S121" s="38">
        <v>-4.4791299999999996</v>
      </c>
      <c r="T121" s="38"/>
      <c r="U121" s="38"/>
      <c r="V121" s="38"/>
      <c r="W121" s="38"/>
      <c r="X121" s="38"/>
      <c r="Y121" s="38"/>
    </row>
    <row r="122" spans="2:25" x14ac:dyDescent="0.3">
      <c r="B122" s="38">
        <v>78</v>
      </c>
      <c r="C122" s="38">
        <v>12.695270000000001</v>
      </c>
      <c r="D122" s="38">
        <v>-1.39527</v>
      </c>
      <c r="E122" s="38"/>
      <c r="F122" s="38"/>
      <c r="G122" s="38"/>
      <c r="H122" s="38"/>
      <c r="I122" s="38"/>
      <c r="J122" s="38"/>
      <c r="K122" s="38"/>
      <c r="Q122" s="38">
        <v>78</v>
      </c>
      <c r="R122" s="38">
        <v>21.452559999999998</v>
      </c>
      <c r="S122" s="38">
        <v>-2.35256</v>
      </c>
      <c r="T122" s="38"/>
      <c r="U122" s="38"/>
      <c r="V122" s="38"/>
      <c r="W122" s="38"/>
      <c r="X122" s="38"/>
      <c r="Y122" s="38"/>
    </row>
    <row r="123" spans="2:25" x14ac:dyDescent="0.3">
      <c r="B123" s="38">
        <v>79</v>
      </c>
      <c r="C123" s="38">
        <v>18.64677</v>
      </c>
      <c r="D123" s="38">
        <v>2.7532320000000001</v>
      </c>
      <c r="E123" s="38"/>
      <c r="F123" s="38"/>
      <c r="G123" s="38"/>
      <c r="H123" s="38"/>
      <c r="I123" s="38"/>
      <c r="J123" s="38"/>
      <c r="K123" s="38"/>
      <c r="Q123" s="38">
        <v>79</v>
      </c>
      <c r="R123" s="38">
        <v>7.3793100000000003</v>
      </c>
      <c r="S123" s="38">
        <v>10.62069</v>
      </c>
      <c r="T123" s="38"/>
      <c r="U123" s="38"/>
      <c r="V123" s="38"/>
      <c r="W123" s="38"/>
      <c r="X123" s="38"/>
      <c r="Y123" s="38"/>
    </row>
    <row r="124" spans="2:25" x14ac:dyDescent="0.3">
      <c r="B124" s="38">
        <v>80</v>
      </c>
      <c r="C124" s="38">
        <v>12.39326</v>
      </c>
      <c r="D124" s="38">
        <v>-5.9932600000000003</v>
      </c>
      <c r="E124" s="38"/>
      <c r="F124" s="38"/>
      <c r="G124" s="38"/>
      <c r="H124" s="38"/>
      <c r="I124" s="38"/>
      <c r="J124" s="38"/>
      <c r="K124" s="38"/>
      <c r="Q124" s="38">
        <v>80</v>
      </c>
      <c r="R124" s="38">
        <v>3.3813469999999999</v>
      </c>
      <c r="S124" s="38">
        <v>2.2186530000000002</v>
      </c>
      <c r="T124" s="38"/>
      <c r="U124" s="38"/>
      <c r="V124" s="38"/>
      <c r="W124" s="38"/>
      <c r="X124" s="38"/>
      <c r="Y124" s="38"/>
    </row>
    <row r="125" spans="2:25" x14ac:dyDescent="0.3">
      <c r="B125" s="38">
        <v>81</v>
      </c>
      <c r="C125" s="38">
        <v>11.99117</v>
      </c>
      <c r="D125" s="38">
        <v>8.8260000000000005E-3</v>
      </c>
      <c r="E125" s="38"/>
      <c r="F125" s="38"/>
      <c r="G125" s="38"/>
      <c r="H125" s="38"/>
      <c r="I125" s="38"/>
      <c r="J125" s="38"/>
      <c r="K125" s="38"/>
      <c r="Q125" s="38">
        <v>81</v>
      </c>
      <c r="R125" s="38">
        <v>9.7255459999999996</v>
      </c>
      <c r="S125" s="38">
        <v>-2.52555</v>
      </c>
      <c r="T125" s="38"/>
      <c r="U125" s="38"/>
      <c r="V125" s="38"/>
      <c r="W125" s="38"/>
      <c r="X125" s="38"/>
      <c r="Y125" s="38"/>
    </row>
    <row r="126" spans="2:25" x14ac:dyDescent="0.3">
      <c r="B126" s="38">
        <v>82</v>
      </c>
      <c r="C126" s="38">
        <v>2.1575340000000001</v>
      </c>
      <c r="D126" s="38">
        <v>1.2424660000000001</v>
      </c>
      <c r="E126" s="38"/>
      <c r="F126" s="38"/>
      <c r="G126" s="38"/>
      <c r="H126" s="38"/>
      <c r="I126" s="38"/>
      <c r="J126" s="38"/>
      <c r="K126" s="38"/>
      <c r="Q126" s="38">
        <v>82</v>
      </c>
      <c r="R126" s="38">
        <v>-7.3321500000000004</v>
      </c>
      <c r="S126" s="38">
        <v>-20.567900000000002</v>
      </c>
      <c r="T126" s="38"/>
      <c r="U126" s="38"/>
      <c r="V126" s="38"/>
      <c r="W126" s="38"/>
      <c r="X126" s="38"/>
      <c r="Y126" s="38"/>
    </row>
    <row r="127" spans="2:25" x14ac:dyDescent="0.3">
      <c r="B127" s="38">
        <v>83</v>
      </c>
      <c r="C127" s="38">
        <v>11.4017</v>
      </c>
      <c r="D127" s="38">
        <v>-0.50170000000000003</v>
      </c>
      <c r="E127" s="38"/>
      <c r="F127" s="38"/>
      <c r="G127" s="38"/>
      <c r="H127" s="38"/>
      <c r="I127" s="38"/>
      <c r="J127" s="38"/>
      <c r="K127" s="38"/>
      <c r="Q127" s="38">
        <v>83</v>
      </c>
      <c r="R127" s="38">
        <v>7.4165799999999997</v>
      </c>
      <c r="S127" s="38">
        <v>-1.51658</v>
      </c>
      <c r="T127" s="38"/>
      <c r="U127" s="38"/>
      <c r="V127" s="38"/>
      <c r="W127" s="38"/>
      <c r="X127" s="38"/>
      <c r="Y127" s="38"/>
    </row>
    <row r="128" spans="2:25" x14ac:dyDescent="0.3">
      <c r="B128" s="38">
        <v>84</v>
      </c>
      <c r="C128" s="38">
        <v>14.60683</v>
      </c>
      <c r="D128" s="38">
        <v>5.693168</v>
      </c>
      <c r="E128" s="38"/>
      <c r="F128" s="38"/>
      <c r="G128" s="38"/>
      <c r="H128" s="38"/>
      <c r="I128" s="38"/>
      <c r="J128" s="38"/>
      <c r="K128" s="38"/>
      <c r="Q128" s="38">
        <v>84</v>
      </c>
      <c r="R128" s="38">
        <v>10.540089999999999</v>
      </c>
      <c r="S128" s="38">
        <v>5.7599109999999998</v>
      </c>
      <c r="T128" s="38"/>
      <c r="U128" s="38"/>
      <c r="V128" s="38"/>
      <c r="W128" s="38"/>
      <c r="X128" s="38"/>
      <c r="Y128" s="38"/>
    </row>
    <row r="129" spans="2:25" x14ac:dyDescent="0.3">
      <c r="B129" s="38">
        <v>85</v>
      </c>
      <c r="C129" s="38">
        <v>0.63897499999999996</v>
      </c>
      <c r="D129" s="38">
        <v>-35.039000000000001</v>
      </c>
      <c r="E129" s="38"/>
      <c r="F129" s="38"/>
      <c r="G129" s="38"/>
      <c r="H129" s="38"/>
      <c r="I129" s="38"/>
      <c r="J129" s="38"/>
      <c r="K129" s="38"/>
      <c r="Q129" s="38">
        <v>85</v>
      </c>
      <c r="R129" s="38">
        <v>-2.9062800000000002</v>
      </c>
      <c r="S129" s="38">
        <v>8.706277</v>
      </c>
      <c r="T129" s="38"/>
      <c r="U129" s="38"/>
      <c r="V129" s="38"/>
      <c r="W129" s="38"/>
      <c r="X129" s="38"/>
      <c r="Y129" s="38"/>
    </row>
    <row r="130" spans="2:25" x14ac:dyDescent="0.3">
      <c r="B130" s="38">
        <v>86</v>
      </c>
      <c r="C130" s="38">
        <v>12.08297</v>
      </c>
      <c r="D130" s="38">
        <v>-1.2829699999999999</v>
      </c>
      <c r="E130" s="38"/>
      <c r="F130" s="38"/>
      <c r="G130" s="38"/>
      <c r="H130" s="38"/>
      <c r="I130" s="38"/>
      <c r="J130" s="38"/>
      <c r="K130" s="38"/>
      <c r="Q130" s="38">
        <v>86</v>
      </c>
      <c r="R130" s="38">
        <v>6.4281360000000003</v>
      </c>
      <c r="S130" s="38">
        <v>8.8718640000000004</v>
      </c>
      <c r="T130" s="38"/>
      <c r="U130" s="38"/>
      <c r="V130" s="38"/>
      <c r="W130" s="38"/>
      <c r="X130" s="38"/>
      <c r="Y130" s="38"/>
    </row>
    <row r="131" spans="2:25" x14ac:dyDescent="0.3">
      <c r="B131" s="38">
        <v>87</v>
      </c>
      <c r="C131" s="38">
        <v>24.835570000000001</v>
      </c>
      <c r="D131" s="38">
        <v>-11.935600000000001</v>
      </c>
      <c r="E131" s="38"/>
      <c r="F131" s="38"/>
      <c r="G131" s="38"/>
      <c r="H131" s="38"/>
      <c r="I131" s="38"/>
      <c r="J131" s="38"/>
      <c r="K131" s="38"/>
      <c r="Q131" s="38">
        <v>87</v>
      </c>
      <c r="R131" s="38">
        <v>6.1183180000000004</v>
      </c>
      <c r="S131" s="38">
        <v>4.4816820000000002</v>
      </c>
      <c r="T131" s="38"/>
      <c r="U131" s="38"/>
      <c r="V131" s="38"/>
      <c r="W131" s="38"/>
      <c r="X131" s="38"/>
      <c r="Y131" s="38"/>
    </row>
    <row r="132" spans="2:25" x14ac:dyDescent="0.3">
      <c r="B132" s="38">
        <v>88</v>
      </c>
      <c r="C132" s="38">
        <v>-3.4996</v>
      </c>
      <c r="D132" s="38">
        <v>13.7996</v>
      </c>
      <c r="E132" s="38"/>
      <c r="F132" s="38"/>
      <c r="G132" s="38"/>
      <c r="H132" s="38"/>
      <c r="I132" s="38"/>
      <c r="J132" s="38"/>
      <c r="K132" s="38"/>
      <c r="Q132" s="38">
        <v>88</v>
      </c>
      <c r="R132" s="38">
        <v>-7.6247499999999997</v>
      </c>
      <c r="S132" s="38">
        <v>-15.475199999999999</v>
      </c>
      <c r="T132" s="38"/>
      <c r="U132" s="38"/>
      <c r="V132" s="38"/>
      <c r="W132" s="38"/>
      <c r="X132" s="38"/>
      <c r="Y132" s="38"/>
    </row>
    <row r="133" spans="2:25" x14ac:dyDescent="0.3">
      <c r="B133" s="38">
        <v>89</v>
      </c>
      <c r="C133" s="38">
        <v>6.0527620000000004</v>
      </c>
      <c r="D133" s="38">
        <v>1.0472379999999999</v>
      </c>
      <c r="E133" s="38"/>
      <c r="F133" s="38"/>
      <c r="G133" s="38"/>
      <c r="H133" s="38"/>
      <c r="I133" s="38"/>
      <c r="J133" s="38"/>
      <c r="K133" s="38"/>
      <c r="Q133" s="38">
        <v>89</v>
      </c>
      <c r="R133" s="38">
        <v>19.838270000000001</v>
      </c>
      <c r="S133" s="38">
        <v>-8.5382700000000007</v>
      </c>
      <c r="T133" s="38"/>
      <c r="U133" s="38"/>
      <c r="V133" s="38"/>
      <c r="W133" s="38"/>
      <c r="X133" s="38"/>
      <c r="Y133" s="38"/>
    </row>
    <row r="134" spans="2:25" x14ac:dyDescent="0.3">
      <c r="B134" s="38">
        <v>90</v>
      </c>
      <c r="C134" s="38">
        <v>17.851310000000002</v>
      </c>
      <c r="D134" s="38">
        <v>4.2486949999999997</v>
      </c>
      <c r="E134" s="38"/>
      <c r="F134" s="38"/>
      <c r="G134" s="38"/>
      <c r="H134" s="38"/>
      <c r="I134" s="38"/>
      <c r="J134" s="38"/>
      <c r="K134" s="38"/>
      <c r="Q134" s="38">
        <v>90</v>
      </c>
      <c r="R134" s="38">
        <v>8.2850000000000001</v>
      </c>
      <c r="S134" s="38">
        <v>9.9149999999999991</v>
      </c>
      <c r="T134" s="38"/>
      <c r="U134" s="38"/>
      <c r="V134" s="38"/>
      <c r="W134" s="38"/>
      <c r="X134" s="38"/>
      <c r="Y134" s="38"/>
    </row>
    <row r="135" spans="2:25" x14ac:dyDescent="0.3">
      <c r="B135" s="38">
        <v>91</v>
      </c>
      <c r="C135" s="38">
        <v>2.8888850000000001</v>
      </c>
      <c r="D135" s="38">
        <v>-5.2888799999999998</v>
      </c>
      <c r="E135" s="38"/>
      <c r="F135" s="38"/>
      <c r="G135" s="38"/>
      <c r="H135" s="38"/>
      <c r="I135" s="38"/>
      <c r="J135" s="38"/>
      <c r="K135" s="38"/>
      <c r="Q135" s="38">
        <v>91</v>
      </c>
      <c r="R135" s="38">
        <v>-10.185700000000001</v>
      </c>
      <c r="S135" s="38">
        <v>-19.014299999999999</v>
      </c>
      <c r="T135" s="38"/>
      <c r="U135" s="38"/>
      <c r="V135" s="38"/>
      <c r="W135" s="38"/>
      <c r="X135" s="38"/>
      <c r="Y135" s="38"/>
    </row>
    <row r="136" spans="2:25" x14ac:dyDescent="0.3">
      <c r="B136" s="38">
        <v>92</v>
      </c>
      <c r="C136" s="38">
        <v>13.002359999999999</v>
      </c>
      <c r="D136" s="38">
        <v>-3.2023600000000001</v>
      </c>
      <c r="E136" s="38"/>
      <c r="F136" s="38"/>
      <c r="G136" s="38"/>
      <c r="H136" s="38"/>
      <c r="I136" s="38"/>
      <c r="J136" s="38"/>
      <c r="K136" s="38"/>
      <c r="Q136" s="38">
        <v>92</v>
      </c>
      <c r="R136" s="38">
        <v>6.4743050000000002</v>
      </c>
      <c r="S136" s="38">
        <v>-5.4743000000000004</v>
      </c>
      <c r="T136" s="38"/>
      <c r="U136" s="38"/>
      <c r="V136" s="38"/>
      <c r="W136" s="38"/>
      <c r="X136" s="38"/>
      <c r="Y136" s="38"/>
    </row>
    <row r="137" spans="2:25" x14ac:dyDescent="0.3">
      <c r="B137" s="38">
        <v>93</v>
      </c>
      <c r="C137" s="38">
        <v>5.3522449999999999</v>
      </c>
      <c r="D137" s="38">
        <v>-5.6522500000000004</v>
      </c>
      <c r="E137" s="38"/>
      <c r="F137" s="38"/>
      <c r="G137" s="38"/>
      <c r="H137" s="38"/>
      <c r="I137" s="38"/>
      <c r="J137" s="38"/>
      <c r="K137" s="38"/>
      <c r="Q137" s="38">
        <v>93</v>
      </c>
      <c r="R137" s="38">
        <v>3.628241</v>
      </c>
      <c r="S137" s="38">
        <v>10.071759999999999</v>
      </c>
      <c r="T137" s="38"/>
      <c r="U137" s="38"/>
      <c r="V137" s="38"/>
      <c r="W137" s="38"/>
      <c r="X137" s="38"/>
      <c r="Y137" s="38"/>
    </row>
    <row r="138" spans="2:25" x14ac:dyDescent="0.3">
      <c r="B138" s="38">
        <v>94</v>
      </c>
      <c r="C138" s="38">
        <v>11.991429999999999</v>
      </c>
      <c r="D138" s="38">
        <v>3.0085739999999999</v>
      </c>
      <c r="E138" s="38"/>
      <c r="F138" s="38"/>
      <c r="G138" s="38"/>
      <c r="H138" s="38"/>
      <c r="I138" s="38"/>
      <c r="J138" s="38"/>
      <c r="K138" s="38"/>
      <c r="Q138" s="38">
        <v>94</v>
      </c>
      <c r="R138" s="38">
        <v>10.895379999999999</v>
      </c>
      <c r="S138" s="38">
        <v>-1.29538</v>
      </c>
      <c r="T138" s="38"/>
      <c r="U138" s="38"/>
      <c r="V138" s="38"/>
      <c r="W138" s="38"/>
      <c r="X138" s="38"/>
      <c r="Y138" s="38"/>
    </row>
    <row r="139" spans="2:25" x14ac:dyDescent="0.3">
      <c r="B139" s="38">
        <v>95</v>
      </c>
      <c r="C139" s="38">
        <v>22.786930000000002</v>
      </c>
      <c r="D139" s="38">
        <v>-10.0869</v>
      </c>
      <c r="E139" s="38"/>
      <c r="F139" s="38"/>
      <c r="G139" s="38"/>
      <c r="H139" s="38"/>
      <c r="I139" s="38"/>
      <c r="J139" s="38"/>
      <c r="K139" s="38"/>
      <c r="Q139" s="38">
        <v>95</v>
      </c>
      <c r="R139" s="38">
        <v>17.167390000000001</v>
      </c>
      <c r="S139" s="38">
        <v>-3.96739</v>
      </c>
      <c r="T139" s="38"/>
      <c r="U139" s="38"/>
      <c r="V139" s="38"/>
      <c r="W139" s="38"/>
      <c r="X139" s="38"/>
      <c r="Y139" s="38"/>
    </row>
    <row r="140" spans="2:25" x14ac:dyDescent="0.3">
      <c r="B140" s="38">
        <v>96</v>
      </c>
      <c r="C140" s="38">
        <v>4.4746110000000003</v>
      </c>
      <c r="D140" s="38">
        <v>4.0253889999999997</v>
      </c>
      <c r="E140" s="38"/>
      <c r="F140" s="38"/>
      <c r="G140" s="38"/>
      <c r="H140" s="38"/>
      <c r="I140" s="38"/>
      <c r="J140" s="38"/>
      <c r="K140" s="38"/>
      <c r="Q140" s="38">
        <v>96</v>
      </c>
      <c r="R140" s="38">
        <v>8.1602910000000008</v>
      </c>
      <c r="S140" s="38">
        <v>0.43970900000000002</v>
      </c>
      <c r="T140" s="38"/>
      <c r="U140" s="38"/>
      <c r="V140" s="38"/>
      <c r="W140" s="38"/>
      <c r="X140" s="38"/>
      <c r="Y140" s="38"/>
    </row>
    <row r="141" spans="2:25" x14ac:dyDescent="0.3">
      <c r="B141" s="38">
        <v>97</v>
      </c>
      <c r="C141" s="38">
        <v>9.2968689999999992</v>
      </c>
      <c r="D141" s="38">
        <v>-1.6968700000000001</v>
      </c>
      <c r="E141" s="38"/>
      <c r="F141" s="38"/>
      <c r="G141" s="38"/>
      <c r="H141" s="38"/>
      <c r="I141" s="38"/>
      <c r="J141" s="38"/>
      <c r="K141" s="38"/>
      <c r="Q141" s="38">
        <v>97</v>
      </c>
      <c r="R141" s="38">
        <v>6.3118790000000002</v>
      </c>
      <c r="S141" s="38">
        <v>-5.7118799999999998</v>
      </c>
      <c r="T141" s="38"/>
      <c r="U141" s="38"/>
      <c r="V141" s="38"/>
      <c r="W141" s="38"/>
      <c r="X141" s="38"/>
      <c r="Y141" s="38"/>
    </row>
    <row r="142" spans="2:25" x14ac:dyDescent="0.3">
      <c r="B142" s="38">
        <v>98</v>
      </c>
      <c r="C142" s="38">
        <v>11.544040000000001</v>
      </c>
      <c r="D142" s="38">
        <v>0.65596399999999999</v>
      </c>
      <c r="E142" s="38"/>
      <c r="F142" s="38"/>
      <c r="G142" s="38"/>
      <c r="H142" s="38"/>
      <c r="I142" s="38"/>
      <c r="J142" s="38"/>
      <c r="K142" s="38"/>
      <c r="Q142" s="38">
        <v>98</v>
      </c>
      <c r="R142" s="38">
        <v>6.9031669999999998</v>
      </c>
      <c r="S142" s="38">
        <v>2.5968330000000002</v>
      </c>
      <c r="T142" s="38"/>
      <c r="U142" s="38"/>
      <c r="V142" s="38"/>
      <c r="W142" s="38"/>
      <c r="X142" s="38"/>
      <c r="Y142" s="38"/>
    </row>
    <row r="143" spans="2:25" x14ac:dyDescent="0.3">
      <c r="B143" s="38">
        <v>99</v>
      </c>
      <c r="C143" s="38">
        <v>22.221399999999999</v>
      </c>
      <c r="D143" s="38">
        <v>-8.3214000000000006</v>
      </c>
      <c r="E143" s="38"/>
      <c r="F143" s="38"/>
      <c r="G143" s="38"/>
      <c r="H143" s="38"/>
      <c r="I143" s="38"/>
      <c r="J143" s="38"/>
      <c r="K143" s="38"/>
      <c r="Q143" s="38">
        <v>99</v>
      </c>
      <c r="R143" s="38">
        <v>8.3098729999999996</v>
      </c>
      <c r="S143" s="38">
        <v>0.79012700000000002</v>
      </c>
      <c r="T143" s="38"/>
      <c r="U143" s="38"/>
      <c r="V143" s="38"/>
      <c r="W143" s="38"/>
      <c r="X143" s="38"/>
      <c r="Y143" s="38"/>
    </row>
    <row r="144" spans="2:25" x14ac:dyDescent="0.3">
      <c r="B144" s="38">
        <v>100</v>
      </c>
      <c r="C144" s="38">
        <v>3.4326989999999999</v>
      </c>
      <c r="D144" s="38">
        <v>6.6673010000000001</v>
      </c>
      <c r="E144" s="38"/>
      <c r="F144" s="38"/>
      <c r="G144" s="38"/>
      <c r="H144" s="38"/>
      <c r="I144" s="38"/>
      <c r="J144" s="38"/>
      <c r="K144" s="38"/>
      <c r="Q144" s="38">
        <v>100</v>
      </c>
      <c r="R144" s="38">
        <v>9.586608</v>
      </c>
      <c r="S144" s="38">
        <v>-0.98660999999999999</v>
      </c>
      <c r="T144" s="38"/>
      <c r="U144" s="38"/>
      <c r="V144" s="38"/>
      <c r="W144" s="38"/>
      <c r="X144" s="38"/>
      <c r="Y144" s="38"/>
    </row>
    <row r="145" spans="2:25" x14ac:dyDescent="0.3">
      <c r="B145" s="38">
        <v>101</v>
      </c>
      <c r="C145" s="38">
        <v>1.402323</v>
      </c>
      <c r="D145" s="38">
        <v>0.89767699999999995</v>
      </c>
      <c r="E145" s="38"/>
      <c r="F145" s="38"/>
      <c r="G145" s="38"/>
      <c r="H145" s="38"/>
      <c r="I145" s="38"/>
      <c r="J145" s="38"/>
      <c r="K145" s="38"/>
      <c r="Q145" s="38">
        <v>101</v>
      </c>
      <c r="R145" s="38">
        <v>18.27656</v>
      </c>
      <c r="S145" s="38">
        <v>-10.176600000000001</v>
      </c>
      <c r="T145" s="38"/>
      <c r="U145" s="38"/>
      <c r="V145" s="38"/>
      <c r="W145" s="38"/>
      <c r="X145" s="38"/>
      <c r="Y145" s="38"/>
    </row>
    <row r="146" spans="2:25" x14ac:dyDescent="0.3">
      <c r="B146" s="38">
        <v>102</v>
      </c>
      <c r="C146" s="38">
        <v>18.874639999999999</v>
      </c>
      <c r="D146" s="38">
        <v>-2.3746399999999999</v>
      </c>
      <c r="E146" s="38"/>
      <c r="F146" s="38"/>
      <c r="G146" s="38"/>
      <c r="H146" s="38"/>
      <c r="I146" s="38"/>
      <c r="J146" s="38"/>
      <c r="K146" s="38"/>
      <c r="Q146" s="38">
        <v>102</v>
      </c>
      <c r="R146" s="38">
        <v>17.001470000000001</v>
      </c>
      <c r="S146" s="38">
        <v>-0.70147000000000004</v>
      </c>
      <c r="T146" s="38"/>
      <c r="U146" s="38"/>
      <c r="V146" s="38"/>
      <c r="W146" s="38"/>
      <c r="X146" s="38"/>
      <c r="Y146" s="38"/>
    </row>
    <row r="147" spans="2:25" x14ac:dyDescent="0.3">
      <c r="B147" s="38">
        <v>103</v>
      </c>
      <c r="C147" s="38">
        <v>6.5210689999999998</v>
      </c>
      <c r="D147" s="38">
        <v>-1.62107</v>
      </c>
      <c r="E147" s="38"/>
      <c r="F147" s="38"/>
      <c r="G147" s="38"/>
      <c r="H147" s="38"/>
      <c r="I147" s="38"/>
      <c r="J147" s="38"/>
      <c r="K147" s="38"/>
      <c r="Q147" s="38">
        <v>103</v>
      </c>
      <c r="R147" s="38">
        <v>5.7059009999999999</v>
      </c>
      <c r="S147" s="38">
        <v>8.6940989999999996</v>
      </c>
      <c r="T147" s="38"/>
      <c r="U147" s="38"/>
      <c r="V147" s="38"/>
      <c r="W147" s="38"/>
      <c r="X147" s="38"/>
      <c r="Y147" s="38"/>
    </row>
    <row r="148" spans="2:25" x14ac:dyDescent="0.3">
      <c r="B148" s="38">
        <v>104</v>
      </c>
      <c r="C148" s="38">
        <v>16.148289999999999</v>
      </c>
      <c r="D148" s="38">
        <v>1.4517100000000001</v>
      </c>
      <c r="E148" s="38"/>
      <c r="F148" s="38"/>
      <c r="G148" s="38"/>
      <c r="H148" s="38"/>
      <c r="I148" s="38"/>
      <c r="J148" s="38"/>
      <c r="K148" s="38"/>
      <c r="Q148" s="38">
        <v>104</v>
      </c>
      <c r="R148" s="38">
        <v>6.625432</v>
      </c>
      <c r="S148" s="38">
        <v>5.5745680000000002</v>
      </c>
      <c r="T148" s="38"/>
      <c r="U148" s="38"/>
      <c r="V148" s="38"/>
      <c r="W148" s="38"/>
      <c r="X148" s="38"/>
      <c r="Y148" s="38"/>
    </row>
    <row r="149" spans="2:25" x14ac:dyDescent="0.3">
      <c r="B149" s="38">
        <v>105</v>
      </c>
      <c r="C149" s="38">
        <v>13.19706</v>
      </c>
      <c r="D149" s="38">
        <v>5.3029380000000002</v>
      </c>
      <c r="E149" s="38"/>
      <c r="F149" s="38"/>
      <c r="G149" s="38"/>
      <c r="H149" s="38"/>
      <c r="I149" s="38"/>
      <c r="J149" s="38"/>
      <c r="K149" s="38"/>
      <c r="Q149" s="38">
        <v>105</v>
      </c>
      <c r="R149" s="38">
        <v>19.873010000000001</v>
      </c>
      <c r="S149" s="38">
        <v>-10.173</v>
      </c>
      <c r="T149" s="38"/>
      <c r="U149" s="38"/>
      <c r="V149" s="38"/>
      <c r="W149" s="38"/>
      <c r="X149" s="38"/>
      <c r="Y149" s="38"/>
    </row>
    <row r="150" spans="2:25" x14ac:dyDescent="0.3">
      <c r="B150" s="38">
        <v>106</v>
      </c>
      <c r="C150" s="38">
        <v>19.427569999999999</v>
      </c>
      <c r="D150" s="38">
        <v>-3.0275699999999999</v>
      </c>
      <c r="E150" s="38"/>
      <c r="F150" s="38"/>
      <c r="G150" s="38"/>
      <c r="H150" s="38"/>
      <c r="I150" s="38"/>
      <c r="J150" s="38"/>
      <c r="K150" s="38"/>
      <c r="Q150" s="38">
        <v>106</v>
      </c>
      <c r="R150" s="38">
        <v>17.878969999999999</v>
      </c>
      <c r="S150" s="38">
        <v>-3.8789699999999998</v>
      </c>
      <c r="T150" s="38"/>
      <c r="U150" s="38"/>
      <c r="V150" s="38"/>
      <c r="W150" s="38"/>
      <c r="X150" s="38"/>
      <c r="Y150" s="38"/>
    </row>
    <row r="151" spans="2:25" x14ac:dyDescent="0.3">
      <c r="B151" s="38">
        <v>107</v>
      </c>
      <c r="C151" s="38">
        <v>17.268660000000001</v>
      </c>
      <c r="D151" s="38">
        <v>5.33134</v>
      </c>
      <c r="E151" s="38"/>
      <c r="F151" s="38"/>
      <c r="G151" s="38"/>
      <c r="H151" s="38"/>
      <c r="I151" s="38"/>
      <c r="J151" s="38"/>
      <c r="K151" s="38"/>
      <c r="Q151" s="38">
        <v>107</v>
      </c>
      <c r="R151" s="38">
        <v>11.07358</v>
      </c>
      <c r="S151" s="38">
        <v>7.1264190000000003</v>
      </c>
      <c r="T151" s="38"/>
      <c r="U151" s="38"/>
      <c r="V151" s="38"/>
      <c r="W151" s="38"/>
      <c r="X151" s="38"/>
      <c r="Y151" s="38"/>
    </row>
    <row r="152" spans="2:25" x14ac:dyDescent="0.3">
      <c r="B152" s="38">
        <v>108</v>
      </c>
      <c r="C152" s="38">
        <v>-2.0541900000000002</v>
      </c>
      <c r="D152" s="38">
        <v>3.4541849999999998</v>
      </c>
      <c r="E152" s="38"/>
      <c r="F152" s="38"/>
      <c r="G152" s="38"/>
      <c r="H152" s="38"/>
      <c r="I152" s="38"/>
      <c r="J152" s="38"/>
      <c r="K152" s="38"/>
      <c r="Q152" s="38">
        <v>108</v>
      </c>
      <c r="R152" s="38">
        <v>-4.6251100000000003</v>
      </c>
      <c r="S152" s="38">
        <v>-16.5749</v>
      </c>
      <c r="T152" s="38"/>
      <c r="U152" s="38"/>
      <c r="V152" s="38"/>
      <c r="W152" s="38"/>
      <c r="X152" s="38"/>
      <c r="Y152" s="38"/>
    </row>
    <row r="153" spans="2:25" x14ac:dyDescent="0.3">
      <c r="B153" s="38">
        <v>109</v>
      </c>
      <c r="C153" s="38">
        <v>-2.3876400000000002</v>
      </c>
      <c r="D153" s="38">
        <v>-34.412399999999998</v>
      </c>
      <c r="E153" s="38"/>
      <c r="F153" s="38"/>
      <c r="G153" s="38"/>
      <c r="H153" s="38"/>
      <c r="I153" s="38"/>
      <c r="J153" s="38"/>
      <c r="K153" s="38"/>
      <c r="Q153" s="38">
        <v>109</v>
      </c>
      <c r="R153" s="38">
        <v>-2.4708899999999998</v>
      </c>
      <c r="S153" s="38">
        <v>6.770886</v>
      </c>
      <c r="T153" s="38"/>
      <c r="U153" s="38"/>
      <c r="V153" s="38"/>
      <c r="W153" s="38"/>
      <c r="X153" s="38"/>
      <c r="Y153" s="38"/>
    </row>
    <row r="154" spans="2:25" x14ac:dyDescent="0.3">
      <c r="B154" s="38">
        <v>110</v>
      </c>
      <c r="C154" s="38">
        <v>11.10319</v>
      </c>
      <c r="D154" s="38">
        <v>-4.6031899999999997</v>
      </c>
      <c r="E154" s="38"/>
      <c r="F154" s="38"/>
      <c r="G154" s="38"/>
      <c r="H154" s="38"/>
      <c r="I154" s="38"/>
      <c r="J154" s="38"/>
      <c r="K154" s="38"/>
      <c r="Q154" s="38">
        <v>110</v>
      </c>
      <c r="R154" s="38">
        <v>0.95752199999999998</v>
      </c>
      <c r="S154" s="38">
        <v>1.242478</v>
      </c>
      <c r="T154" s="38"/>
      <c r="U154" s="38"/>
      <c r="V154" s="38"/>
      <c r="W154" s="38"/>
      <c r="X154" s="38"/>
      <c r="Y154" s="38"/>
    </row>
    <row r="155" spans="2:25" x14ac:dyDescent="0.3">
      <c r="B155" s="38">
        <v>111</v>
      </c>
      <c r="C155" s="38">
        <v>5.2719769999999997</v>
      </c>
      <c r="D155" s="38">
        <v>8.5280229999999992</v>
      </c>
      <c r="E155" s="38"/>
      <c r="F155" s="38"/>
      <c r="G155" s="38"/>
      <c r="H155" s="38"/>
      <c r="I155" s="38"/>
      <c r="J155" s="38"/>
      <c r="K155" s="38"/>
      <c r="Q155" s="38">
        <v>111</v>
      </c>
      <c r="R155" s="38">
        <v>8.4602609999999991</v>
      </c>
      <c r="S155" s="38">
        <v>3.539739</v>
      </c>
      <c r="T155" s="38"/>
      <c r="U155" s="38"/>
      <c r="V155" s="38"/>
      <c r="W155" s="38"/>
      <c r="X155" s="38"/>
      <c r="Y155" s="38"/>
    </row>
    <row r="156" spans="2:25" x14ac:dyDescent="0.3">
      <c r="B156" s="38">
        <v>112</v>
      </c>
      <c r="C156" s="38">
        <v>11.46087</v>
      </c>
      <c r="D156" s="38">
        <v>2.6391269999999998</v>
      </c>
      <c r="E156" s="38"/>
      <c r="F156" s="38"/>
      <c r="G156" s="38"/>
      <c r="H156" s="38"/>
      <c r="I156" s="38"/>
      <c r="J156" s="38"/>
      <c r="K156" s="38"/>
      <c r="Q156" s="38">
        <v>112</v>
      </c>
      <c r="R156" s="38">
        <v>4.6047789999999997</v>
      </c>
      <c r="S156" s="38">
        <v>1.095221</v>
      </c>
      <c r="T156" s="38"/>
      <c r="U156" s="38"/>
      <c r="V156" s="38"/>
      <c r="W156" s="38"/>
      <c r="X156" s="38"/>
      <c r="Y156" s="38"/>
    </row>
    <row r="157" spans="2:25" x14ac:dyDescent="0.3">
      <c r="B157" s="38">
        <v>113</v>
      </c>
      <c r="C157" s="38">
        <v>16.004470000000001</v>
      </c>
      <c r="D157" s="38">
        <v>-8.8044700000000002</v>
      </c>
      <c r="E157" s="38"/>
      <c r="F157" s="38"/>
      <c r="G157" s="38"/>
      <c r="H157" s="38"/>
      <c r="I157" s="38"/>
      <c r="J157" s="38"/>
      <c r="K157" s="38"/>
      <c r="Q157" s="38">
        <v>113</v>
      </c>
      <c r="R157" s="38">
        <v>12.882</v>
      </c>
      <c r="S157" s="38">
        <v>-5.6820000000000004</v>
      </c>
      <c r="T157" s="38"/>
      <c r="U157" s="38"/>
      <c r="V157" s="38"/>
      <c r="W157" s="38"/>
      <c r="X157" s="38"/>
      <c r="Y157" s="38"/>
    </row>
    <row r="158" spans="2:25" x14ac:dyDescent="0.3">
      <c r="B158" s="38">
        <v>114</v>
      </c>
      <c r="C158" s="38">
        <v>11.543100000000001</v>
      </c>
      <c r="D158" s="38">
        <v>-2.0430999999999999</v>
      </c>
      <c r="E158" s="38"/>
      <c r="F158" s="38"/>
      <c r="G158" s="38"/>
      <c r="H158" s="38"/>
      <c r="I158" s="38"/>
      <c r="J158" s="38"/>
      <c r="K158" s="38"/>
      <c r="Q158" s="38">
        <v>114</v>
      </c>
      <c r="R158" s="38">
        <v>8.2060030000000008</v>
      </c>
      <c r="S158" s="38">
        <v>2.3939970000000002</v>
      </c>
      <c r="T158" s="38"/>
      <c r="U158" s="38"/>
      <c r="V158" s="38"/>
      <c r="W158" s="38"/>
      <c r="X158" s="38"/>
      <c r="Y158" s="38"/>
    </row>
    <row r="159" spans="2:25" x14ac:dyDescent="0.3">
      <c r="B159" s="38">
        <v>115</v>
      </c>
      <c r="C159" s="38">
        <v>14.245979999999999</v>
      </c>
      <c r="D159" s="38">
        <v>2.7540239999999998</v>
      </c>
      <c r="E159" s="38"/>
      <c r="F159" s="38"/>
      <c r="G159" s="38"/>
      <c r="H159" s="38"/>
      <c r="I159" s="38"/>
      <c r="J159" s="38"/>
      <c r="K159" s="38"/>
      <c r="Q159" s="38">
        <v>115</v>
      </c>
      <c r="R159" s="38">
        <v>1.7786599999999999</v>
      </c>
      <c r="S159" s="38">
        <v>-0.87866</v>
      </c>
      <c r="T159" s="38"/>
      <c r="U159" s="38"/>
      <c r="V159" s="38"/>
      <c r="W159" s="38"/>
      <c r="X159" s="38"/>
      <c r="Y159" s="38"/>
    </row>
    <row r="160" spans="2:25" x14ac:dyDescent="0.3">
      <c r="B160" s="38">
        <v>116</v>
      </c>
      <c r="C160" s="38">
        <v>3.4714830000000001</v>
      </c>
      <c r="D160" s="38">
        <v>15.828519999999999</v>
      </c>
      <c r="E160" s="38"/>
      <c r="F160" s="38"/>
      <c r="G160" s="38"/>
      <c r="H160" s="38"/>
      <c r="I160" s="38"/>
      <c r="J160" s="38"/>
      <c r="K160" s="38"/>
      <c r="Q160" s="38">
        <v>116</v>
      </c>
      <c r="R160" s="38">
        <v>11.07391</v>
      </c>
      <c r="S160" s="38">
        <v>-2.4739100000000001</v>
      </c>
      <c r="T160" s="38"/>
      <c r="U160" s="38"/>
      <c r="V160" s="38"/>
      <c r="W160" s="38"/>
      <c r="X160" s="38"/>
      <c r="Y160" s="38"/>
    </row>
    <row r="161" spans="2:25" x14ac:dyDescent="0.3">
      <c r="B161" s="38">
        <v>117</v>
      </c>
      <c r="C161" s="38">
        <v>4.9909730000000003</v>
      </c>
      <c r="D161" s="38">
        <v>-1.6909700000000001</v>
      </c>
      <c r="E161" s="38"/>
      <c r="F161" s="38"/>
      <c r="G161" s="38"/>
      <c r="H161" s="38"/>
      <c r="I161" s="38"/>
      <c r="J161" s="38"/>
      <c r="K161" s="38"/>
      <c r="Q161" s="38">
        <v>117</v>
      </c>
      <c r="R161" s="38">
        <v>5.4632310000000004</v>
      </c>
      <c r="S161" s="38">
        <v>8.936769</v>
      </c>
      <c r="T161" s="38"/>
      <c r="U161" s="38"/>
      <c r="V161" s="38"/>
      <c r="W161" s="38"/>
      <c r="X161" s="38"/>
      <c r="Y161" s="38"/>
    </row>
    <row r="162" spans="2:25" x14ac:dyDescent="0.3">
      <c r="B162" s="38">
        <v>118</v>
      </c>
      <c r="C162" s="38">
        <v>22.843920000000001</v>
      </c>
      <c r="D162" s="38">
        <v>-8.54392</v>
      </c>
      <c r="E162" s="38"/>
      <c r="F162" s="38"/>
      <c r="G162" s="38"/>
      <c r="H162" s="38"/>
      <c r="I162" s="38"/>
      <c r="J162" s="38"/>
      <c r="K162" s="38"/>
      <c r="Q162" s="38">
        <v>118</v>
      </c>
      <c r="R162" s="38">
        <v>5.1436729999999997</v>
      </c>
      <c r="S162" s="38">
        <v>9.5563269999999996</v>
      </c>
      <c r="T162" s="38"/>
      <c r="U162" s="38"/>
      <c r="V162" s="38"/>
      <c r="W162" s="38"/>
      <c r="X162" s="38"/>
      <c r="Y162" s="38"/>
    </row>
    <row r="163" spans="2:25" x14ac:dyDescent="0.3">
      <c r="B163" s="38">
        <v>119</v>
      </c>
      <c r="C163" s="38">
        <v>15.553269999999999</v>
      </c>
      <c r="D163" s="38">
        <v>1.6467350000000001</v>
      </c>
      <c r="E163" s="38"/>
      <c r="F163" s="38"/>
      <c r="G163" s="38"/>
      <c r="H163" s="38"/>
      <c r="I163" s="38"/>
      <c r="J163" s="38"/>
      <c r="K163" s="38"/>
      <c r="Q163" s="38">
        <v>119</v>
      </c>
      <c r="R163" s="38">
        <v>6.4420109999999999</v>
      </c>
      <c r="S163" s="38">
        <v>5.0579890000000001</v>
      </c>
      <c r="T163" s="38"/>
      <c r="U163" s="38"/>
      <c r="V163" s="38"/>
      <c r="W163" s="38"/>
      <c r="X163" s="38"/>
      <c r="Y163" s="38"/>
    </row>
    <row r="164" spans="2:25" x14ac:dyDescent="0.3">
      <c r="B164" s="38">
        <v>120</v>
      </c>
      <c r="C164" s="38">
        <v>3.446418</v>
      </c>
      <c r="D164" s="38">
        <v>6.4535819999999999</v>
      </c>
      <c r="E164" s="38"/>
      <c r="F164" s="38"/>
      <c r="G164" s="38"/>
      <c r="H164" s="38"/>
      <c r="I164" s="38"/>
      <c r="J164" s="38"/>
      <c r="K164" s="38"/>
      <c r="Q164" s="38">
        <v>120</v>
      </c>
      <c r="R164" s="38">
        <v>9.2551360000000003</v>
      </c>
      <c r="S164" s="38">
        <v>-0.85514000000000001</v>
      </c>
      <c r="T164" s="38"/>
      <c r="U164" s="38"/>
      <c r="V164" s="38"/>
      <c r="W164" s="38"/>
      <c r="X164" s="38"/>
      <c r="Y164" s="38"/>
    </row>
    <row r="165" spans="2:25" x14ac:dyDescent="0.3">
      <c r="B165" s="38">
        <v>121</v>
      </c>
      <c r="C165" s="38">
        <v>14.5974</v>
      </c>
      <c r="D165" s="38">
        <v>1.5026010000000001</v>
      </c>
      <c r="E165" s="38"/>
      <c r="F165" s="38"/>
      <c r="G165" s="38"/>
      <c r="H165" s="38"/>
      <c r="I165" s="38"/>
      <c r="J165" s="38"/>
      <c r="K165" s="38"/>
      <c r="Q165" s="38">
        <v>121</v>
      </c>
      <c r="R165" s="38">
        <v>14.036199999999999</v>
      </c>
      <c r="S165" s="38">
        <v>-5.2362000000000002</v>
      </c>
      <c r="T165" s="38"/>
      <c r="U165" s="38"/>
      <c r="V165" s="38"/>
      <c r="W165" s="38"/>
      <c r="X165" s="38"/>
      <c r="Y165" s="38"/>
    </row>
    <row r="166" spans="2:25" x14ac:dyDescent="0.3">
      <c r="B166" s="38">
        <v>122</v>
      </c>
      <c r="C166" s="38">
        <v>15.23814</v>
      </c>
      <c r="D166" s="38">
        <v>-1.43814</v>
      </c>
      <c r="E166" s="38"/>
      <c r="F166" s="38"/>
      <c r="G166" s="38"/>
      <c r="H166" s="38"/>
      <c r="I166" s="38"/>
      <c r="J166" s="38"/>
      <c r="K166" s="38"/>
      <c r="Q166" s="38">
        <v>122</v>
      </c>
      <c r="R166" s="38">
        <v>5.9779679999999997</v>
      </c>
      <c r="S166" s="38">
        <v>4.9220319999999997</v>
      </c>
      <c r="T166" s="38"/>
      <c r="U166" s="38"/>
      <c r="V166" s="38"/>
      <c r="W166" s="38"/>
      <c r="X166" s="38"/>
      <c r="Y166" s="38"/>
    </row>
    <row r="167" spans="2:25" x14ac:dyDescent="0.3">
      <c r="B167" s="38">
        <v>123</v>
      </c>
      <c r="C167" s="38">
        <v>17.181889999999999</v>
      </c>
      <c r="D167" s="38">
        <v>5.4181119999999998</v>
      </c>
      <c r="E167" s="38"/>
      <c r="F167" s="38"/>
      <c r="G167" s="38"/>
      <c r="H167" s="38"/>
      <c r="I167" s="38"/>
      <c r="J167" s="38"/>
      <c r="K167" s="38"/>
      <c r="Q167" s="38">
        <v>123</v>
      </c>
      <c r="R167" s="38">
        <v>10.82649</v>
      </c>
      <c r="S167" s="38">
        <v>7.0735049999999999</v>
      </c>
      <c r="T167" s="38"/>
      <c r="U167" s="38"/>
      <c r="V167" s="38"/>
      <c r="W167" s="38"/>
      <c r="X167" s="38"/>
      <c r="Y167" s="38"/>
    </row>
    <row r="168" spans="2:25" x14ac:dyDescent="0.3">
      <c r="B168" s="38">
        <v>124</v>
      </c>
      <c r="C168" s="38">
        <v>4.934984</v>
      </c>
      <c r="D168" s="38">
        <v>1.2650159999999999</v>
      </c>
      <c r="E168" s="38"/>
      <c r="F168" s="38"/>
      <c r="G168" s="38"/>
      <c r="H168" s="38"/>
      <c r="I168" s="38"/>
      <c r="J168" s="38"/>
      <c r="K168" s="38"/>
      <c r="Q168" s="38">
        <v>124</v>
      </c>
      <c r="R168" s="38">
        <v>2.067901</v>
      </c>
      <c r="S168" s="38">
        <v>-2.0678999999999998</v>
      </c>
      <c r="T168" s="38"/>
      <c r="U168" s="38"/>
      <c r="V168" s="38"/>
      <c r="W168" s="38"/>
      <c r="X168" s="38"/>
      <c r="Y168" s="38"/>
    </row>
    <row r="169" spans="2:25" x14ac:dyDescent="0.3">
      <c r="B169" s="38">
        <v>125</v>
      </c>
      <c r="C169" s="38">
        <v>5.775423</v>
      </c>
      <c r="D169" s="38">
        <v>9.1245770000000004</v>
      </c>
      <c r="E169" s="38"/>
      <c r="F169" s="38"/>
      <c r="G169" s="38"/>
      <c r="H169" s="38"/>
      <c r="I169" s="38"/>
      <c r="J169" s="38"/>
      <c r="K169" s="38"/>
      <c r="Q169" s="38">
        <v>125</v>
      </c>
      <c r="R169" s="38">
        <v>10.851100000000001</v>
      </c>
      <c r="S169" s="38">
        <v>3.7488969999999999</v>
      </c>
      <c r="T169" s="38"/>
      <c r="U169" s="38"/>
      <c r="V169" s="38"/>
      <c r="W169" s="38"/>
      <c r="X169" s="38"/>
      <c r="Y169" s="38"/>
    </row>
    <row r="170" spans="2:25" x14ac:dyDescent="0.3">
      <c r="B170" s="38">
        <v>126</v>
      </c>
      <c r="C170" s="38">
        <v>9.9561580000000003</v>
      </c>
      <c r="D170" s="38">
        <v>-4.7561600000000004</v>
      </c>
      <c r="E170" s="38"/>
      <c r="F170" s="38"/>
      <c r="G170" s="38"/>
      <c r="H170" s="38"/>
      <c r="I170" s="38"/>
      <c r="J170" s="38"/>
      <c r="K170" s="38"/>
      <c r="Q170" s="38">
        <v>126</v>
      </c>
      <c r="R170" s="38">
        <v>8.9718000000000006E-2</v>
      </c>
      <c r="S170" s="38">
        <v>1.410282</v>
      </c>
      <c r="T170" s="38"/>
      <c r="U170" s="38"/>
      <c r="V170" s="38"/>
      <c r="W170" s="38"/>
      <c r="X170" s="38"/>
      <c r="Y170" s="38"/>
    </row>
    <row r="171" spans="2:25" x14ac:dyDescent="0.3">
      <c r="B171" s="38">
        <v>127</v>
      </c>
      <c r="C171" s="38">
        <v>17.177610000000001</v>
      </c>
      <c r="D171" s="38">
        <v>-1.67761</v>
      </c>
      <c r="E171" s="38"/>
      <c r="F171" s="38"/>
      <c r="G171" s="38"/>
      <c r="H171" s="38"/>
      <c r="I171" s="38"/>
      <c r="J171" s="38"/>
      <c r="K171" s="38"/>
      <c r="Q171" s="38">
        <v>127</v>
      </c>
      <c r="R171" s="38">
        <v>15.061170000000001</v>
      </c>
      <c r="S171" s="38">
        <v>-1.0611699999999999</v>
      </c>
      <c r="T171" s="38"/>
      <c r="U171" s="38"/>
      <c r="V171" s="38"/>
      <c r="W171" s="38"/>
      <c r="X171" s="38"/>
      <c r="Y171" s="38"/>
    </row>
    <row r="172" spans="2:25" x14ac:dyDescent="0.3">
      <c r="B172" s="38">
        <v>128</v>
      </c>
      <c r="C172" s="38">
        <v>-5.6554700000000002</v>
      </c>
      <c r="D172" s="38">
        <v>7.1554659999999997</v>
      </c>
      <c r="E172" s="38"/>
      <c r="F172" s="38"/>
      <c r="G172" s="38"/>
      <c r="H172" s="38"/>
      <c r="I172" s="38"/>
      <c r="J172" s="38"/>
      <c r="K172" s="38"/>
      <c r="Q172" s="38">
        <v>128</v>
      </c>
      <c r="R172" s="38">
        <v>-5.62493</v>
      </c>
      <c r="S172" s="38">
        <v>-17.1751</v>
      </c>
      <c r="T172" s="38"/>
      <c r="U172" s="38"/>
      <c r="V172" s="38"/>
      <c r="W172" s="38"/>
      <c r="X172" s="38"/>
      <c r="Y172" s="38"/>
    </row>
    <row r="173" spans="2:25" x14ac:dyDescent="0.3">
      <c r="B173" s="38">
        <v>129</v>
      </c>
      <c r="C173" s="38">
        <v>6.5388190000000002</v>
      </c>
      <c r="D173" s="38">
        <v>-16.738800000000001</v>
      </c>
      <c r="E173" s="38"/>
      <c r="F173" s="38"/>
      <c r="G173" s="38"/>
      <c r="H173" s="38"/>
      <c r="I173" s="38"/>
      <c r="J173" s="38"/>
      <c r="K173" s="38"/>
      <c r="Q173" s="38">
        <v>129</v>
      </c>
      <c r="R173" s="38">
        <v>-13.120799999999999</v>
      </c>
      <c r="S173" s="38">
        <v>-13.1792</v>
      </c>
      <c r="T173" s="38"/>
      <c r="U173" s="38"/>
      <c r="V173" s="38"/>
      <c r="W173" s="38"/>
      <c r="X173" s="38"/>
      <c r="Y173" s="38"/>
    </row>
    <row r="174" spans="2:25" x14ac:dyDescent="0.3">
      <c r="B174" s="38">
        <v>130</v>
      </c>
      <c r="C174" s="38">
        <v>15.866289999999999</v>
      </c>
      <c r="D174" s="38">
        <v>1.4337070000000001</v>
      </c>
      <c r="E174" s="38"/>
      <c r="F174" s="38"/>
      <c r="G174" s="38"/>
      <c r="H174" s="38"/>
      <c r="I174" s="38"/>
      <c r="J174" s="38"/>
      <c r="K174" s="38"/>
      <c r="Q174" s="38">
        <v>130</v>
      </c>
      <c r="R174" s="38">
        <v>7.8717940000000004</v>
      </c>
      <c r="S174" s="38">
        <v>4.528206</v>
      </c>
      <c r="T174" s="38"/>
      <c r="U174" s="38"/>
      <c r="V174" s="38"/>
      <c r="W174" s="38"/>
      <c r="X174" s="38"/>
      <c r="Y174" s="38"/>
    </row>
    <row r="175" spans="2:25" x14ac:dyDescent="0.3">
      <c r="B175" s="38">
        <v>131</v>
      </c>
      <c r="C175" s="38">
        <v>2.862406</v>
      </c>
      <c r="D175" s="38">
        <v>6.7375939999999996</v>
      </c>
      <c r="E175" s="38"/>
      <c r="F175" s="38"/>
      <c r="G175" s="38"/>
      <c r="H175" s="38"/>
      <c r="I175" s="38"/>
      <c r="J175" s="38"/>
      <c r="K175" s="38"/>
      <c r="Q175" s="38">
        <v>131</v>
      </c>
      <c r="R175" s="38">
        <v>8.8678880000000007</v>
      </c>
      <c r="S175" s="38">
        <v>-0.76788999999999996</v>
      </c>
      <c r="T175" s="38"/>
      <c r="U175" s="38"/>
      <c r="V175" s="38"/>
      <c r="W175" s="38"/>
      <c r="X175" s="38"/>
      <c r="Y175" s="38"/>
    </row>
    <row r="176" spans="2:25" x14ac:dyDescent="0.3">
      <c r="B176" s="38">
        <v>132</v>
      </c>
      <c r="C176" s="38">
        <v>11.78755</v>
      </c>
      <c r="D176" s="38">
        <v>-1.3875500000000001</v>
      </c>
      <c r="E176" s="38"/>
      <c r="F176" s="38"/>
      <c r="G176" s="38"/>
      <c r="H176" s="38"/>
      <c r="I176" s="38"/>
      <c r="J176" s="38"/>
      <c r="K176" s="38"/>
      <c r="Q176" s="38">
        <v>132</v>
      </c>
      <c r="R176" s="38">
        <v>4.6826309999999998</v>
      </c>
      <c r="S176" s="38">
        <v>-3.4826299999999999</v>
      </c>
      <c r="T176" s="38"/>
      <c r="U176" s="38"/>
      <c r="V176" s="38"/>
      <c r="W176" s="38"/>
      <c r="X176" s="38"/>
      <c r="Y176" s="38"/>
    </row>
    <row r="177" spans="2:25" x14ac:dyDescent="0.3">
      <c r="B177" s="38">
        <v>133</v>
      </c>
      <c r="C177" s="38">
        <v>16.656320000000001</v>
      </c>
      <c r="D177" s="38">
        <v>-1.4563200000000001</v>
      </c>
      <c r="E177" s="38"/>
      <c r="F177" s="38"/>
      <c r="G177" s="38"/>
      <c r="H177" s="38"/>
      <c r="I177" s="38"/>
      <c r="J177" s="38"/>
      <c r="K177" s="38"/>
      <c r="Q177" s="38">
        <v>133</v>
      </c>
      <c r="R177" s="38">
        <v>14.310549999999999</v>
      </c>
      <c r="S177" s="38">
        <v>-0.21054999999999999</v>
      </c>
      <c r="T177" s="38"/>
      <c r="U177" s="38"/>
      <c r="V177" s="38"/>
      <c r="W177" s="38"/>
      <c r="X177" s="38"/>
      <c r="Y177" s="38"/>
    </row>
    <row r="178" spans="2:25" x14ac:dyDescent="0.3">
      <c r="B178" s="38">
        <v>134</v>
      </c>
      <c r="C178" s="38">
        <v>5.7860500000000004</v>
      </c>
      <c r="D178" s="38">
        <v>9.1139500000000009</v>
      </c>
      <c r="E178" s="38"/>
      <c r="F178" s="38"/>
      <c r="G178" s="38"/>
      <c r="H178" s="38"/>
      <c r="I178" s="38"/>
      <c r="J178" s="38"/>
      <c r="K178" s="38"/>
      <c r="Q178" s="38">
        <v>134</v>
      </c>
      <c r="R178" s="38">
        <v>10.911659999999999</v>
      </c>
      <c r="S178" s="38">
        <v>3.688339</v>
      </c>
      <c r="T178" s="38"/>
      <c r="U178" s="38"/>
      <c r="V178" s="38"/>
      <c r="W178" s="38"/>
      <c r="X178" s="38"/>
      <c r="Y178" s="38"/>
    </row>
    <row r="179" spans="2:25" x14ac:dyDescent="0.3">
      <c r="B179" s="38">
        <v>135</v>
      </c>
      <c r="C179" s="38">
        <v>16.953220000000002</v>
      </c>
      <c r="D179" s="38">
        <v>4.4467759999999998</v>
      </c>
      <c r="E179" s="38"/>
      <c r="F179" s="38"/>
      <c r="G179" s="38"/>
      <c r="H179" s="38"/>
      <c r="I179" s="38"/>
      <c r="J179" s="38"/>
      <c r="K179" s="38"/>
      <c r="Q179" s="38">
        <v>135</v>
      </c>
      <c r="R179" s="38">
        <v>9.8443000000000005</v>
      </c>
      <c r="S179" s="38">
        <v>7.8556999999999997</v>
      </c>
      <c r="T179" s="38"/>
      <c r="U179" s="38"/>
      <c r="V179" s="38"/>
      <c r="W179" s="38"/>
      <c r="X179" s="38"/>
      <c r="Y179" s="38"/>
    </row>
    <row r="180" spans="2:25" x14ac:dyDescent="0.3">
      <c r="B180" s="38">
        <v>136</v>
      </c>
      <c r="C180" s="38">
        <v>-1.7995399999999999</v>
      </c>
      <c r="D180" s="38">
        <v>-39.400500000000001</v>
      </c>
      <c r="E180" s="38"/>
      <c r="F180" s="38"/>
      <c r="G180" s="38"/>
      <c r="H180" s="38"/>
      <c r="I180" s="38"/>
      <c r="J180" s="38"/>
      <c r="K180" s="38"/>
      <c r="Q180" s="38">
        <v>136</v>
      </c>
      <c r="R180" s="38">
        <v>-4.4878499999999999</v>
      </c>
      <c r="S180" s="38">
        <v>9.4878520000000002</v>
      </c>
      <c r="T180" s="38"/>
      <c r="U180" s="38"/>
      <c r="V180" s="38"/>
      <c r="W180" s="38"/>
      <c r="X180" s="38"/>
      <c r="Y180" s="38"/>
    </row>
    <row r="181" spans="2:25" x14ac:dyDescent="0.3">
      <c r="B181" s="38">
        <v>137</v>
      </c>
      <c r="C181" s="38">
        <v>14.54787</v>
      </c>
      <c r="D181" s="38">
        <v>4.1521340000000002</v>
      </c>
      <c r="E181" s="38"/>
      <c r="F181" s="38"/>
      <c r="G181" s="38"/>
      <c r="H181" s="38"/>
      <c r="I181" s="38"/>
      <c r="J181" s="38"/>
      <c r="K181" s="38"/>
      <c r="Q181" s="38">
        <v>137</v>
      </c>
      <c r="R181" s="38">
        <v>7.8769989999999996</v>
      </c>
      <c r="S181" s="38">
        <v>2.8230010000000001</v>
      </c>
      <c r="T181" s="38"/>
      <c r="U181" s="38"/>
      <c r="V181" s="38"/>
      <c r="W181" s="38"/>
      <c r="X181" s="38"/>
      <c r="Y181" s="38"/>
    </row>
    <row r="182" spans="2:25" x14ac:dyDescent="0.3">
      <c r="B182" s="38">
        <v>138</v>
      </c>
      <c r="C182" s="38">
        <v>2.7651210000000002</v>
      </c>
      <c r="D182" s="38">
        <v>6.3348789999999999</v>
      </c>
      <c r="E182" s="38"/>
      <c r="F182" s="38"/>
      <c r="G182" s="38"/>
      <c r="H182" s="38"/>
      <c r="I182" s="38"/>
      <c r="J182" s="38"/>
      <c r="K182" s="38"/>
      <c r="Q182" s="38">
        <v>138</v>
      </c>
      <c r="R182" s="38">
        <v>8.8438700000000008</v>
      </c>
      <c r="S182" s="38">
        <v>-0.84387000000000001</v>
      </c>
      <c r="T182" s="38"/>
      <c r="U182" s="38"/>
      <c r="V182" s="38"/>
      <c r="W182" s="38"/>
      <c r="X182" s="38"/>
      <c r="Y182" s="38"/>
    </row>
    <row r="183" spans="2:25" x14ac:dyDescent="0.3">
      <c r="B183" s="38">
        <v>139</v>
      </c>
      <c r="C183" s="38">
        <v>11.044879999999999</v>
      </c>
      <c r="D183" s="38">
        <v>-5.2448800000000002</v>
      </c>
      <c r="E183" s="38"/>
      <c r="F183" s="38"/>
      <c r="G183" s="38"/>
      <c r="H183" s="38"/>
      <c r="I183" s="38"/>
      <c r="J183" s="38"/>
      <c r="K183" s="38"/>
      <c r="Q183" s="38">
        <v>139</v>
      </c>
      <c r="R183" s="38">
        <v>13.00239</v>
      </c>
      <c r="S183" s="38">
        <v>-4.1023899999999998</v>
      </c>
      <c r="T183" s="38"/>
      <c r="U183" s="38"/>
      <c r="V183" s="38"/>
      <c r="W183" s="38"/>
      <c r="X183" s="38"/>
      <c r="Y183" s="38"/>
    </row>
    <row r="184" spans="2:25" x14ac:dyDescent="0.3">
      <c r="B184" s="38">
        <v>140</v>
      </c>
      <c r="C184" s="38">
        <v>16.3125</v>
      </c>
      <c r="D184" s="38">
        <v>1.2875019999999999</v>
      </c>
      <c r="E184" s="38"/>
      <c r="F184" s="38"/>
      <c r="G184" s="38"/>
      <c r="H184" s="38"/>
      <c r="I184" s="38"/>
      <c r="J184" s="38"/>
      <c r="K184" s="38"/>
      <c r="Q184" s="38">
        <v>140</v>
      </c>
      <c r="R184" s="38">
        <v>20.797170000000001</v>
      </c>
      <c r="S184" s="38">
        <v>-1.89717</v>
      </c>
      <c r="T184" s="38"/>
      <c r="U184" s="38"/>
      <c r="V184" s="38"/>
      <c r="W184" s="38"/>
      <c r="X184" s="38"/>
      <c r="Y184" s="38"/>
    </row>
    <row r="185" spans="2:25" x14ac:dyDescent="0.3">
      <c r="B185" s="38">
        <v>141</v>
      </c>
      <c r="C185" s="38">
        <v>4.9366839999999996</v>
      </c>
      <c r="D185" s="38">
        <v>1.2633160000000001</v>
      </c>
      <c r="E185" s="38"/>
      <c r="F185" s="38"/>
      <c r="G185" s="38"/>
      <c r="H185" s="38"/>
      <c r="I185" s="38"/>
      <c r="J185" s="38"/>
      <c r="K185" s="38"/>
      <c r="Q185" s="38">
        <v>141</v>
      </c>
      <c r="R185" s="38">
        <v>2.0775899999999998</v>
      </c>
      <c r="S185" s="38">
        <v>-2.0775899999999998</v>
      </c>
      <c r="T185" s="38"/>
      <c r="U185" s="38"/>
      <c r="V185" s="38"/>
      <c r="W185" s="38"/>
      <c r="X185" s="38"/>
      <c r="Y185" s="38"/>
    </row>
    <row r="186" spans="2:25" x14ac:dyDescent="0.3">
      <c r="B186" s="38">
        <v>142</v>
      </c>
      <c r="C186" s="38">
        <v>2.9786100000000002</v>
      </c>
      <c r="D186" s="38">
        <v>-6.2786099999999996</v>
      </c>
      <c r="E186" s="38"/>
      <c r="F186" s="38"/>
      <c r="G186" s="38"/>
      <c r="H186" s="38"/>
      <c r="I186" s="38"/>
      <c r="J186" s="38"/>
      <c r="K186" s="38"/>
      <c r="Q186" s="38">
        <v>142</v>
      </c>
      <c r="R186" s="38">
        <v>1.051221</v>
      </c>
      <c r="S186" s="38">
        <v>12.84878</v>
      </c>
      <c r="T186" s="38"/>
      <c r="U186" s="38"/>
      <c r="V186" s="38"/>
      <c r="W186" s="38"/>
      <c r="X186" s="38"/>
      <c r="Y186" s="38"/>
    </row>
    <row r="187" spans="2:25" x14ac:dyDescent="0.3">
      <c r="B187" s="38">
        <v>143</v>
      </c>
      <c r="C187" s="38">
        <v>11.381919999999999</v>
      </c>
      <c r="D187" s="38">
        <v>-2.7819199999999999</v>
      </c>
      <c r="E187" s="38"/>
      <c r="F187" s="38"/>
      <c r="G187" s="38"/>
      <c r="H187" s="38"/>
      <c r="I187" s="38"/>
      <c r="J187" s="38"/>
      <c r="K187" s="38"/>
      <c r="Q187" s="38">
        <v>143</v>
      </c>
      <c r="R187" s="38">
        <v>4.2581850000000001</v>
      </c>
      <c r="S187" s="38">
        <v>-4.7581800000000003</v>
      </c>
      <c r="T187" s="38"/>
      <c r="U187" s="38"/>
      <c r="V187" s="38"/>
      <c r="W187" s="38"/>
      <c r="X187" s="38"/>
      <c r="Y187" s="38"/>
    </row>
    <row r="188" spans="2:25" x14ac:dyDescent="0.3">
      <c r="B188" s="41">
        <v>144</v>
      </c>
      <c r="C188" s="41">
        <v>14.17986</v>
      </c>
      <c r="D188" s="41">
        <v>1.320144</v>
      </c>
      <c r="E188" s="38"/>
      <c r="F188" s="38"/>
      <c r="G188" s="38"/>
      <c r="H188" s="38"/>
      <c r="I188" s="38"/>
      <c r="J188" s="38"/>
      <c r="K188" s="38"/>
      <c r="Q188" s="41">
        <v>144</v>
      </c>
      <c r="R188" s="41">
        <v>12.956110000000001</v>
      </c>
      <c r="S188" s="41">
        <v>-4.65611</v>
      </c>
      <c r="T188" s="38"/>
      <c r="U188" s="38"/>
      <c r="V188" s="38"/>
      <c r="W188" s="38"/>
      <c r="X188" s="38"/>
      <c r="Y188"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0D2F-FB03-497D-AE85-D6BCE325782A}">
  <dimension ref="A2:Z188"/>
  <sheetViews>
    <sheetView workbookViewId="0"/>
  </sheetViews>
  <sheetFormatPr defaultRowHeight="14.4" x14ac:dyDescent="0.3"/>
  <cols>
    <col min="6" max="6" width="28.5546875" bestFit="1" customWidth="1"/>
    <col min="9" max="9" width="12" bestFit="1" customWidth="1"/>
    <col min="11" max="11" width="13.44140625" bestFit="1" customWidth="1"/>
    <col min="12" max="14" width="12.6640625" bestFit="1" customWidth="1"/>
    <col min="17" max="17" width="28.5546875" bestFit="1" customWidth="1"/>
    <col min="19" max="19" width="7.77734375" customWidth="1"/>
    <col min="20" max="20" width="14.44140625" customWidth="1"/>
  </cols>
  <sheetData>
    <row r="2" spans="1:26" ht="15" thickBot="1" x14ac:dyDescent="0.35"/>
    <row r="3" spans="1:26" ht="15.6" x14ac:dyDescent="0.3">
      <c r="A3" s="86" t="s">
        <v>147</v>
      </c>
      <c r="F3" s="61"/>
      <c r="G3" s="62"/>
      <c r="H3" s="62"/>
      <c r="I3" s="62"/>
      <c r="J3" s="62"/>
      <c r="K3" s="62"/>
      <c r="L3" s="62"/>
      <c r="M3" s="62"/>
      <c r="N3" s="62"/>
      <c r="O3" s="63"/>
      <c r="Q3" s="61"/>
      <c r="R3" s="62"/>
      <c r="S3" s="62"/>
      <c r="T3" s="62"/>
      <c r="U3" s="62"/>
      <c r="V3" s="62"/>
      <c r="W3" s="62"/>
      <c r="X3" s="62"/>
      <c r="Y3" s="62"/>
      <c r="Z3" s="63"/>
    </row>
    <row r="4" spans="1:26" ht="15.75" customHeight="1" x14ac:dyDescent="0.3">
      <c r="B4" s="292" t="s">
        <v>148</v>
      </c>
      <c r="C4" s="292"/>
      <c r="D4" s="292"/>
      <c r="E4" s="81"/>
      <c r="F4" s="64" t="s">
        <v>106</v>
      </c>
      <c r="G4" t="s">
        <v>149</v>
      </c>
      <c r="O4" s="65"/>
      <c r="Q4" s="64" t="s">
        <v>106</v>
      </c>
      <c r="R4" t="s">
        <v>150</v>
      </c>
      <c r="Z4" s="65"/>
    </row>
    <row r="5" spans="1:26" ht="15.6" x14ac:dyDescent="0.3">
      <c r="B5" s="292"/>
      <c r="C5" s="292"/>
      <c r="D5" s="292"/>
      <c r="E5" s="81"/>
      <c r="F5" s="64" t="s">
        <v>109</v>
      </c>
      <c r="G5" t="s">
        <v>151</v>
      </c>
      <c r="O5" s="65"/>
      <c r="Q5" s="64" t="s">
        <v>109</v>
      </c>
      <c r="R5" t="s">
        <v>152</v>
      </c>
      <c r="Z5" s="65"/>
    </row>
    <row r="6" spans="1:26" ht="15.6" x14ac:dyDescent="0.3">
      <c r="B6" s="292"/>
      <c r="C6" s="292"/>
      <c r="D6" s="292"/>
      <c r="E6" s="81"/>
      <c r="F6" s="105"/>
      <c r="G6" s="81"/>
      <c r="O6" s="65"/>
      <c r="Q6" s="64"/>
      <c r="Z6" s="65"/>
    </row>
    <row r="7" spans="1:26" ht="15.6" x14ac:dyDescent="0.3">
      <c r="B7" s="292"/>
      <c r="C7" s="292"/>
      <c r="D7" s="292"/>
      <c r="E7" s="81"/>
      <c r="F7" s="105"/>
      <c r="G7" s="81"/>
      <c r="H7" t="s">
        <v>113</v>
      </c>
      <c r="O7" s="65"/>
      <c r="Q7" s="64" t="s">
        <v>112</v>
      </c>
      <c r="S7" t="s">
        <v>113</v>
      </c>
      <c r="Z7" s="65"/>
    </row>
    <row r="8" spans="1:26" ht="15" customHeight="1" x14ac:dyDescent="0.3">
      <c r="B8" s="292"/>
      <c r="C8" s="292"/>
      <c r="D8" s="292"/>
      <c r="F8" s="64" t="s">
        <v>114</v>
      </c>
      <c r="H8" t="s">
        <v>153</v>
      </c>
      <c r="O8" s="65"/>
      <c r="Q8" s="64" t="s">
        <v>114</v>
      </c>
      <c r="S8" t="s">
        <v>154</v>
      </c>
      <c r="Z8" s="65"/>
    </row>
    <row r="9" spans="1:26" ht="15" customHeight="1" x14ac:dyDescent="0.3">
      <c r="B9" s="292"/>
      <c r="C9" s="292"/>
      <c r="D9" s="292"/>
      <c r="F9" s="64"/>
      <c r="O9" s="65"/>
      <c r="Q9" s="64"/>
      <c r="Z9" s="65"/>
    </row>
    <row r="10" spans="1:26" ht="15" customHeight="1" x14ac:dyDescent="0.3">
      <c r="B10" s="292"/>
      <c r="C10" s="292"/>
      <c r="D10" s="292"/>
      <c r="F10" s="66" t="s">
        <v>117</v>
      </c>
      <c r="G10" s="37"/>
      <c r="H10" s="37"/>
      <c r="I10">
        <f>Global!C17-'b9,b10'!H24</f>
        <v>688210283.10641861</v>
      </c>
      <c r="J10" t="s">
        <v>155</v>
      </c>
      <c r="O10" s="65"/>
      <c r="Q10" s="66" t="s">
        <v>117</v>
      </c>
      <c r="R10" s="37"/>
      <c r="S10" s="37"/>
      <c r="T10">
        <f>Global!C17-'b9,b10'!S24</f>
        <v>2026228392.28545</v>
      </c>
      <c r="U10" t="s">
        <v>156</v>
      </c>
      <c r="Z10" s="65"/>
    </row>
    <row r="11" spans="1:26" ht="15.75" customHeight="1" thickBot="1" x14ac:dyDescent="0.35">
      <c r="B11" s="292" t="s">
        <v>157</v>
      </c>
      <c r="C11" s="292"/>
      <c r="D11" s="292"/>
      <c r="F11" s="67"/>
      <c r="G11" s="28"/>
      <c r="H11" s="28"/>
      <c r="I11" s="28"/>
      <c r="J11" s="28"/>
      <c r="K11" s="28"/>
      <c r="L11" s="28"/>
      <c r="M11" s="28"/>
      <c r="N11" s="28"/>
      <c r="O11" s="68"/>
      <c r="Q11" s="67"/>
      <c r="R11" s="28"/>
      <c r="S11" s="28"/>
      <c r="T11" s="28"/>
      <c r="U11" s="28"/>
      <c r="V11" s="28"/>
      <c r="W11" s="28"/>
      <c r="X11" s="28"/>
      <c r="Y11" s="28"/>
      <c r="Z11" s="68"/>
    </row>
    <row r="12" spans="1:26" ht="15" customHeight="1" x14ac:dyDescent="0.3">
      <c r="B12" s="292"/>
      <c r="C12" s="292"/>
      <c r="D12" s="292"/>
    </row>
    <row r="13" spans="1:26" ht="15" customHeight="1" x14ac:dyDescent="0.3">
      <c r="B13" s="292"/>
      <c r="C13" s="292"/>
      <c r="D13" s="292"/>
      <c r="F13" t="s">
        <v>57</v>
      </c>
      <c r="Q13" t="s">
        <v>57</v>
      </c>
    </row>
    <row r="14" spans="1:26" ht="15.75" customHeight="1" thickBot="1" x14ac:dyDescent="0.35">
      <c r="B14" s="292"/>
      <c r="C14" s="292"/>
      <c r="D14" s="292"/>
    </row>
    <row r="15" spans="1:26" x14ac:dyDescent="0.3">
      <c r="B15" s="292"/>
      <c r="C15" s="292"/>
      <c r="D15" s="292"/>
      <c r="F15" s="30" t="s">
        <v>60</v>
      </c>
      <c r="G15" s="30"/>
      <c r="Q15" s="30" t="s">
        <v>60</v>
      </c>
      <c r="R15" s="30"/>
    </row>
    <row r="16" spans="1:26" x14ac:dyDescent="0.3">
      <c r="B16" s="292"/>
      <c r="C16" s="292"/>
      <c r="D16" s="292"/>
      <c r="F16" t="s">
        <v>62</v>
      </c>
      <c r="G16">
        <v>0.73689005386662776</v>
      </c>
      <c r="Q16" t="s">
        <v>62</v>
      </c>
      <c r="R16">
        <v>0.71500401116851797</v>
      </c>
    </row>
    <row r="17" spans="2:25" x14ac:dyDescent="0.3">
      <c r="B17" s="292"/>
      <c r="C17" s="292"/>
      <c r="D17" s="292"/>
      <c r="F17" t="s">
        <v>64</v>
      </c>
      <c r="G17">
        <v>0.54300695148756162</v>
      </c>
      <c r="Q17" t="s">
        <v>64</v>
      </c>
      <c r="R17">
        <v>0.51123073598707025</v>
      </c>
    </row>
    <row r="18" spans="2:25" x14ac:dyDescent="0.3">
      <c r="B18" s="292"/>
      <c r="C18" s="292"/>
      <c r="D18" s="292"/>
      <c r="F18" t="s">
        <v>66</v>
      </c>
      <c r="G18">
        <v>0.51231338852777097</v>
      </c>
      <c r="Q18" t="s">
        <v>66</v>
      </c>
      <c r="R18">
        <v>0.47840294959814206</v>
      </c>
    </row>
    <row r="19" spans="2:25" x14ac:dyDescent="0.3">
      <c r="B19" s="292"/>
      <c r="C19" s="292"/>
      <c r="D19" s="292"/>
      <c r="F19" t="s">
        <v>67</v>
      </c>
      <c r="G19">
        <v>11983.462119532363</v>
      </c>
      <c r="Q19" t="s">
        <v>67</v>
      </c>
      <c r="R19">
        <v>12393.085739244276</v>
      </c>
    </row>
    <row r="20" spans="2:25" ht="15" thickBot="1" x14ac:dyDescent="0.35">
      <c r="B20" s="292"/>
      <c r="C20" s="292"/>
      <c r="D20" s="292"/>
      <c r="F20" s="28" t="s">
        <v>69</v>
      </c>
      <c r="G20" s="28">
        <v>144</v>
      </c>
      <c r="Q20" s="28" t="s">
        <v>69</v>
      </c>
      <c r="R20" s="28">
        <v>144</v>
      </c>
    </row>
    <row r="22" spans="2:25" ht="15" thickBot="1" x14ac:dyDescent="0.35">
      <c r="F22" t="s">
        <v>70</v>
      </c>
      <c r="Q22" t="s">
        <v>70</v>
      </c>
    </row>
    <row r="23" spans="2:25" x14ac:dyDescent="0.3">
      <c r="F23" s="29"/>
      <c r="G23" s="29" t="s">
        <v>71</v>
      </c>
      <c r="H23" s="29" t="s">
        <v>72</v>
      </c>
      <c r="I23" s="29" t="s">
        <v>73</v>
      </c>
      <c r="J23" s="29" t="s">
        <v>74</v>
      </c>
      <c r="K23" s="29" t="s">
        <v>75</v>
      </c>
      <c r="Q23" s="29"/>
      <c r="R23" s="29" t="s">
        <v>71</v>
      </c>
      <c r="S23" s="29" t="s">
        <v>72</v>
      </c>
      <c r="T23" s="29" t="s">
        <v>73</v>
      </c>
      <c r="U23" s="29" t="s">
        <v>74</v>
      </c>
      <c r="V23" s="29" t="s">
        <v>75</v>
      </c>
    </row>
    <row r="24" spans="2:25" x14ac:dyDescent="0.3">
      <c r="F24" t="s">
        <v>77</v>
      </c>
      <c r="G24">
        <v>9</v>
      </c>
      <c r="H24" s="36">
        <v>22864684263.273067</v>
      </c>
      <c r="I24">
        <v>2540520473.6970077</v>
      </c>
      <c r="J24">
        <v>17.691232269088953</v>
      </c>
      <c r="K24">
        <v>4.7908652311292142E-19</v>
      </c>
      <c r="Q24" t="s">
        <v>77</v>
      </c>
      <c r="R24">
        <v>9</v>
      </c>
      <c r="S24" s="36">
        <v>21526666154.094036</v>
      </c>
      <c r="T24">
        <v>2391851794.8993373</v>
      </c>
      <c r="U24">
        <v>15.573110228336748</v>
      </c>
      <c r="V24">
        <v>3.5267754364738018E-17</v>
      </c>
    </row>
    <row r="25" spans="2:25" x14ac:dyDescent="0.3">
      <c r="F25" t="s">
        <v>78</v>
      </c>
      <c r="G25">
        <v>134</v>
      </c>
      <c r="H25">
        <v>19242850825.615788</v>
      </c>
      <c r="I25">
        <v>143603364.37026706</v>
      </c>
      <c r="Q25" t="s">
        <v>78</v>
      </c>
      <c r="R25">
        <v>134</v>
      </c>
      <c r="S25">
        <v>20580868934.794819</v>
      </c>
      <c r="T25">
        <v>153588574.14025983</v>
      </c>
    </row>
    <row r="26" spans="2:25" ht="15" thickBot="1" x14ac:dyDescent="0.35">
      <c r="F26" s="28" t="s">
        <v>79</v>
      </c>
      <c r="G26" s="28">
        <v>143</v>
      </c>
      <c r="H26" s="28">
        <v>42107535088.888855</v>
      </c>
      <c r="I26" s="28"/>
      <c r="J26" s="28"/>
      <c r="K26" s="28"/>
      <c r="Q26" s="28" t="s">
        <v>79</v>
      </c>
      <c r="R26" s="28">
        <v>143</v>
      </c>
      <c r="S26" s="28">
        <v>42107535088.888855</v>
      </c>
      <c r="T26" s="28"/>
      <c r="U26" s="28"/>
      <c r="V26" s="28"/>
    </row>
    <row r="27" spans="2:25" ht="15" thickBot="1" x14ac:dyDescent="0.35"/>
    <row r="28" spans="2:25" x14ac:dyDescent="0.3">
      <c r="F28" s="29"/>
      <c r="G28" s="29" t="s">
        <v>81</v>
      </c>
      <c r="H28" s="29" t="s">
        <v>67</v>
      </c>
      <c r="I28" s="29" t="s">
        <v>82</v>
      </c>
      <c r="J28" s="29" t="s">
        <v>83</v>
      </c>
      <c r="K28" s="29" t="s">
        <v>84</v>
      </c>
      <c r="L28" s="29" t="s">
        <v>85</v>
      </c>
      <c r="M28" s="29" t="s">
        <v>86</v>
      </c>
      <c r="N28" s="29" t="s">
        <v>87</v>
      </c>
      <c r="Q28" s="29"/>
      <c r="R28" s="29" t="s">
        <v>81</v>
      </c>
      <c r="S28" s="29" t="s">
        <v>67</v>
      </c>
      <c r="T28" s="29" t="s">
        <v>82</v>
      </c>
      <c r="U28" s="29" t="s">
        <v>83</v>
      </c>
      <c r="V28" s="29" t="s">
        <v>84</v>
      </c>
      <c r="W28" s="29" t="s">
        <v>85</v>
      </c>
      <c r="X28" s="29" t="s">
        <v>86</v>
      </c>
      <c r="Y28" s="29" t="s">
        <v>87</v>
      </c>
    </row>
    <row r="29" spans="2:25" x14ac:dyDescent="0.3">
      <c r="F29" t="s">
        <v>88</v>
      </c>
      <c r="G29">
        <v>15191.129906665929</v>
      </c>
      <c r="H29">
        <v>14892.352215249046</v>
      </c>
      <c r="I29">
        <v>1.0200624916130407</v>
      </c>
      <c r="J29">
        <v>0.3095369463378525</v>
      </c>
      <c r="K29">
        <v>-14263.347903159485</v>
      </c>
      <c r="L29">
        <v>44645.607716491344</v>
      </c>
      <c r="M29">
        <v>-14263.347903159485</v>
      </c>
      <c r="N29">
        <v>44645.607716491344</v>
      </c>
      <c r="Q29" t="s">
        <v>88</v>
      </c>
      <c r="R29">
        <v>20659.373355228254</v>
      </c>
      <c r="S29">
        <v>15646.926798492219</v>
      </c>
      <c r="T29">
        <v>1.320347031803015</v>
      </c>
      <c r="U29">
        <v>0.1889699921446584</v>
      </c>
      <c r="V29">
        <v>-10287.521501733365</v>
      </c>
      <c r="W29">
        <v>51606.268212189869</v>
      </c>
      <c r="X29">
        <v>-10287.521501733365</v>
      </c>
      <c r="Y29">
        <v>51606.268212189869</v>
      </c>
    </row>
    <row r="30" spans="2:25" x14ac:dyDescent="0.3">
      <c r="F30" t="s">
        <v>4</v>
      </c>
      <c r="G30">
        <v>258.72474320360595</v>
      </c>
      <c r="H30">
        <v>130.57015536073538</v>
      </c>
      <c r="I30">
        <v>1.9814998495545084</v>
      </c>
      <c r="J30">
        <v>4.9581963825604369E-2</v>
      </c>
      <c r="K30">
        <v>0.47972669370585663</v>
      </c>
      <c r="L30">
        <v>516.96975971350605</v>
      </c>
      <c r="M30">
        <v>0.47972669370585663</v>
      </c>
      <c r="N30">
        <v>516.96975971350605</v>
      </c>
      <c r="Q30" t="s">
        <v>4</v>
      </c>
      <c r="R30">
        <v>277.47675083505771</v>
      </c>
      <c r="S30">
        <v>135.43612739095238</v>
      </c>
      <c r="T30">
        <v>2.0487646551949044</v>
      </c>
      <c r="U30">
        <v>4.2437133052253176E-2</v>
      </c>
      <c r="V30">
        <v>9.607689505662961</v>
      </c>
      <c r="W30">
        <v>545.34581216445247</v>
      </c>
      <c r="X30">
        <v>9.607689505662961</v>
      </c>
      <c r="Y30">
        <v>545.34581216445247</v>
      </c>
    </row>
    <row r="31" spans="2:25" x14ac:dyDescent="0.3">
      <c r="F31" t="s">
        <v>5</v>
      </c>
      <c r="G31">
        <v>218.85131655062713</v>
      </c>
      <c r="H31">
        <v>375.91594623522167</v>
      </c>
      <c r="I31">
        <v>0.58218151888051439</v>
      </c>
      <c r="J31">
        <v>0.56142266728104784</v>
      </c>
      <c r="K31">
        <v>-524.64492478908892</v>
      </c>
      <c r="L31">
        <v>962.3475578903433</v>
      </c>
      <c r="M31">
        <v>-524.64492478908892</v>
      </c>
      <c r="N31">
        <v>962.3475578903433</v>
      </c>
      <c r="Q31" t="s">
        <v>5</v>
      </c>
      <c r="R31">
        <v>727.85514901441172</v>
      </c>
      <c r="S31">
        <v>481.12980930876506</v>
      </c>
      <c r="T31">
        <v>1.5128041017872387</v>
      </c>
      <c r="U31">
        <v>0.13268437171091924</v>
      </c>
      <c r="V31">
        <v>-223.73578082001018</v>
      </c>
      <c r="W31">
        <v>1679.4460788488336</v>
      </c>
      <c r="X31">
        <v>-223.73578082001018</v>
      </c>
      <c r="Y31">
        <v>1679.4460788488336</v>
      </c>
    </row>
    <row r="32" spans="2:25" x14ac:dyDescent="0.3">
      <c r="F32" t="s">
        <v>6</v>
      </c>
      <c r="G32">
        <v>-91.494997972881507</v>
      </c>
      <c r="H32">
        <v>444.73020320254051</v>
      </c>
      <c r="I32">
        <v>-0.20573146890860602</v>
      </c>
      <c r="J32">
        <v>0.83731290018138327</v>
      </c>
      <c r="K32">
        <v>-971.09384926618714</v>
      </c>
      <c r="L32">
        <v>788.10385332042415</v>
      </c>
      <c r="M32">
        <v>-971.09384926618714</v>
      </c>
      <c r="N32">
        <v>788.10385332042415</v>
      </c>
      <c r="Q32" t="s">
        <v>6</v>
      </c>
      <c r="R32">
        <v>-1296.294821885994</v>
      </c>
      <c r="S32">
        <v>445.1632486583029</v>
      </c>
      <c r="T32">
        <v>-2.9119538187237017</v>
      </c>
      <c r="U32">
        <v>4.2086462430489142E-3</v>
      </c>
      <c r="V32">
        <v>-2176.7501616361292</v>
      </c>
      <c r="W32">
        <v>-415.83948213585893</v>
      </c>
      <c r="X32">
        <v>-2176.7501616361292</v>
      </c>
      <c r="Y32">
        <v>-415.83948213585893</v>
      </c>
    </row>
    <row r="33" spans="6:25" x14ac:dyDescent="0.3">
      <c r="F33" t="s">
        <v>11</v>
      </c>
      <c r="G33">
        <v>-46.839078894713623</v>
      </c>
      <c r="H33">
        <v>190.10156389650368</v>
      </c>
      <c r="I33">
        <v>-0.24638976100277668</v>
      </c>
      <c r="J33">
        <v>0.80575756818836908</v>
      </c>
      <c r="K33">
        <v>-422.82684862186397</v>
      </c>
      <c r="L33">
        <v>329.14869083243673</v>
      </c>
      <c r="M33">
        <v>-422.82684862186397</v>
      </c>
      <c r="N33">
        <v>329.14869083243673</v>
      </c>
      <c r="Q33" t="s">
        <v>11</v>
      </c>
      <c r="R33">
        <v>-87.135015438473744</v>
      </c>
      <c r="S33">
        <v>199.54355663837239</v>
      </c>
      <c r="T33">
        <v>-0.43667165658666829</v>
      </c>
      <c r="U33">
        <v>0.66305230337125265</v>
      </c>
      <c r="V33">
        <v>-481.79740161816369</v>
      </c>
      <c r="W33">
        <v>307.52737074121626</v>
      </c>
      <c r="X33">
        <v>-481.79740161816369</v>
      </c>
      <c r="Y33">
        <v>307.52737074121626</v>
      </c>
    </row>
    <row r="34" spans="6:25" x14ac:dyDescent="0.3">
      <c r="F34" t="s">
        <v>13</v>
      </c>
      <c r="G34">
        <v>522.62822897630269</v>
      </c>
      <c r="H34">
        <v>164.45348742472601</v>
      </c>
      <c r="I34">
        <v>3.1779698756192154</v>
      </c>
      <c r="J34">
        <v>1.8417214997706319E-3</v>
      </c>
      <c r="K34">
        <v>197.36788554042255</v>
      </c>
      <c r="L34">
        <v>847.88857241218284</v>
      </c>
      <c r="M34">
        <v>197.36788554042255</v>
      </c>
      <c r="N34">
        <v>847.88857241218284</v>
      </c>
      <c r="Q34" t="s">
        <v>13</v>
      </c>
      <c r="R34">
        <v>736.71462557597442</v>
      </c>
      <c r="S34">
        <v>164.75386032357238</v>
      </c>
      <c r="T34">
        <v>4.4716076705522143</v>
      </c>
      <c r="U34">
        <v>1.6391539359655059E-5</v>
      </c>
      <c r="V34">
        <v>410.86019688372465</v>
      </c>
      <c r="W34">
        <v>1062.5690542682241</v>
      </c>
      <c r="X34">
        <v>410.86019688372465</v>
      </c>
      <c r="Y34">
        <v>1062.5690542682241</v>
      </c>
    </row>
    <row r="35" spans="6:25" x14ac:dyDescent="0.3">
      <c r="F35" t="s">
        <v>16</v>
      </c>
      <c r="G35">
        <v>-32.507484723016788</v>
      </c>
      <c r="H35">
        <v>181.73437939506508</v>
      </c>
      <c r="I35">
        <v>-0.17887361120787207</v>
      </c>
      <c r="J35">
        <v>0.85830711145282002</v>
      </c>
      <c r="K35">
        <v>-391.94642142055449</v>
      </c>
      <c r="L35">
        <v>326.93145197452094</v>
      </c>
      <c r="M35">
        <v>-391.94642142055449</v>
      </c>
      <c r="N35">
        <v>326.93145197452094</v>
      </c>
      <c r="Q35" t="s">
        <v>16</v>
      </c>
      <c r="R35">
        <v>-52.133752226620288</v>
      </c>
      <c r="S35">
        <v>187.83755647539729</v>
      </c>
      <c r="T35">
        <v>-0.27754701032564111</v>
      </c>
      <c r="U35">
        <v>0.78178785409976914</v>
      </c>
      <c r="V35">
        <v>-423.64370975980603</v>
      </c>
      <c r="W35">
        <v>319.37620530656545</v>
      </c>
      <c r="X35">
        <v>-423.64370975980603</v>
      </c>
      <c r="Y35">
        <v>319.37620530656545</v>
      </c>
    </row>
    <row r="36" spans="6:25" x14ac:dyDescent="0.3">
      <c r="F36" t="s">
        <v>17</v>
      </c>
      <c r="G36">
        <v>206.41442620325307</v>
      </c>
      <c r="H36">
        <v>116.88497127575475</v>
      </c>
      <c r="I36">
        <v>1.7659620732273669</v>
      </c>
      <c r="J36">
        <v>7.9679577364104512E-2</v>
      </c>
      <c r="K36">
        <v>-24.763680719208338</v>
      </c>
      <c r="L36">
        <v>437.59253312571445</v>
      </c>
      <c r="M36">
        <v>-24.763680719208338</v>
      </c>
      <c r="N36">
        <v>437.59253312571445</v>
      </c>
      <c r="Q36" t="s">
        <v>17</v>
      </c>
      <c r="R36">
        <v>73.800494535549376</v>
      </c>
      <c r="S36">
        <v>130.43642862651049</v>
      </c>
      <c r="T36">
        <v>0.56579665138539237</v>
      </c>
      <c r="U36">
        <v>0.57247825898518556</v>
      </c>
      <c r="V36">
        <v>-184.18003379485583</v>
      </c>
      <c r="W36">
        <v>331.78102286595458</v>
      </c>
      <c r="X36">
        <v>-184.18003379485583</v>
      </c>
      <c r="Y36">
        <v>331.78102286595458</v>
      </c>
    </row>
    <row r="37" spans="6:25" x14ac:dyDescent="0.3">
      <c r="F37" t="s">
        <v>19</v>
      </c>
      <c r="G37">
        <v>583.52114584403057</v>
      </c>
      <c r="H37">
        <v>137.1046646380197</v>
      </c>
      <c r="I37">
        <v>4.2560269366810273</v>
      </c>
      <c r="J37">
        <v>3.8842942754705294E-5</v>
      </c>
      <c r="K37">
        <v>312.35200856905828</v>
      </c>
      <c r="L37">
        <v>854.69028311900286</v>
      </c>
      <c r="M37">
        <v>312.35200856905828</v>
      </c>
      <c r="N37">
        <v>854.69028311900286</v>
      </c>
      <c r="Q37" t="s">
        <v>19</v>
      </c>
      <c r="R37">
        <v>787.97397113883233</v>
      </c>
      <c r="S37">
        <v>144.30887454248725</v>
      </c>
      <c r="T37">
        <v>5.4603292669075456</v>
      </c>
      <c r="U37">
        <v>2.2309430462526304E-7</v>
      </c>
      <c r="V37">
        <v>502.55616194813774</v>
      </c>
      <c r="W37">
        <v>1073.3917803295269</v>
      </c>
      <c r="X37">
        <v>502.55616194813774</v>
      </c>
      <c r="Y37">
        <v>1073.3917803295269</v>
      </c>
    </row>
    <row r="38" spans="6:25" ht="15" thickBot="1" x14ac:dyDescent="0.35">
      <c r="F38" s="28" t="s">
        <v>21</v>
      </c>
      <c r="G38" s="28">
        <v>-828.18546554713339</v>
      </c>
      <c r="H38" s="28">
        <v>182.6542788910119</v>
      </c>
      <c r="I38" s="28">
        <v>-4.5341695282227903</v>
      </c>
      <c r="J38" s="28">
        <v>1.2693891441211049E-5</v>
      </c>
      <c r="K38" s="28">
        <v>-1189.4438031626059</v>
      </c>
      <c r="L38" s="28">
        <v>-466.92712793166072</v>
      </c>
      <c r="M38" s="28">
        <v>-1189.4438031626059</v>
      </c>
      <c r="N38" s="28">
        <v>-466.92712793166072</v>
      </c>
      <c r="Q38" s="28" t="s">
        <v>20</v>
      </c>
      <c r="R38" s="28">
        <v>-858.22035492031307</v>
      </c>
      <c r="S38" s="28">
        <v>264.72131428921125</v>
      </c>
      <c r="T38" s="28">
        <v>-3.2419767831112267</v>
      </c>
      <c r="U38" s="28">
        <v>1.4979547218581868E-3</v>
      </c>
      <c r="V38" s="28">
        <v>-1381.7929890361922</v>
      </c>
      <c r="W38" s="28">
        <v>-334.6477208044339</v>
      </c>
      <c r="X38" s="28">
        <v>-1381.7929890361922</v>
      </c>
      <c r="Y38" s="28">
        <v>-334.6477208044339</v>
      </c>
    </row>
    <row r="42" spans="6:25" x14ac:dyDescent="0.3">
      <c r="F42" t="s">
        <v>92</v>
      </c>
      <c r="Q42" t="s">
        <v>92</v>
      </c>
    </row>
    <row r="43" spans="6:25" ht="15" thickBot="1" x14ac:dyDescent="0.35"/>
    <row r="44" spans="6:25" x14ac:dyDescent="0.3">
      <c r="F44" s="29" t="s">
        <v>93</v>
      </c>
      <c r="G44" s="29" t="s">
        <v>94</v>
      </c>
      <c r="H44" s="29" t="s">
        <v>95</v>
      </c>
      <c r="Q44" s="29" t="s">
        <v>93</v>
      </c>
      <c r="R44" s="29" t="s">
        <v>94</v>
      </c>
      <c r="S44" s="29" t="s">
        <v>95</v>
      </c>
    </row>
    <row r="45" spans="6:25" x14ac:dyDescent="0.3">
      <c r="F45">
        <v>1</v>
      </c>
      <c r="G45">
        <v>14369.998107147418</v>
      </c>
      <c r="H45">
        <v>3380.0018928525824</v>
      </c>
      <c r="Q45">
        <v>1</v>
      </c>
      <c r="R45">
        <v>19095.52733275693</v>
      </c>
      <c r="S45">
        <v>-1345.5273327569303</v>
      </c>
    </row>
    <row r="46" spans="6:25" x14ac:dyDescent="0.3">
      <c r="F46">
        <v>2</v>
      </c>
      <c r="G46">
        <v>34448.592885608101</v>
      </c>
      <c r="H46">
        <v>631.40711439189909</v>
      </c>
      <c r="Q46">
        <v>2</v>
      </c>
      <c r="R46">
        <v>42255.170607121123</v>
      </c>
      <c r="S46">
        <v>-7175.1706071211229</v>
      </c>
    </row>
    <row r="47" spans="6:25" x14ac:dyDescent="0.3">
      <c r="F47">
        <v>3</v>
      </c>
      <c r="G47">
        <v>25307.386158851485</v>
      </c>
      <c r="H47">
        <v>-10287.386158851485</v>
      </c>
      <c r="Q47">
        <v>3</v>
      </c>
      <c r="R47">
        <v>24664.862594111197</v>
      </c>
      <c r="S47">
        <v>-9644.8625941111968</v>
      </c>
    </row>
    <row r="48" spans="6:25" x14ac:dyDescent="0.3">
      <c r="F48">
        <v>4</v>
      </c>
      <c r="G48">
        <v>16445.446861589764</v>
      </c>
      <c r="H48">
        <v>-11365.446861589764</v>
      </c>
      <c r="Q48">
        <v>4</v>
      </c>
      <c r="R48">
        <v>25784.221360154457</v>
      </c>
      <c r="S48">
        <v>-20704.221360154457</v>
      </c>
    </row>
    <row r="49" spans="6:19" x14ac:dyDescent="0.3">
      <c r="F49">
        <v>5</v>
      </c>
      <c r="G49">
        <v>15413.671364786918</v>
      </c>
      <c r="H49">
        <v>-6093.6713647869183</v>
      </c>
      <c r="Q49">
        <v>5</v>
      </c>
      <c r="R49">
        <v>16008.982219621181</v>
      </c>
      <c r="S49">
        <v>-6688.9822196211808</v>
      </c>
    </row>
    <row r="50" spans="6:19" x14ac:dyDescent="0.3">
      <c r="F50">
        <v>6</v>
      </c>
      <c r="G50">
        <v>41481.437391936459</v>
      </c>
      <c r="H50">
        <v>25098.562608063541</v>
      </c>
      <c r="Q50">
        <v>6</v>
      </c>
      <c r="R50">
        <v>37321.103939305896</v>
      </c>
      <c r="S50">
        <v>29258.896060694104</v>
      </c>
    </row>
    <row r="51" spans="6:19" x14ac:dyDescent="0.3">
      <c r="F51">
        <v>7</v>
      </c>
      <c r="G51">
        <v>29753.010467159496</v>
      </c>
      <c r="H51">
        <v>-19773.010467159496</v>
      </c>
      <c r="Q51">
        <v>7</v>
      </c>
      <c r="R51">
        <v>22198.134653447727</v>
      </c>
      <c r="S51">
        <v>-12218.134653447727</v>
      </c>
    </row>
    <row r="52" spans="6:19" x14ac:dyDescent="0.3">
      <c r="F52">
        <v>8</v>
      </c>
      <c r="G52">
        <v>29196.101044750812</v>
      </c>
      <c r="H52">
        <v>2743.8989552491876</v>
      </c>
      <c r="Q52">
        <v>8</v>
      </c>
      <c r="R52">
        <v>28180.583517298335</v>
      </c>
      <c r="S52">
        <v>3759.4164827016648</v>
      </c>
    </row>
    <row r="53" spans="6:19" x14ac:dyDescent="0.3">
      <c r="F53">
        <v>9</v>
      </c>
      <c r="G53">
        <v>43159.965106638105</v>
      </c>
      <c r="H53">
        <v>14570.034893361895</v>
      </c>
      <c r="Q53">
        <v>9</v>
      </c>
      <c r="R53">
        <v>39827.680862156827</v>
      </c>
      <c r="S53">
        <v>17902.319137843173</v>
      </c>
    </row>
    <row r="54" spans="6:19" x14ac:dyDescent="0.3">
      <c r="F54">
        <v>10</v>
      </c>
      <c r="G54">
        <v>32659.789482703876</v>
      </c>
      <c r="H54">
        <v>-1969.7894827038763</v>
      </c>
      <c r="Q54">
        <v>10</v>
      </c>
      <c r="R54">
        <v>31158.886847796995</v>
      </c>
      <c r="S54">
        <v>-468.88684779699543</v>
      </c>
    </row>
    <row r="55" spans="6:19" x14ac:dyDescent="0.3">
      <c r="F55">
        <v>11</v>
      </c>
      <c r="G55">
        <v>14549.77243163126</v>
      </c>
      <c r="H55">
        <v>-8209.7724316312597</v>
      </c>
      <c r="Q55">
        <v>11</v>
      </c>
      <c r="R55">
        <v>9460.3946236776919</v>
      </c>
      <c r="S55">
        <v>-3120.3946236776919</v>
      </c>
    </row>
    <row r="56" spans="6:19" x14ac:dyDescent="0.3">
      <c r="F56">
        <v>12</v>
      </c>
      <c r="G56">
        <v>39217.120026090532</v>
      </c>
      <c r="H56">
        <v>4622.8799739094684</v>
      </c>
      <c r="Q56">
        <v>12</v>
      </c>
      <c r="R56">
        <v>36574.016226692838</v>
      </c>
      <c r="S56">
        <v>7265.9837733071618</v>
      </c>
    </row>
    <row r="57" spans="6:19" x14ac:dyDescent="0.3">
      <c r="F57">
        <v>13</v>
      </c>
      <c r="G57">
        <v>29674.378787592501</v>
      </c>
      <c r="H57">
        <v>3525.6212124074991</v>
      </c>
      <c r="Q57">
        <v>13</v>
      </c>
      <c r="R57">
        <v>28363.05957293724</v>
      </c>
      <c r="S57">
        <v>4836.9404270627601</v>
      </c>
    </row>
    <row r="58" spans="6:19" x14ac:dyDescent="0.3">
      <c r="F58">
        <v>14</v>
      </c>
      <c r="G58">
        <v>49302.124335461638</v>
      </c>
      <c r="H58">
        <v>-15842.124335461638</v>
      </c>
      <c r="Q58">
        <v>14</v>
      </c>
      <c r="R58">
        <v>49116.677140886735</v>
      </c>
      <c r="S58">
        <v>-15656.677140886735</v>
      </c>
    </row>
    <row r="59" spans="6:19" x14ac:dyDescent="0.3">
      <c r="F59">
        <v>15</v>
      </c>
      <c r="G59">
        <v>13560.96946383766</v>
      </c>
      <c r="H59">
        <v>-6910.9694638376604</v>
      </c>
      <c r="Q59">
        <v>15</v>
      </c>
      <c r="R59">
        <v>7557.6237788243889</v>
      </c>
      <c r="S59">
        <v>-907.62377882438886</v>
      </c>
    </row>
    <row r="60" spans="6:19" x14ac:dyDescent="0.3">
      <c r="F60">
        <v>16</v>
      </c>
      <c r="G60">
        <v>21086.281507344629</v>
      </c>
      <c r="H60">
        <v>-8006.2815073446291</v>
      </c>
      <c r="Q60">
        <v>16</v>
      </c>
      <c r="R60">
        <v>18814.387954530182</v>
      </c>
      <c r="S60">
        <v>-5734.3879545301825</v>
      </c>
    </row>
    <row r="61" spans="6:19" x14ac:dyDescent="0.3">
      <c r="F61">
        <v>17</v>
      </c>
      <c r="G61">
        <v>15380.995945474686</v>
      </c>
      <c r="H61">
        <v>-5590.9959454746859</v>
      </c>
      <c r="Q61">
        <v>17</v>
      </c>
      <c r="R61">
        <v>17766.929930731018</v>
      </c>
      <c r="S61">
        <v>-7976.9299307310175</v>
      </c>
    </row>
    <row r="62" spans="6:19" x14ac:dyDescent="0.3">
      <c r="F62">
        <v>18</v>
      </c>
      <c r="G62">
        <v>41017.316978603936</v>
      </c>
      <c r="H62">
        <v>17202.683021396064</v>
      </c>
      <c r="Q62">
        <v>18</v>
      </c>
      <c r="R62">
        <v>42748.830135361844</v>
      </c>
      <c r="S62">
        <v>15471.169864638156</v>
      </c>
    </row>
    <row r="63" spans="6:19" x14ac:dyDescent="0.3">
      <c r="F63">
        <v>19</v>
      </c>
      <c r="G63">
        <v>12720.618832336273</v>
      </c>
      <c r="H63">
        <v>-7400.618832336273</v>
      </c>
      <c r="Q63">
        <v>19</v>
      </c>
      <c r="R63">
        <v>20867.572085244807</v>
      </c>
      <c r="S63">
        <v>-15547.572085244807</v>
      </c>
    </row>
    <row r="64" spans="6:19" x14ac:dyDescent="0.3">
      <c r="F64">
        <v>20</v>
      </c>
      <c r="G64">
        <v>33177.966639484526</v>
      </c>
      <c r="H64">
        <v>-1967.9666394845262</v>
      </c>
      <c r="Q64">
        <v>20</v>
      </c>
      <c r="R64">
        <v>31976.326398918533</v>
      </c>
      <c r="S64">
        <v>-766.3263989185325</v>
      </c>
    </row>
    <row r="65" spans="6:19" x14ac:dyDescent="0.3">
      <c r="F65">
        <v>21</v>
      </c>
      <c r="G65">
        <v>32339.504946764486</v>
      </c>
      <c r="H65">
        <v>3470.4950532355142</v>
      </c>
      <c r="Q65">
        <v>21</v>
      </c>
      <c r="R65">
        <v>38707.806037422495</v>
      </c>
      <c r="S65">
        <v>-2897.8060374224951</v>
      </c>
    </row>
    <row r="66" spans="6:19" x14ac:dyDescent="0.3">
      <c r="F66">
        <v>22</v>
      </c>
      <c r="G66">
        <v>40449.321310734427</v>
      </c>
      <c r="H66">
        <v>25990.678689265573</v>
      </c>
      <c r="Q66">
        <v>22</v>
      </c>
      <c r="R66">
        <v>37650.175692668403</v>
      </c>
      <c r="S66">
        <v>28789.824307331597</v>
      </c>
    </row>
    <row r="67" spans="6:19" x14ac:dyDescent="0.3">
      <c r="F67">
        <v>23</v>
      </c>
      <c r="G67">
        <v>36390.832939643886</v>
      </c>
      <c r="H67">
        <v>2489.1670603561142</v>
      </c>
      <c r="Q67">
        <v>23</v>
      </c>
      <c r="R67">
        <v>33996.768820472178</v>
      </c>
      <c r="S67">
        <v>4883.231179527822</v>
      </c>
    </row>
    <row r="68" spans="6:19" x14ac:dyDescent="0.3">
      <c r="F68">
        <v>24</v>
      </c>
      <c r="G68">
        <v>36662.334970988697</v>
      </c>
      <c r="H68">
        <v>-13892.334970988697</v>
      </c>
      <c r="Q68">
        <v>24</v>
      </c>
      <c r="R68">
        <v>34783.049344687446</v>
      </c>
      <c r="S68">
        <v>-12013.049344687446</v>
      </c>
    </row>
    <row r="69" spans="6:19" x14ac:dyDescent="0.3">
      <c r="F69">
        <v>25</v>
      </c>
      <c r="G69">
        <v>22750.190954973248</v>
      </c>
      <c r="H69">
        <v>-9520.1909549732482</v>
      </c>
      <c r="Q69">
        <v>25</v>
      </c>
      <c r="R69">
        <v>19772.852616168842</v>
      </c>
      <c r="S69">
        <v>-6542.8526161688424</v>
      </c>
    </row>
    <row r="70" spans="6:19" x14ac:dyDescent="0.3">
      <c r="F70">
        <v>26</v>
      </c>
      <c r="G70">
        <v>40055.670154011481</v>
      </c>
      <c r="H70">
        <v>27294.329845988519</v>
      </c>
      <c r="Q70">
        <v>26</v>
      </c>
      <c r="R70">
        <v>37626.688754384988</v>
      </c>
      <c r="S70">
        <v>29723.311245615012</v>
      </c>
    </row>
    <row r="71" spans="6:19" x14ac:dyDescent="0.3">
      <c r="F71">
        <v>27</v>
      </c>
      <c r="G71">
        <v>33800.564028680055</v>
      </c>
      <c r="H71">
        <v>-11720.564028680055</v>
      </c>
      <c r="Q71">
        <v>27</v>
      </c>
      <c r="R71">
        <v>35526.22171585355</v>
      </c>
      <c r="S71">
        <v>-13446.22171585355</v>
      </c>
    </row>
    <row r="72" spans="6:19" x14ac:dyDescent="0.3">
      <c r="F72">
        <v>28</v>
      </c>
      <c r="G72">
        <v>37807.221543806954</v>
      </c>
      <c r="H72">
        <v>532.77845619304571</v>
      </c>
      <c r="Q72">
        <v>28</v>
      </c>
      <c r="R72">
        <v>34938.19274327805</v>
      </c>
      <c r="S72">
        <v>3401.8072567219497</v>
      </c>
    </row>
    <row r="73" spans="6:19" x14ac:dyDescent="0.3">
      <c r="F73">
        <v>29</v>
      </c>
      <c r="G73">
        <v>41858.12199018641</v>
      </c>
      <c r="H73">
        <v>2311.8780098135903</v>
      </c>
      <c r="Q73">
        <v>29</v>
      </c>
      <c r="R73">
        <v>39997.038183973753</v>
      </c>
      <c r="S73">
        <v>4172.9618160262471</v>
      </c>
    </row>
    <row r="74" spans="6:19" x14ac:dyDescent="0.3">
      <c r="F74">
        <v>30</v>
      </c>
      <c r="G74">
        <v>30580.235174520287</v>
      </c>
      <c r="H74">
        <v>2699.7648254797132</v>
      </c>
      <c r="Q74">
        <v>30</v>
      </c>
      <c r="R74">
        <v>29398.051116367689</v>
      </c>
      <c r="S74">
        <v>3881.9488836323108</v>
      </c>
    </row>
    <row r="75" spans="6:19" x14ac:dyDescent="0.3">
      <c r="F75">
        <v>31</v>
      </c>
      <c r="G75">
        <v>6998.9107052289492</v>
      </c>
      <c r="H75">
        <v>10361.089294771051</v>
      </c>
      <c r="Q75">
        <v>31</v>
      </c>
      <c r="R75">
        <v>10405.19754058233</v>
      </c>
      <c r="S75">
        <v>6954.8024594176695</v>
      </c>
    </row>
    <row r="76" spans="6:19" x14ac:dyDescent="0.3">
      <c r="F76">
        <v>32</v>
      </c>
      <c r="G76">
        <v>49486.617784886948</v>
      </c>
      <c r="H76">
        <v>-15996.617784886948</v>
      </c>
      <c r="Q76">
        <v>32</v>
      </c>
      <c r="R76">
        <v>48346.291597027564</v>
      </c>
      <c r="S76">
        <v>-14856.291597027564</v>
      </c>
    </row>
    <row r="77" spans="6:19" x14ac:dyDescent="0.3">
      <c r="F77">
        <v>33</v>
      </c>
      <c r="G77">
        <v>17998.198816528267</v>
      </c>
      <c r="H77">
        <v>-2828.1988165282673</v>
      </c>
      <c r="Q77">
        <v>33</v>
      </c>
      <c r="R77">
        <v>19896.76045328988</v>
      </c>
      <c r="S77">
        <v>-4726.7604532898804</v>
      </c>
    </row>
    <row r="78" spans="6:19" x14ac:dyDescent="0.3">
      <c r="F78">
        <v>34</v>
      </c>
      <c r="G78">
        <v>17998.198816528267</v>
      </c>
      <c r="H78">
        <v>-1888.1988165282673</v>
      </c>
      <c r="Q78">
        <v>34</v>
      </c>
      <c r="R78">
        <v>19896.76045328988</v>
      </c>
      <c r="S78">
        <v>-3786.7604532898804</v>
      </c>
    </row>
    <row r="79" spans="6:19" x14ac:dyDescent="0.3">
      <c r="F79">
        <v>35</v>
      </c>
      <c r="G79">
        <v>25556.984788578375</v>
      </c>
      <c r="H79">
        <v>-15436.984788578375</v>
      </c>
      <c r="Q79">
        <v>35</v>
      </c>
      <c r="R79">
        <v>21096.055850356082</v>
      </c>
      <c r="S79">
        <v>-10976.055850356082</v>
      </c>
    </row>
    <row r="80" spans="6:19" x14ac:dyDescent="0.3">
      <c r="F80">
        <v>36</v>
      </c>
      <c r="G80">
        <v>34758.909101203069</v>
      </c>
      <c r="H80">
        <v>5621.0908987969306</v>
      </c>
      <c r="Q80">
        <v>36</v>
      </c>
      <c r="R80">
        <v>36708.32087669232</v>
      </c>
      <c r="S80">
        <v>3671.6791233076801</v>
      </c>
    </row>
    <row r="81" spans="6:19" x14ac:dyDescent="0.3">
      <c r="F81">
        <v>37</v>
      </c>
      <c r="G81">
        <v>41207.355022401651</v>
      </c>
      <c r="H81">
        <v>-20757.355022401651</v>
      </c>
      <c r="Q81">
        <v>37</v>
      </c>
      <c r="R81">
        <v>44421.644308904462</v>
      </c>
      <c r="S81">
        <v>-23971.644308904462</v>
      </c>
    </row>
    <row r="82" spans="6:19" x14ac:dyDescent="0.3">
      <c r="F82">
        <v>38</v>
      </c>
      <c r="G82">
        <v>18807.381225538051</v>
      </c>
      <c r="H82">
        <v>-3647.3812255380508</v>
      </c>
      <c r="Q82">
        <v>38</v>
      </c>
      <c r="R82">
        <v>18996.164188867566</v>
      </c>
      <c r="S82">
        <v>-3836.1641888675658</v>
      </c>
    </row>
    <row r="83" spans="6:19" x14ac:dyDescent="0.3">
      <c r="F83">
        <v>39</v>
      </c>
      <c r="G83">
        <v>39642.346776155013</v>
      </c>
      <c r="H83">
        <v>-1462.3467761550128</v>
      </c>
      <c r="Q83">
        <v>39</v>
      </c>
      <c r="R83">
        <v>35271.646286249554</v>
      </c>
      <c r="S83">
        <v>2908.3537137504463</v>
      </c>
    </row>
    <row r="84" spans="6:19" x14ac:dyDescent="0.3">
      <c r="F84">
        <v>40</v>
      </c>
      <c r="G84">
        <v>15462.458900273774</v>
      </c>
      <c r="H84">
        <v>587.54109972622609</v>
      </c>
      <c r="Q84">
        <v>40</v>
      </c>
      <c r="R84">
        <v>14783.602648441807</v>
      </c>
      <c r="S84">
        <v>1266.3973515581929</v>
      </c>
    </row>
    <row r="85" spans="6:19" x14ac:dyDescent="0.3">
      <c r="F85">
        <v>41</v>
      </c>
      <c r="G85">
        <v>26253.513665120932</v>
      </c>
      <c r="H85">
        <v>-15923.513665120932</v>
      </c>
      <c r="Q85">
        <v>41</v>
      </c>
      <c r="R85">
        <v>8655.454633046149</v>
      </c>
      <c r="S85">
        <v>1674.545366953851</v>
      </c>
    </row>
    <row r="86" spans="6:19" x14ac:dyDescent="0.3">
      <c r="F86">
        <v>42</v>
      </c>
      <c r="G86">
        <v>25900.691458076602</v>
      </c>
      <c r="H86">
        <v>-12600.691458076602</v>
      </c>
      <c r="Q86">
        <v>42</v>
      </c>
      <c r="R86">
        <v>21719.468030323093</v>
      </c>
      <c r="S86">
        <v>-8419.4680303230925</v>
      </c>
    </row>
    <row r="87" spans="6:19" x14ac:dyDescent="0.3">
      <c r="F87">
        <v>43</v>
      </c>
      <c r="G87">
        <v>30748.577860136444</v>
      </c>
      <c r="H87">
        <v>2581.4221398635564</v>
      </c>
      <c r="Q87">
        <v>43</v>
      </c>
      <c r="R87">
        <v>28919.256670663992</v>
      </c>
      <c r="S87">
        <v>4410.7433293360082</v>
      </c>
    </row>
    <row r="88" spans="6:19" x14ac:dyDescent="0.3">
      <c r="F88">
        <v>44</v>
      </c>
      <c r="G88">
        <v>9862.4908873080421</v>
      </c>
      <c r="H88">
        <v>-4472.4908873080421</v>
      </c>
      <c r="Q88">
        <v>44</v>
      </c>
      <c r="R88">
        <v>16261.002035198477</v>
      </c>
      <c r="S88">
        <v>-10871.002035198477</v>
      </c>
    </row>
    <row r="89" spans="6:19" x14ac:dyDescent="0.3">
      <c r="F89">
        <v>45</v>
      </c>
      <c r="G89">
        <v>41033.236321340948</v>
      </c>
      <c r="H89">
        <v>17616.763678659052</v>
      </c>
      <c r="Q89">
        <v>45</v>
      </c>
      <c r="R89">
        <v>43439.228487203043</v>
      </c>
      <c r="S89">
        <v>15210.771512796957</v>
      </c>
    </row>
    <row r="90" spans="6:19" x14ac:dyDescent="0.3">
      <c r="F90">
        <v>46</v>
      </c>
      <c r="G90">
        <v>5725.6310598590608</v>
      </c>
      <c r="H90">
        <v>11434.368940140939</v>
      </c>
      <c r="Q90">
        <v>46</v>
      </c>
      <c r="R90">
        <v>10657.388994942939</v>
      </c>
      <c r="S90">
        <v>6502.6110050570605</v>
      </c>
    </row>
    <row r="91" spans="6:19" x14ac:dyDescent="0.3">
      <c r="F91">
        <v>47</v>
      </c>
      <c r="G91">
        <v>49874.559424843443</v>
      </c>
      <c r="H91">
        <v>-16384.559424843443</v>
      </c>
      <c r="Q91">
        <v>47</v>
      </c>
      <c r="R91">
        <v>47624.578477510782</v>
      </c>
      <c r="S91">
        <v>-14134.578477510782</v>
      </c>
    </row>
    <row r="92" spans="6:19" x14ac:dyDescent="0.3">
      <c r="F92">
        <v>48</v>
      </c>
      <c r="G92">
        <v>17370.743637422387</v>
      </c>
      <c r="H92">
        <v>-6560.7436374223871</v>
      </c>
      <c r="Q92">
        <v>48</v>
      </c>
      <c r="R92">
        <v>32558.123160565399</v>
      </c>
      <c r="S92">
        <v>-21748.123160565399</v>
      </c>
    </row>
    <row r="93" spans="6:19" x14ac:dyDescent="0.3">
      <c r="F93">
        <v>49</v>
      </c>
      <c r="G93">
        <v>591.16108459476709</v>
      </c>
      <c r="H93">
        <v>6568.8389154052329</v>
      </c>
      <c r="Q93">
        <v>49</v>
      </c>
      <c r="R93">
        <v>-144.86352862235117</v>
      </c>
      <c r="S93">
        <v>7304.8635286223507</v>
      </c>
    </row>
    <row r="94" spans="6:19" x14ac:dyDescent="0.3">
      <c r="F94">
        <v>50</v>
      </c>
      <c r="G94">
        <v>38995.498209828671</v>
      </c>
      <c r="H94">
        <v>5894.501790171329</v>
      </c>
      <c r="Q94">
        <v>50</v>
      </c>
      <c r="R94">
        <v>37347.003447542564</v>
      </c>
      <c r="S94">
        <v>7542.9965524574363</v>
      </c>
    </row>
    <row r="95" spans="6:19" x14ac:dyDescent="0.3">
      <c r="F95">
        <v>51</v>
      </c>
      <c r="G95">
        <v>42013.548508116743</v>
      </c>
      <c r="H95">
        <v>25816.451491883257</v>
      </c>
      <c r="Q95">
        <v>51</v>
      </c>
      <c r="R95">
        <v>38836.151071762528</v>
      </c>
      <c r="S95">
        <v>28993.848928237472</v>
      </c>
    </row>
    <row r="96" spans="6:19" x14ac:dyDescent="0.3">
      <c r="F96">
        <v>52</v>
      </c>
      <c r="G96">
        <v>22558.257430936235</v>
      </c>
      <c r="H96">
        <v>-8918.2574309362353</v>
      </c>
      <c r="Q96">
        <v>52</v>
      </c>
      <c r="R96">
        <v>22400.517628880269</v>
      </c>
      <c r="S96">
        <v>-8760.5176288802686</v>
      </c>
    </row>
    <row r="97" spans="6:19" x14ac:dyDescent="0.3">
      <c r="F97">
        <v>53</v>
      </c>
      <c r="G97">
        <v>44257.789129717974</v>
      </c>
      <c r="H97">
        <v>-23947.789129717974</v>
      </c>
      <c r="Q97">
        <v>53</v>
      </c>
      <c r="R97">
        <v>42986.597078670122</v>
      </c>
      <c r="S97">
        <v>-22676.597078670122</v>
      </c>
    </row>
    <row r="98" spans="6:19" x14ac:dyDescent="0.3">
      <c r="F98">
        <v>54</v>
      </c>
      <c r="G98">
        <v>18539.450971688486</v>
      </c>
      <c r="H98">
        <v>-2279.4509716884859</v>
      </c>
      <c r="Q98">
        <v>54</v>
      </c>
      <c r="R98">
        <v>17121.66390961031</v>
      </c>
      <c r="S98">
        <v>-861.66390961030993</v>
      </c>
    </row>
    <row r="99" spans="6:19" x14ac:dyDescent="0.3">
      <c r="F99">
        <v>55</v>
      </c>
      <c r="G99">
        <v>32215.224996745721</v>
      </c>
      <c r="H99">
        <v>2174.775003254279</v>
      </c>
      <c r="Q99">
        <v>55</v>
      </c>
      <c r="R99">
        <v>36663.165413436844</v>
      </c>
      <c r="S99">
        <v>-2273.1654134368437</v>
      </c>
    </row>
    <row r="100" spans="6:19" x14ac:dyDescent="0.3">
      <c r="F100">
        <v>56</v>
      </c>
      <c r="G100">
        <v>50044.929266244966</v>
      </c>
      <c r="H100">
        <v>-16174.929266244966</v>
      </c>
      <c r="Q100">
        <v>56</v>
      </c>
      <c r="R100">
        <v>47023.319327849109</v>
      </c>
      <c r="S100">
        <v>-13153.319327849109</v>
      </c>
    </row>
    <row r="101" spans="6:19" x14ac:dyDescent="0.3">
      <c r="F101">
        <v>57</v>
      </c>
      <c r="G101">
        <v>40721.591319207029</v>
      </c>
      <c r="H101">
        <v>-2141.5913192070293</v>
      </c>
      <c r="Q101">
        <v>57</v>
      </c>
      <c r="R101">
        <v>34665.531367077463</v>
      </c>
      <c r="S101">
        <v>3914.4686329225369</v>
      </c>
    </row>
    <row r="102" spans="6:19" x14ac:dyDescent="0.3">
      <c r="F102">
        <v>58</v>
      </c>
      <c r="G102">
        <v>37028.125140985132</v>
      </c>
      <c r="H102">
        <v>-14808.125140985132</v>
      </c>
      <c r="Q102">
        <v>58</v>
      </c>
      <c r="R102">
        <v>41986.293055831135</v>
      </c>
      <c r="S102">
        <v>-19766.293055831135</v>
      </c>
    </row>
    <row r="103" spans="6:19" x14ac:dyDescent="0.3">
      <c r="F103">
        <v>59</v>
      </c>
      <c r="G103">
        <v>35848.361318500945</v>
      </c>
      <c r="H103">
        <v>-22888.361318500945</v>
      </c>
      <c r="Q103">
        <v>59</v>
      </c>
      <c r="R103">
        <v>32922.367005370514</v>
      </c>
      <c r="S103">
        <v>-19962.367005370514</v>
      </c>
    </row>
    <row r="104" spans="6:19" x14ac:dyDescent="0.3">
      <c r="F104">
        <v>60</v>
      </c>
      <c r="G104">
        <v>40485.991237827868</v>
      </c>
      <c r="H104">
        <v>18814.008762172132</v>
      </c>
      <c r="Q104">
        <v>60</v>
      </c>
      <c r="R104">
        <v>43571.780279940009</v>
      </c>
      <c r="S104">
        <v>15728.219720059991</v>
      </c>
    </row>
    <row r="105" spans="6:19" x14ac:dyDescent="0.3">
      <c r="F105">
        <v>61</v>
      </c>
      <c r="G105">
        <v>34758.909101203069</v>
      </c>
      <c r="H105">
        <v>-3218.9091012030694</v>
      </c>
      <c r="Q105">
        <v>61</v>
      </c>
      <c r="R105">
        <v>36708.32087669232</v>
      </c>
      <c r="S105">
        <v>-5168.3208766923199</v>
      </c>
    </row>
    <row r="106" spans="6:19" x14ac:dyDescent="0.3">
      <c r="F106">
        <v>62</v>
      </c>
      <c r="G106">
        <v>40161.401359456439</v>
      </c>
      <c r="H106">
        <v>5468.5986405435615</v>
      </c>
      <c r="Q106">
        <v>62</v>
      </c>
      <c r="R106">
        <v>39822.418260684222</v>
      </c>
      <c r="S106">
        <v>5807.5817393157777</v>
      </c>
    </row>
    <row r="107" spans="6:19" x14ac:dyDescent="0.3">
      <c r="F107">
        <v>63</v>
      </c>
      <c r="G107">
        <v>40161.401359456439</v>
      </c>
      <c r="H107">
        <v>-25821.401359456439</v>
      </c>
      <c r="Q107">
        <v>63</v>
      </c>
      <c r="R107">
        <v>39822.418260684222</v>
      </c>
      <c r="S107">
        <v>-25482.418260684222</v>
      </c>
    </row>
    <row r="108" spans="6:19" x14ac:dyDescent="0.3">
      <c r="F108">
        <v>64</v>
      </c>
      <c r="G108">
        <v>33296.077174835897</v>
      </c>
      <c r="H108">
        <v>1163.9228251641034</v>
      </c>
      <c r="Q108">
        <v>64</v>
      </c>
      <c r="R108">
        <v>37923.067354903651</v>
      </c>
      <c r="S108">
        <v>-3463.067354903651</v>
      </c>
    </row>
    <row r="109" spans="6:19" x14ac:dyDescent="0.3">
      <c r="F109">
        <v>65</v>
      </c>
      <c r="G109">
        <v>36489.374235335017</v>
      </c>
      <c r="H109">
        <v>2680.6257646649829</v>
      </c>
      <c r="Q109">
        <v>65</v>
      </c>
      <c r="R109">
        <v>34158.985373387186</v>
      </c>
      <c r="S109">
        <v>5011.014626612814</v>
      </c>
    </row>
    <row r="110" spans="6:19" x14ac:dyDescent="0.3">
      <c r="F110">
        <v>66</v>
      </c>
      <c r="G110">
        <v>29804.94633208985</v>
      </c>
      <c r="H110">
        <v>12775.05366791015</v>
      </c>
      <c r="Q110">
        <v>66</v>
      </c>
      <c r="R110">
        <v>30252.957127620382</v>
      </c>
      <c r="S110">
        <v>12327.042872379618</v>
      </c>
    </row>
    <row r="111" spans="6:19" x14ac:dyDescent="0.3">
      <c r="F111">
        <v>67</v>
      </c>
      <c r="G111">
        <v>18269.572416096053</v>
      </c>
      <c r="H111">
        <v>-7379.5724160960526</v>
      </c>
      <c r="Q111">
        <v>67</v>
      </c>
      <c r="R111">
        <v>15197.930595207803</v>
      </c>
      <c r="S111">
        <v>-4307.930595207803</v>
      </c>
    </row>
    <row r="112" spans="6:19" x14ac:dyDescent="0.3">
      <c r="F112">
        <v>68</v>
      </c>
      <c r="G112">
        <v>11393.395953239917</v>
      </c>
      <c r="H112">
        <v>226.60404676008329</v>
      </c>
      <c r="Q112">
        <v>68</v>
      </c>
      <c r="R112">
        <v>27607.987616069582</v>
      </c>
      <c r="S112">
        <v>-15987.987616069582</v>
      </c>
    </row>
    <row r="113" spans="6:19" x14ac:dyDescent="0.3">
      <c r="F113">
        <v>69</v>
      </c>
      <c r="G113">
        <v>35841.194311511004</v>
      </c>
      <c r="H113">
        <v>-12751.194311511004</v>
      </c>
      <c r="Q113">
        <v>69</v>
      </c>
      <c r="R113">
        <v>41582.710092219815</v>
      </c>
      <c r="S113">
        <v>-18492.710092219815</v>
      </c>
    </row>
    <row r="114" spans="6:19" x14ac:dyDescent="0.3">
      <c r="F114">
        <v>70</v>
      </c>
      <c r="G114">
        <v>32090.64204981448</v>
      </c>
      <c r="H114">
        <v>2039.3579501855202</v>
      </c>
      <c r="Q114">
        <v>70</v>
      </c>
      <c r="R114">
        <v>29877.220504780656</v>
      </c>
      <c r="S114">
        <v>4252.7794952193435</v>
      </c>
    </row>
    <row r="115" spans="6:19" x14ac:dyDescent="0.3">
      <c r="F115">
        <v>71</v>
      </c>
      <c r="G115">
        <v>49387.344868917884</v>
      </c>
      <c r="H115">
        <v>-15027.344868917884</v>
      </c>
      <c r="Q115">
        <v>71</v>
      </c>
      <c r="R115">
        <v>46073.011927929336</v>
      </c>
      <c r="S115">
        <v>-11713.011927929336</v>
      </c>
    </row>
    <row r="116" spans="6:19" x14ac:dyDescent="0.3">
      <c r="F116">
        <v>72</v>
      </c>
      <c r="G116">
        <v>43606.569521569982</v>
      </c>
      <c r="H116">
        <v>24783.430478430018</v>
      </c>
      <c r="Q116">
        <v>72</v>
      </c>
      <c r="R116">
        <v>38784.772437370309</v>
      </c>
      <c r="S116">
        <v>29605.227562629691</v>
      </c>
    </row>
    <row r="117" spans="6:19" x14ac:dyDescent="0.3">
      <c r="F117">
        <v>73</v>
      </c>
      <c r="G117">
        <v>10164.094393693305</v>
      </c>
      <c r="H117">
        <v>8385.9056063066946</v>
      </c>
      <c r="Q117">
        <v>73</v>
      </c>
      <c r="R117">
        <v>11763.979331363378</v>
      </c>
      <c r="S117">
        <v>6786.0206686366218</v>
      </c>
    </row>
    <row r="118" spans="6:19" x14ac:dyDescent="0.3">
      <c r="F118">
        <v>74</v>
      </c>
      <c r="G118">
        <v>42349.578051083212</v>
      </c>
      <c r="H118">
        <v>17820.421948916788</v>
      </c>
      <c r="Q118">
        <v>74</v>
      </c>
      <c r="R118">
        <v>43643.837562233319</v>
      </c>
      <c r="S118">
        <v>16526.162437766681</v>
      </c>
    </row>
    <row r="119" spans="6:19" x14ac:dyDescent="0.3">
      <c r="F119">
        <v>75</v>
      </c>
      <c r="G119">
        <v>22716.401637413084</v>
      </c>
      <c r="H119">
        <v>-8126.4016374130842</v>
      </c>
      <c r="Q119">
        <v>75</v>
      </c>
      <c r="R119">
        <v>20022.713995977414</v>
      </c>
      <c r="S119">
        <v>-5432.713995977414</v>
      </c>
    </row>
    <row r="120" spans="6:19" x14ac:dyDescent="0.3">
      <c r="F120">
        <v>76</v>
      </c>
      <c r="G120">
        <v>40177.773433623021</v>
      </c>
      <c r="H120">
        <v>6542.2265663769795</v>
      </c>
      <c r="Q120">
        <v>76</v>
      </c>
      <c r="R120">
        <v>39100.750788068166</v>
      </c>
      <c r="S120">
        <v>7619.249211931834</v>
      </c>
    </row>
    <row r="121" spans="6:19" x14ac:dyDescent="0.3">
      <c r="F121">
        <v>77</v>
      </c>
      <c r="G121">
        <v>40177.773433623021</v>
      </c>
      <c r="H121">
        <v>28402.226566376979</v>
      </c>
      <c r="Q121">
        <v>77</v>
      </c>
      <c r="R121">
        <v>39100.750788068166</v>
      </c>
      <c r="S121">
        <v>29479.249211931834</v>
      </c>
    </row>
    <row r="122" spans="6:19" x14ac:dyDescent="0.3">
      <c r="F122">
        <v>78</v>
      </c>
      <c r="G122">
        <v>14006.86814928053</v>
      </c>
      <c r="H122">
        <v>3003.1318507194701</v>
      </c>
      <c r="Q122">
        <v>78</v>
      </c>
      <c r="R122">
        <v>13296.895117574126</v>
      </c>
      <c r="S122">
        <v>3713.1048824258742</v>
      </c>
    </row>
    <row r="123" spans="6:19" x14ac:dyDescent="0.3">
      <c r="F123">
        <v>79</v>
      </c>
      <c r="G123">
        <v>42349.578051083212</v>
      </c>
      <c r="H123">
        <v>17820.421948916788</v>
      </c>
      <c r="Q123">
        <v>79</v>
      </c>
      <c r="R123">
        <v>43643.837562233319</v>
      </c>
      <c r="S123">
        <v>16526.162437766681</v>
      </c>
    </row>
    <row r="124" spans="6:19" x14ac:dyDescent="0.3">
      <c r="F124">
        <v>80</v>
      </c>
      <c r="G124">
        <v>36273.650131888942</v>
      </c>
      <c r="H124">
        <v>6646.3498681110577</v>
      </c>
      <c r="Q124">
        <v>80</v>
      </c>
      <c r="R124">
        <v>37211.656022594019</v>
      </c>
      <c r="S124">
        <v>5708.3439774059807</v>
      </c>
    </row>
    <row r="125" spans="6:19" x14ac:dyDescent="0.3">
      <c r="F125">
        <v>81</v>
      </c>
      <c r="G125">
        <v>21580.511893004721</v>
      </c>
      <c r="H125">
        <v>-4910.5118930047211</v>
      </c>
      <c r="Q125">
        <v>81</v>
      </c>
      <c r="R125">
        <v>20421.906342858245</v>
      </c>
      <c r="S125">
        <v>-3751.9063428582449</v>
      </c>
    </row>
    <row r="126" spans="6:19" x14ac:dyDescent="0.3">
      <c r="F126">
        <v>82</v>
      </c>
      <c r="G126">
        <v>-1182.1340275927396</v>
      </c>
      <c r="H126">
        <v>7092.1340275927396</v>
      </c>
      <c r="Q126">
        <v>82</v>
      </c>
      <c r="R126">
        <v>5938.1469775329933</v>
      </c>
      <c r="S126">
        <v>-28.146977532993333</v>
      </c>
    </row>
    <row r="127" spans="6:19" x14ac:dyDescent="0.3">
      <c r="F127">
        <v>83</v>
      </c>
      <c r="G127">
        <v>23396.360279586839</v>
      </c>
      <c r="H127">
        <v>-11896.360279586839</v>
      </c>
      <c r="Q127">
        <v>83</v>
      </c>
      <c r="R127">
        <v>20111.869887125438</v>
      </c>
      <c r="S127">
        <v>-8611.8698871254383</v>
      </c>
    </row>
    <row r="128" spans="6:19" x14ac:dyDescent="0.3">
      <c r="F128">
        <v>84</v>
      </c>
      <c r="G128">
        <v>34033.590014661531</v>
      </c>
      <c r="H128">
        <v>-10253.590014661531</v>
      </c>
      <c r="Q128">
        <v>84</v>
      </c>
      <c r="R128">
        <v>38978.760730585163</v>
      </c>
      <c r="S128">
        <v>-15198.760730585163</v>
      </c>
    </row>
    <row r="129" spans="6:19" x14ac:dyDescent="0.3">
      <c r="F129">
        <v>85</v>
      </c>
      <c r="G129">
        <v>25567.017322709915</v>
      </c>
      <c r="H129">
        <v>-2097.0173227099149</v>
      </c>
      <c r="Q129">
        <v>85</v>
      </c>
      <c r="R129">
        <v>23775.100265078356</v>
      </c>
      <c r="S129">
        <v>-305.10026507835573</v>
      </c>
    </row>
    <row r="130" spans="6:19" x14ac:dyDescent="0.3">
      <c r="F130">
        <v>86</v>
      </c>
      <c r="G130">
        <v>32858.950731828154</v>
      </c>
      <c r="H130">
        <v>-8418.9507318281539</v>
      </c>
      <c r="Q130">
        <v>86</v>
      </c>
      <c r="R130">
        <v>39173.532948560576</v>
      </c>
      <c r="S130">
        <v>-14733.532948560576</v>
      </c>
    </row>
    <row r="131" spans="6:19" x14ac:dyDescent="0.3">
      <c r="F131">
        <v>87</v>
      </c>
      <c r="G131">
        <v>14752.055718120715</v>
      </c>
      <c r="H131">
        <v>-1992.055718120715</v>
      </c>
      <c r="Q131">
        <v>87</v>
      </c>
      <c r="R131">
        <v>28590.083004006105</v>
      </c>
      <c r="S131">
        <v>-15830.083004006105</v>
      </c>
    </row>
    <row r="132" spans="6:19" x14ac:dyDescent="0.3">
      <c r="F132">
        <v>88</v>
      </c>
      <c r="G132">
        <v>4878.1942200383692</v>
      </c>
      <c r="H132">
        <v>3481.8057799616308</v>
      </c>
      <c r="Q132">
        <v>88</v>
      </c>
      <c r="R132">
        <v>479.87464106730113</v>
      </c>
      <c r="S132">
        <v>7880.1253589326989</v>
      </c>
    </row>
    <row r="133" spans="6:19" x14ac:dyDescent="0.3">
      <c r="F133">
        <v>89</v>
      </c>
      <c r="G133">
        <v>8395.8949722981779</v>
      </c>
      <c r="H133">
        <v>9254.1050277018221</v>
      </c>
      <c r="Q133">
        <v>89</v>
      </c>
      <c r="R133">
        <v>5517.1855013615677</v>
      </c>
      <c r="S133">
        <v>12132.814498638432</v>
      </c>
    </row>
    <row r="134" spans="6:19" x14ac:dyDescent="0.3">
      <c r="F134">
        <v>90</v>
      </c>
      <c r="G134">
        <v>42846.542137756063</v>
      </c>
      <c r="H134">
        <v>17573.457862243937</v>
      </c>
      <c r="Q134">
        <v>90</v>
      </c>
      <c r="R134">
        <v>42797.428340413855</v>
      </c>
      <c r="S134">
        <v>17622.571659586145</v>
      </c>
    </row>
    <row r="135" spans="6:19" x14ac:dyDescent="0.3">
      <c r="F135">
        <v>91</v>
      </c>
      <c r="G135">
        <v>-847.89688112164367</v>
      </c>
      <c r="H135">
        <v>6967.8968811216437</v>
      </c>
      <c r="Q135">
        <v>91</v>
      </c>
      <c r="R135">
        <v>7214.0531446232908</v>
      </c>
      <c r="S135">
        <v>-1094.0531446232908</v>
      </c>
    </row>
    <row r="136" spans="6:19" x14ac:dyDescent="0.3">
      <c r="F136">
        <v>92</v>
      </c>
      <c r="G136">
        <v>37475.259240009866</v>
      </c>
      <c r="H136">
        <v>10264.740759990134</v>
      </c>
      <c r="Q136">
        <v>92</v>
      </c>
      <c r="R136">
        <v>37332.24193202133</v>
      </c>
      <c r="S136">
        <v>10407.75806797867</v>
      </c>
    </row>
    <row r="137" spans="6:19" x14ac:dyDescent="0.3">
      <c r="F137">
        <v>93</v>
      </c>
      <c r="G137">
        <v>13173.423725322689</v>
      </c>
      <c r="H137">
        <v>6266.5762746773107</v>
      </c>
      <c r="Q137">
        <v>93</v>
      </c>
      <c r="R137">
        <v>12170.8477751306</v>
      </c>
      <c r="S137">
        <v>7269.1522248694</v>
      </c>
    </row>
    <row r="138" spans="6:19" x14ac:dyDescent="0.3">
      <c r="F138">
        <v>94</v>
      </c>
      <c r="G138">
        <v>24891.212212435228</v>
      </c>
      <c r="H138">
        <v>-7401.2122124352281</v>
      </c>
      <c r="Q138">
        <v>94</v>
      </c>
      <c r="R138">
        <v>22589.1445255328</v>
      </c>
      <c r="S138">
        <v>-5099.1445255327999</v>
      </c>
    </row>
    <row r="139" spans="6:19" x14ac:dyDescent="0.3">
      <c r="F139">
        <v>95</v>
      </c>
      <c r="G139">
        <v>25085.069234692801</v>
      </c>
      <c r="H139">
        <v>-10675.069234692801</v>
      </c>
      <c r="Q139">
        <v>95</v>
      </c>
      <c r="R139">
        <v>25097.120838830568</v>
      </c>
      <c r="S139">
        <v>-10687.120838830568</v>
      </c>
    </row>
    <row r="140" spans="6:19" x14ac:dyDescent="0.3">
      <c r="F140">
        <v>96</v>
      </c>
      <c r="G140">
        <v>47869.994487945762</v>
      </c>
      <c r="H140">
        <v>-12819.994487945762</v>
      </c>
      <c r="Q140">
        <v>96</v>
      </c>
      <c r="R140">
        <v>44368.245868781392</v>
      </c>
      <c r="S140">
        <v>-9318.2458687813923</v>
      </c>
    </row>
    <row r="141" spans="6:19" x14ac:dyDescent="0.3">
      <c r="F141">
        <v>97</v>
      </c>
      <c r="G141">
        <v>19061.809494222805</v>
      </c>
      <c r="H141">
        <v>-6561.8094942228054</v>
      </c>
      <c r="Q141">
        <v>97</v>
      </c>
      <c r="R141">
        <v>15146.130978037218</v>
      </c>
      <c r="S141">
        <v>-2646.1309780372176</v>
      </c>
    </row>
    <row r="142" spans="6:19" x14ac:dyDescent="0.3">
      <c r="F142">
        <v>98</v>
      </c>
      <c r="G142">
        <v>25146.6141936817</v>
      </c>
      <c r="H142">
        <v>-7156.6141936817003</v>
      </c>
      <c r="Q142">
        <v>98</v>
      </c>
      <c r="R142">
        <v>25433.248390575758</v>
      </c>
      <c r="S142">
        <v>-7443.2483905757581</v>
      </c>
    </row>
    <row r="143" spans="6:19" x14ac:dyDescent="0.3">
      <c r="F143">
        <v>99</v>
      </c>
      <c r="G143">
        <v>14033.901884484032</v>
      </c>
      <c r="H143">
        <v>-633.90188448403205</v>
      </c>
      <c r="Q143">
        <v>99</v>
      </c>
      <c r="R143">
        <v>24798.48213233861</v>
      </c>
      <c r="S143">
        <v>-11398.48213233861</v>
      </c>
    </row>
    <row r="144" spans="6:19" x14ac:dyDescent="0.3">
      <c r="F144">
        <v>100</v>
      </c>
      <c r="G144">
        <v>47137.677317812399</v>
      </c>
      <c r="H144">
        <v>-11627.677317812399</v>
      </c>
      <c r="Q144">
        <v>100</v>
      </c>
      <c r="R144">
        <v>43747.624579641961</v>
      </c>
      <c r="S144">
        <v>-8237.6245796419607</v>
      </c>
    </row>
    <row r="145" spans="6:19" x14ac:dyDescent="0.3">
      <c r="F145">
        <v>101</v>
      </c>
      <c r="G145">
        <v>6405.5403730172729</v>
      </c>
      <c r="H145">
        <v>11784.459626982727</v>
      </c>
      <c r="Q145">
        <v>101</v>
      </c>
      <c r="R145">
        <v>1976.1589008428145</v>
      </c>
      <c r="S145">
        <v>16213.841099157185</v>
      </c>
    </row>
    <row r="146" spans="6:19" x14ac:dyDescent="0.3">
      <c r="F146">
        <v>102</v>
      </c>
      <c r="G146">
        <v>25755.813050729113</v>
      </c>
      <c r="H146">
        <v>-10835.813050729113</v>
      </c>
      <c r="Q146">
        <v>102</v>
      </c>
      <c r="R146">
        <v>26465.176393953865</v>
      </c>
      <c r="S146">
        <v>-11545.176393953865</v>
      </c>
    </row>
    <row r="147" spans="6:19" x14ac:dyDescent="0.3">
      <c r="F147">
        <v>103</v>
      </c>
      <c r="G147">
        <v>15261.039405722777</v>
      </c>
      <c r="H147">
        <v>4978.9605942772232</v>
      </c>
      <c r="Q147">
        <v>103</v>
      </c>
      <c r="R147">
        <v>12691.942710643367</v>
      </c>
      <c r="S147">
        <v>7548.0572893566332</v>
      </c>
    </row>
    <row r="148" spans="6:19" x14ac:dyDescent="0.3">
      <c r="F148">
        <v>104</v>
      </c>
      <c r="G148">
        <v>35918.285235900788</v>
      </c>
      <c r="H148">
        <v>821.71476409921161</v>
      </c>
      <c r="Q148">
        <v>104</v>
      </c>
      <c r="R148">
        <v>40117.453084530804</v>
      </c>
      <c r="S148">
        <v>-3377.4530845308036</v>
      </c>
    </row>
    <row r="149" spans="6:19" x14ac:dyDescent="0.3">
      <c r="F149">
        <v>105</v>
      </c>
      <c r="G149">
        <v>39861.484635633293</v>
      </c>
      <c r="H149">
        <v>1588.5153643667072</v>
      </c>
      <c r="Q149">
        <v>105</v>
      </c>
      <c r="R149">
        <v>35245.627372141389</v>
      </c>
      <c r="S149">
        <v>6204.3726278586109</v>
      </c>
    </row>
    <row r="150" spans="6:19" x14ac:dyDescent="0.3">
      <c r="F150">
        <v>106</v>
      </c>
      <c r="G150">
        <v>30145.498613172218</v>
      </c>
      <c r="H150">
        <v>5504.501386827782</v>
      </c>
      <c r="Q150">
        <v>106</v>
      </c>
      <c r="R150">
        <v>31037.905131977743</v>
      </c>
      <c r="S150">
        <v>4612.0948680222573</v>
      </c>
    </row>
    <row r="151" spans="6:19" x14ac:dyDescent="0.3">
      <c r="F151">
        <v>107</v>
      </c>
      <c r="G151">
        <v>41566.445401453886</v>
      </c>
      <c r="H151">
        <v>20123.554598546114</v>
      </c>
      <c r="Q151">
        <v>107</v>
      </c>
      <c r="R151">
        <v>39308.075408716912</v>
      </c>
      <c r="S151">
        <v>22381.924591283088</v>
      </c>
    </row>
    <row r="152" spans="6:19" x14ac:dyDescent="0.3">
      <c r="F152">
        <v>108</v>
      </c>
      <c r="G152">
        <v>3672.9297262083328</v>
      </c>
      <c r="H152">
        <v>5237.0702737916672</v>
      </c>
      <c r="Q152">
        <v>108</v>
      </c>
      <c r="R152">
        <v>-1193.5901991836208</v>
      </c>
      <c r="S152">
        <v>10103.590199183622</v>
      </c>
    </row>
    <row r="153" spans="6:19" x14ac:dyDescent="0.3">
      <c r="F153">
        <v>109</v>
      </c>
      <c r="G153">
        <v>20103.228901863229</v>
      </c>
      <c r="H153">
        <v>5396.7710981367709</v>
      </c>
      <c r="Q153">
        <v>109</v>
      </c>
      <c r="R153">
        <v>18241.096975604702</v>
      </c>
      <c r="S153">
        <v>7258.9030243952984</v>
      </c>
    </row>
    <row r="154" spans="6:19" x14ac:dyDescent="0.3">
      <c r="F154">
        <v>110</v>
      </c>
      <c r="G154">
        <v>34009.129433804097</v>
      </c>
      <c r="H154">
        <v>10170.870566195903</v>
      </c>
      <c r="Q154">
        <v>110</v>
      </c>
      <c r="R154">
        <v>35245.525429801302</v>
      </c>
      <c r="S154">
        <v>8934.4745701986976</v>
      </c>
    </row>
    <row r="155" spans="6:19" x14ac:dyDescent="0.3">
      <c r="F155">
        <v>111</v>
      </c>
      <c r="G155">
        <v>29803.102605351894</v>
      </c>
      <c r="H155">
        <v>-4623.1026053518945</v>
      </c>
      <c r="Q155">
        <v>111</v>
      </c>
      <c r="R155">
        <v>32150.684311144127</v>
      </c>
      <c r="S155">
        <v>-6970.6843111441267</v>
      </c>
    </row>
    <row r="156" spans="6:19" x14ac:dyDescent="0.3">
      <c r="F156">
        <v>112</v>
      </c>
      <c r="G156">
        <v>29386.847294133342</v>
      </c>
      <c r="H156">
        <v>3863.1527058666579</v>
      </c>
      <c r="Q156">
        <v>112</v>
      </c>
      <c r="R156">
        <v>29051.95263558704</v>
      </c>
      <c r="S156">
        <v>4198.0473644129597</v>
      </c>
    </row>
    <row r="157" spans="6:19" x14ac:dyDescent="0.3">
      <c r="F157">
        <v>113</v>
      </c>
      <c r="G157">
        <v>42624.38361895884</v>
      </c>
      <c r="H157">
        <v>-29314.38361895884</v>
      </c>
      <c r="Q157">
        <v>113</v>
      </c>
      <c r="R157">
        <v>24853.581744416675</v>
      </c>
      <c r="S157">
        <v>-11543.581744416675</v>
      </c>
    </row>
    <row r="158" spans="6:19" x14ac:dyDescent="0.3">
      <c r="F158">
        <v>114</v>
      </c>
      <c r="G158">
        <v>28186.840471572457</v>
      </c>
      <c r="H158">
        <v>-9726.8404715724573</v>
      </c>
      <c r="Q158">
        <v>114</v>
      </c>
      <c r="R158">
        <v>25638.117931601751</v>
      </c>
      <c r="S158">
        <v>-7178.1179316017515</v>
      </c>
    </row>
    <row r="159" spans="6:19" x14ac:dyDescent="0.3">
      <c r="F159">
        <v>115</v>
      </c>
      <c r="G159">
        <v>17055.386834405868</v>
      </c>
      <c r="H159">
        <v>-1095.3868344058683</v>
      </c>
      <c r="Q159">
        <v>115</v>
      </c>
      <c r="R159">
        <v>20562.241391883355</v>
      </c>
      <c r="S159">
        <v>-4602.2413918833554</v>
      </c>
    </row>
    <row r="160" spans="6:19" x14ac:dyDescent="0.3">
      <c r="F160">
        <v>116</v>
      </c>
      <c r="G160">
        <v>14809.998607453774</v>
      </c>
      <c r="H160">
        <v>3860.0013925462263</v>
      </c>
      <c r="Q160">
        <v>116</v>
      </c>
      <c r="R160">
        <v>14921.184581598933</v>
      </c>
      <c r="S160">
        <v>3748.8154184010673</v>
      </c>
    </row>
    <row r="161" spans="6:19" x14ac:dyDescent="0.3">
      <c r="F161">
        <v>117</v>
      </c>
      <c r="G161">
        <v>14520.1930877746</v>
      </c>
      <c r="H161">
        <v>6249.8069122254001</v>
      </c>
      <c r="Q161">
        <v>117</v>
      </c>
      <c r="R161">
        <v>11883.228656886711</v>
      </c>
      <c r="S161">
        <v>8886.7713431132888</v>
      </c>
    </row>
    <row r="162" spans="6:19" x14ac:dyDescent="0.3">
      <c r="F162">
        <v>118</v>
      </c>
      <c r="G162">
        <v>16984.294766246054</v>
      </c>
      <c r="H162">
        <v>-2924.2947662460538</v>
      </c>
      <c r="Q162">
        <v>118</v>
      </c>
      <c r="R162">
        <v>30609.578190585744</v>
      </c>
      <c r="S162">
        <v>-16549.578190585744</v>
      </c>
    </row>
    <row r="163" spans="6:19" x14ac:dyDescent="0.3">
      <c r="F163">
        <v>119</v>
      </c>
      <c r="G163">
        <v>35732.486242436476</v>
      </c>
      <c r="H163">
        <v>1417.5137575635235</v>
      </c>
      <c r="Q163">
        <v>119</v>
      </c>
      <c r="R163">
        <v>39674.938011425198</v>
      </c>
      <c r="S163">
        <v>-2524.9380114251981</v>
      </c>
    </row>
    <row r="164" spans="6:19" x14ac:dyDescent="0.3">
      <c r="F164">
        <v>120</v>
      </c>
      <c r="G164">
        <v>47185.439971458807</v>
      </c>
      <c r="H164">
        <v>-11075.439971458807</v>
      </c>
      <c r="Q164">
        <v>120</v>
      </c>
      <c r="R164">
        <v>43843.314464681731</v>
      </c>
      <c r="S164">
        <v>-7733.3144646817309</v>
      </c>
    </row>
    <row r="165" spans="6:19" x14ac:dyDescent="0.3">
      <c r="F165">
        <v>121</v>
      </c>
      <c r="G165">
        <v>36689.564290633709</v>
      </c>
      <c r="H165">
        <v>3440.4357093662911</v>
      </c>
      <c r="Q165">
        <v>121</v>
      </c>
      <c r="R165">
        <v>38143.477915872325</v>
      </c>
      <c r="S165">
        <v>1986.522084127675</v>
      </c>
    </row>
    <row r="166" spans="6:19" x14ac:dyDescent="0.3">
      <c r="F166">
        <v>122</v>
      </c>
      <c r="G166">
        <v>43729.676059770529</v>
      </c>
      <c r="H166">
        <v>25120.323940229471</v>
      </c>
      <c r="Q166">
        <v>122</v>
      </c>
      <c r="R166">
        <v>42376.737470406602</v>
      </c>
      <c r="S166">
        <v>26473.262529593398</v>
      </c>
    </row>
    <row r="167" spans="6:19" x14ac:dyDescent="0.3">
      <c r="F167">
        <v>123</v>
      </c>
      <c r="G167">
        <v>40644.19272623217</v>
      </c>
      <c r="H167">
        <v>19395.80727376783</v>
      </c>
      <c r="Q167">
        <v>123</v>
      </c>
      <c r="R167">
        <v>38971.587098263684</v>
      </c>
      <c r="S167">
        <v>21068.412901736316</v>
      </c>
    </row>
    <row r="168" spans="6:19" x14ac:dyDescent="0.3">
      <c r="F168">
        <v>124</v>
      </c>
      <c r="G168">
        <v>16620.653185041105</v>
      </c>
      <c r="H168">
        <v>-3810.6531850411047</v>
      </c>
      <c r="Q168">
        <v>124</v>
      </c>
      <c r="R168">
        <v>15690.585569061788</v>
      </c>
      <c r="S168">
        <v>-2880.5855690617882</v>
      </c>
    </row>
    <row r="169" spans="6:19" x14ac:dyDescent="0.3">
      <c r="F169">
        <v>125</v>
      </c>
      <c r="G169">
        <v>27762.235143866492</v>
      </c>
      <c r="H169">
        <v>-5552.2351438664919</v>
      </c>
      <c r="Q169">
        <v>125</v>
      </c>
      <c r="R169">
        <v>30880.152839572831</v>
      </c>
      <c r="S169">
        <v>-8670.152839572831</v>
      </c>
    </row>
    <row r="170" spans="6:19" x14ac:dyDescent="0.3">
      <c r="F170">
        <v>126</v>
      </c>
      <c r="G170">
        <v>33860.377388075722</v>
      </c>
      <c r="H170">
        <v>9049.6226119242783</v>
      </c>
      <c r="Q170">
        <v>126</v>
      </c>
      <c r="R170">
        <v>34855.74794100393</v>
      </c>
      <c r="S170">
        <v>8054.2520589960695</v>
      </c>
    </row>
    <row r="171" spans="6:19" x14ac:dyDescent="0.3">
      <c r="F171">
        <v>127</v>
      </c>
      <c r="G171">
        <v>30522.438877763507</v>
      </c>
      <c r="H171">
        <v>4067.5611222364932</v>
      </c>
      <c r="Q171">
        <v>127</v>
      </c>
      <c r="R171">
        <v>32693.044732703427</v>
      </c>
      <c r="S171">
        <v>1896.9552672965729</v>
      </c>
    </row>
    <row r="172" spans="6:19" x14ac:dyDescent="0.3">
      <c r="F172">
        <v>128</v>
      </c>
      <c r="G172">
        <v>7754.2273992279534</v>
      </c>
      <c r="H172">
        <v>1265.7726007720466</v>
      </c>
      <c r="Q172">
        <v>128</v>
      </c>
      <c r="R172">
        <v>-376.90922535028858</v>
      </c>
      <c r="S172">
        <v>9396.9092253502895</v>
      </c>
    </row>
    <row r="173" spans="6:19" x14ac:dyDescent="0.3">
      <c r="F173">
        <v>129</v>
      </c>
      <c r="G173">
        <v>1397.8816494299572</v>
      </c>
      <c r="H173">
        <v>5012.1183505700428</v>
      </c>
      <c r="Q173">
        <v>129</v>
      </c>
      <c r="R173">
        <v>11605.035164781466</v>
      </c>
      <c r="S173">
        <v>-5195.0351647814659</v>
      </c>
    </row>
    <row r="174" spans="6:19" x14ac:dyDescent="0.3">
      <c r="F174">
        <v>130</v>
      </c>
      <c r="G174">
        <v>36397.852020739978</v>
      </c>
      <c r="H174">
        <v>-177.85202073997789</v>
      </c>
      <c r="Q174">
        <v>130</v>
      </c>
      <c r="R174">
        <v>39576.997838910327</v>
      </c>
      <c r="S174">
        <v>-3356.9978389103271</v>
      </c>
    </row>
    <row r="175" spans="6:19" x14ac:dyDescent="0.3">
      <c r="F175">
        <v>131</v>
      </c>
      <c r="G175">
        <v>46754.42929029619</v>
      </c>
      <c r="H175">
        <v>-12744.42929029619</v>
      </c>
      <c r="Q175">
        <v>131</v>
      </c>
      <c r="R175">
        <v>43574.737918207931</v>
      </c>
      <c r="S175">
        <v>-9564.7379182079312</v>
      </c>
    </row>
    <row r="176" spans="6:19" x14ac:dyDescent="0.3">
      <c r="F176">
        <v>132</v>
      </c>
      <c r="G176">
        <v>39334.949651610121</v>
      </c>
      <c r="H176">
        <v>8555.0503483898792</v>
      </c>
      <c r="Q176">
        <v>132</v>
      </c>
      <c r="R176">
        <v>38866.111095728425</v>
      </c>
      <c r="S176">
        <v>9023.8889042715746</v>
      </c>
    </row>
    <row r="177" spans="6:19" x14ac:dyDescent="0.3">
      <c r="F177">
        <v>133</v>
      </c>
      <c r="G177">
        <v>30921.8103003623</v>
      </c>
      <c r="H177">
        <v>4558.1896996377</v>
      </c>
      <c r="Q177">
        <v>133</v>
      </c>
      <c r="R177">
        <v>33377.767757254929</v>
      </c>
      <c r="S177">
        <v>2102.2322427450708</v>
      </c>
    </row>
    <row r="178" spans="6:19" x14ac:dyDescent="0.3">
      <c r="F178">
        <v>134</v>
      </c>
      <c r="G178">
        <v>27826.916329667394</v>
      </c>
      <c r="H178">
        <v>-4376.9163296673942</v>
      </c>
      <c r="Q178">
        <v>134</v>
      </c>
      <c r="R178">
        <v>30949.5220272816</v>
      </c>
      <c r="S178">
        <v>-7499.5220272816005</v>
      </c>
    </row>
    <row r="179" spans="6:19" x14ac:dyDescent="0.3">
      <c r="F179">
        <v>135</v>
      </c>
      <c r="G179">
        <v>41220.646004386188</v>
      </c>
      <c r="H179">
        <v>20879.353995613812</v>
      </c>
      <c r="Q179">
        <v>135</v>
      </c>
      <c r="R179">
        <v>40058.592109424404</v>
      </c>
      <c r="S179">
        <v>22041.407890575596</v>
      </c>
    </row>
    <row r="180" spans="6:19" x14ac:dyDescent="0.3">
      <c r="F180">
        <v>136</v>
      </c>
      <c r="G180">
        <v>18044.472767073574</v>
      </c>
      <c r="H180">
        <v>7435.5272329264262</v>
      </c>
      <c r="Q180">
        <v>136</v>
      </c>
      <c r="R180">
        <v>19118.127727298332</v>
      </c>
      <c r="S180">
        <v>6361.8722727016684</v>
      </c>
    </row>
    <row r="181" spans="6:19" x14ac:dyDescent="0.3">
      <c r="F181">
        <v>137</v>
      </c>
      <c r="G181">
        <v>35854.277663120294</v>
      </c>
      <c r="H181">
        <v>1395.7223368797058</v>
      </c>
      <c r="Q181">
        <v>137</v>
      </c>
      <c r="R181">
        <v>38508.941343553466</v>
      </c>
      <c r="S181">
        <v>-1258.9413435534661</v>
      </c>
    </row>
    <row r="182" spans="6:19" x14ac:dyDescent="0.3">
      <c r="F182">
        <v>138</v>
      </c>
      <c r="G182">
        <v>46345.304898757204</v>
      </c>
      <c r="H182">
        <v>-10395.304898757204</v>
      </c>
      <c r="Q182">
        <v>138</v>
      </c>
      <c r="R182">
        <v>43179.512791974033</v>
      </c>
      <c r="S182">
        <v>-7229.5127919740335</v>
      </c>
    </row>
    <row r="183" spans="6:19" x14ac:dyDescent="0.3">
      <c r="F183">
        <v>139</v>
      </c>
      <c r="G183">
        <v>31380.603818808537</v>
      </c>
      <c r="H183">
        <v>-17690.603818808537</v>
      </c>
      <c r="Q183">
        <v>139</v>
      </c>
      <c r="R183">
        <v>19855.199133183633</v>
      </c>
      <c r="S183">
        <v>-6165.1991331836325</v>
      </c>
    </row>
    <row r="184" spans="6:19" x14ac:dyDescent="0.3">
      <c r="F184">
        <v>140</v>
      </c>
      <c r="G184">
        <v>28199.163327767383</v>
      </c>
      <c r="H184">
        <v>-11709.163327767383</v>
      </c>
      <c r="Q184">
        <v>140</v>
      </c>
      <c r="R184">
        <v>24787.08307378897</v>
      </c>
      <c r="S184">
        <v>-8297.0830737889701</v>
      </c>
    </row>
    <row r="185" spans="6:19" x14ac:dyDescent="0.3">
      <c r="F185">
        <v>141</v>
      </c>
      <c r="G185">
        <v>16631.002174769244</v>
      </c>
      <c r="H185">
        <v>-2871.0021747692444</v>
      </c>
      <c r="Q185">
        <v>141</v>
      </c>
      <c r="R185">
        <v>15701.684639095189</v>
      </c>
      <c r="S185">
        <v>-1941.6846390951887</v>
      </c>
    </row>
    <row r="186" spans="6:19" x14ac:dyDescent="0.3">
      <c r="F186">
        <v>142</v>
      </c>
      <c r="G186">
        <v>16066.077374995835</v>
      </c>
      <c r="H186">
        <v>5243.9226250041647</v>
      </c>
      <c r="Q186">
        <v>142</v>
      </c>
      <c r="R186">
        <v>16432.639314170803</v>
      </c>
      <c r="S186">
        <v>4877.3606858291969</v>
      </c>
    </row>
    <row r="187" spans="6:19" x14ac:dyDescent="0.3">
      <c r="F187">
        <v>143</v>
      </c>
      <c r="G187">
        <v>38849.34238341009</v>
      </c>
      <c r="H187">
        <v>11160.65761658991</v>
      </c>
      <c r="Q187">
        <v>143</v>
      </c>
      <c r="R187">
        <v>38303.027885859497</v>
      </c>
      <c r="S187">
        <v>11706.972114140503</v>
      </c>
    </row>
    <row r="188" spans="6:19" ht="15" thickBot="1" x14ac:dyDescent="0.35">
      <c r="F188" s="28">
        <v>144</v>
      </c>
      <c r="G188" s="28">
        <v>36769.266160618361</v>
      </c>
      <c r="H188" s="28">
        <v>5090.733839381639</v>
      </c>
      <c r="Q188" s="28">
        <v>144</v>
      </c>
      <c r="R188" s="28">
        <v>38894.86475198681</v>
      </c>
      <c r="S188" s="28">
        <v>2965.13524801319</v>
      </c>
    </row>
  </sheetData>
  <mergeCells count="2">
    <mergeCell ref="B4:D10"/>
    <mergeCell ref="B11:D2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1F28-2E2C-4CD2-BAAE-D7CB42C06460}">
  <dimension ref="B2:P147"/>
  <sheetViews>
    <sheetView topLeftCell="B1" workbookViewId="0">
      <selection activeCell="N20" sqref="N20"/>
    </sheetView>
  </sheetViews>
  <sheetFormatPr defaultRowHeight="14.4" x14ac:dyDescent="0.3"/>
  <cols>
    <col min="2" max="2" width="14.109375" bestFit="1" customWidth="1"/>
    <col min="3" max="3" width="14.44140625" bestFit="1" customWidth="1"/>
    <col min="4" max="4" width="9.6640625" bestFit="1" customWidth="1"/>
    <col min="5" max="5" width="14.109375" bestFit="1" customWidth="1"/>
    <col min="7" max="7" width="17.44140625" bestFit="1" customWidth="1"/>
    <col min="8" max="8" width="8.33203125" bestFit="1" customWidth="1"/>
    <col min="9" max="9" width="8.5546875" bestFit="1" customWidth="1"/>
    <col min="10" max="10" width="12.21875" bestFit="1" customWidth="1"/>
    <col min="12" max="12" width="11.33203125" bestFit="1" customWidth="1"/>
    <col min="13" max="13" width="15.5546875" bestFit="1" customWidth="1"/>
    <col min="14" max="14" width="18.6640625" bestFit="1" customWidth="1"/>
    <col min="16" max="16" width="13" customWidth="1"/>
  </cols>
  <sheetData>
    <row r="2" spans="2:16" x14ac:dyDescent="0.3">
      <c r="B2" s="293" t="s">
        <v>158</v>
      </c>
      <c r="C2" s="293"/>
      <c r="D2" s="293"/>
      <c r="E2" s="293"/>
      <c r="G2" s="293" t="s">
        <v>159</v>
      </c>
      <c r="H2" s="293"/>
      <c r="I2" s="293"/>
      <c r="J2" s="293"/>
      <c r="K2" s="293"/>
      <c r="L2" s="293"/>
    </row>
    <row r="3" spans="2:16" x14ac:dyDescent="0.3">
      <c r="B3" s="26" t="s">
        <v>13</v>
      </c>
      <c r="C3" s="26" t="s">
        <v>19</v>
      </c>
      <c r="D3" s="26" t="s">
        <v>20</v>
      </c>
      <c r="E3" s="26" t="s">
        <v>21</v>
      </c>
      <c r="G3" s="26" t="s">
        <v>4</v>
      </c>
      <c r="H3" s="26" t="s">
        <v>5</v>
      </c>
      <c r="I3" s="26" t="s">
        <v>6</v>
      </c>
      <c r="J3" s="26" t="s">
        <v>11</v>
      </c>
      <c r="K3" s="26" t="s">
        <v>16</v>
      </c>
      <c r="L3" s="26" t="s">
        <v>17</v>
      </c>
      <c r="M3" s="266" t="s">
        <v>160</v>
      </c>
      <c r="N3" s="266" t="s">
        <v>161</v>
      </c>
    </row>
    <row r="4" spans="2:16" x14ac:dyDescent="0.3">
      <c r="B4" s="27">
        <v>-15.2</v>
      </c>
      <c r="C4" s="27">
        <v>12.7</v>
      </c>
      <c r="D4" s="27">
        <v>9.6999999999999993</v>
      </c>
      <c r="E4" s="27">
        <v>19</v>
      </c>
      <c r="G4" s="27">
        <v>52.66</v>
      </c>
      <c r="H4" s="27">
        <v>0.9</v>
      </c>
      <c r="I4" s="27">
        <v>6.9</v>
      </c>
      <c r="J4" s="27">
        <v>-24.8</v>
      </c>
      <c r="K4" s="27">
        <v>22.8</v>
      </c>
      <c r="L4" s="27">
        <v>8.9</v>
      </c>
      <c r="M4" s="266" t="s">
        <v>162</v>
      </c>
      <c r="N4" s="266" t="s">
        <v>163</v>
      </c>
    </row>
    <row r="5" spans="2:16" x14ac:dyDescent="0.3">
      <c r="B5" s="27">
        <v>14.9</v>
      </c>
      <c r="C5" s="27">
        <v>15.8</v>
      </c>
      <c r="D5" s="27">
        <v>15.8</v>
      </c>
      <c r="E5" s="27">
        <v>29.6</v>
      </c>
      <c r="G5" s="27">
        <v>83.77</v>
      </c>
      <c r="H5" s="27">
        <v>20.3</v>
      </c>
      <c r="I5" s="27">
        <v>19.399999999999999</v>
      </c>
      <c r="J5" s="27">
        <v>7.6</v>
      </c>
      <c r="K5" s="27">
        <v>36.4</v>
      </c>
      <c r="L5" s="27">
        <v>19.2</v>
      </c>
    </row>
    <row r="6" spans="2:16" x14ac:dyDescent="0.3">
      <c r="B6" s="27">
        <v>3.5</v>
      </c>
      <c r="C6" s="27">
        <v>7.6</v>
      </c>
      <c r="D6" s="27">
        <v>21.7</v>
      </c>
      <c r="E6" s="27">
        <v>25.6</v>
      </c>
      <c r="G6" s="27">
        <v>73.260000000000005</v>
      </c>
      <c r="H6" s="27">
        <v>21.6</v>
      </c>
      <c r="I6" s="27">
        <v>16.100000000000001</v>
      </c>
      <c r="J6" s="27">
        <v>6.1</v>
      </c>
      <c r="K6" s="27">
        <v>42.1</v>
      </c>
      <c r="L6" s="27">
        <v>21.8</v>
      </c>
      <c r="M6" s="267" t="s">
        <v>164</v>
      </c>
      <c r="N6" s="1">
        <f>Global!C17-'Residual Analysis'!C16</f>
        <v>1765127301.3286896</v>
      </c>
    </row>
    <row r="7" spans="2:16" x14ac:dyDescent="0.3">
      <c r="B7" s="27">
        <v>16.3</v>
      </c>
      <c r="C7" s="27">
        <v>-7.5</v>
      </c>
      <c r="D7" s="27">
        <v>13.2</v>
      </c>
      <c r="E7" s="27">
        <v>27.2</v>
      </c>
      <c r="G7" s="27">
        <v>72.3</v>
      </c>
      <c r="H7" s="27">
        <v>13</v>
      </c>
      <c r="I7" s="27">
        <v>14.1</v>
      </c>
      <c r="J7" s="27">
        <v>-4.5999999999999996</v>
      </c>
      <c r="K7" s="27">
        <v>24.5</v>
      </c>
      <c r="L7" s="27">
        <v>-0.2</v>
      </c>
      <c r="M7" s="268" t="s">
        <v>165</v>
      </c>
    </row>
    <row r="8" spans="2:16" x14ac:dyDescent="0.3">
      <c r="B8" s="27">
        <v>-3.7</v>
      </c>
      <c r="C8" s="27">
        <v>-0.2</v>
      </c>
      <c r="D8" s="27">
        <v>1</v>
      </c>
      <c r="E8" s="27">
        <v>17.8</v>
      </c>
      <c r="G8" s="27">
        <v>60.89</v>
      </c>
      <c r="H8" s="27">
        <v>4.5</v>
      </c>
      <c r="I8" s="27">
        <v>16.100000000000001</v>
      </c>
      <c r="J8" s="27">
        <v>-10.3</v>
      </c>
      <c r="K8" s="27">
        <v>38.5</v>
      </c>
      <c r="L8" s="27">
        <v>12.2</v>
      </c>
      <c r="M8" s="267" t="s">
        <v>166</v>
      </c>
      <c r="N8" s="1" t="s">
        <v>167</v>
      </c>
      <c r="O8" s="1">
        <f>(N6/4)/Global!D18</f>
        <v>3.1631161290738481</v>
      </c>
    </row>
    <row r="9" spans="2:16" x14ac:dyDescent="0.3">
      <c r="B9" s="27">
        <v>12.1</v>
      </c>
      <c r="C9" s="27">
        <v>9.9</v>
      </c>
      <c r="D9" s="27">
        <v>8.8000000000000007</v>
      </c>
      <c r="E9" s="27">
        <v>12.7</v>
      </c>
      <c r="G9" s="27">
        <v>79.099999999999994</v>
      </c>
      <c r="H9" s="27">
        <v>16.100000000000001</v>
      </c>
      <c r="I9" s="27">
        <v>19.7</v>
      </c>
      <c r="J9" s="27">
        <v>3.7</v>
      </c>
      <c r="K9" s="27">
        <v>31.4</v>
      </c>
      <c r="L9" s="27">
        <v>18</v>
      </c>
      <c r="M9" s="267" t="s">
        <v>168</v>
      </c>
      <c r="N9" s="1">
        <f>_xlfn.F.INV.RT(0.05,4,Global!B18)</f>
        <v>2.4397597071341948</v>
      </c>
      <c r="O9" s="1"/>
    </row>
    <row r="10" spans="2:16" x14ac:dyDescent="0.3">
      <c r="B10" s="27">
        <v>4.5</v>
      </c>
      <c r="C10" s="27">
        <v>5</v>
      </c>
      <c r="D10" s="27">
        <v>20.7</v>
      </c>
      <c r="E10" s="27">
        <v>16.100000000000001</v>
      </c>
      <c r="G10" s="27">
        <v>68.91</v>
      </c>
      <c r="H10" s="27">
        <v>17.600000000000001</v>
      </c>
      <c r="I10" s="27">
        <v>15.4</v>
      </c>
      <c r="J10" s="27">
        <v>-11.4</v>
      </c>
      <c r="K10" s="27">
        <v>38.6</v>
      </c>
      <c r="L10" s="27">
        <v>14.9</v>
      </c>
      <c r="M10" s="267" t="s">
        <v>169</v>
      </c>
      <c r="N10" s="1">
        <f>_xlfn.F.DIST.RT(O8,4,133)</f>
        <v>1.6088495780770498E-2</v>
      </c>
    </row>
    <row r="11" spans="2:16" x14ac:dyDescent="0.3">
      <c r="B11" s="27">
        <v>3.9</v>
      </c>
      <c r="C11" s="27">
        <v>12.4</v>
      </c>
      <c r="D11" s="27">
        <v>9.6</v>
      </c>
      <c r="E11" s="27">
        <v>24.6</v>
      </c>
      <c r="G11" s="27">
        <v>76.97</v>
      </c>
      <c r="H11" s="27">
        <v>22.3</v>
      </c>
      <c r="I11" s="27">
        <v>25.7</v>
      </c>
      <c r="J11" s="27">
        <v>12.7</v>
      </c>
      <c r="K11" s="27">
        <v>30</v>
      </c>
      <c r="L11" s="27">
        <v>20.5</v>
      </c>
      <c r="M11" s="294" t="s">
        <v>170</v>
      </c>
      <c r="N11" s="294"/>
    </row>
    <row r="12" spans="2:16" x14ac:dyDescent="0.3">
      <c r="B12" s="27">
        <v>13.7</v>
      </c>
      <c r="C12" s="27">
        <v>21.6</v>
      </c>
      <c r="D12" s="27">
        <v>12.5</v>
      </c>
      <c r="E12" s="27">
        <v>19.100000000000001</v>
      </c>
      <c r="G12" s="27">
        <v>73.61</v>
      </c>
      <c r="H12" s="27">
        <v>17.8</v>
      </c>
      <c r="I12" s="27">
        <v>23</v>
      </c>
      <c r="J12" s="27">
        <v>8.9</v>
      </c>
      <c r="K12" s="27">
        <v>32</v>
      </c>
      <c r="L12" s="73">
        <v>22.5</v>
      </c>
      <c r="M12" s="295" t="s">
        <v>171</v>
      </c>
      <c r="N12" s="295"/>
      <c r="O12" s="295"/>
      <c r="P12" s="295"/>
    </row>
    <row r="13" spans="2:16" ht="15" customHeight="1" x14ac:dyDescent="0.3">
      <c r="B13" s="27">
        <v>2.2999999999999998</v>
      </c>
      <c r="C13" s="27">
        <v>9</v>
      </c>
      <c r="D13" s="27">
        <v>13.9</v>
      </c>
      <c r="E13" s="27">
        <v>18.2</v>
      </c>
      <c r="G13" s="27">
        <v>78.37</v>
      </c>
      <c r="H13" s="27">
        <v>15.6</v>
      </c>
      <c r="I13" s="27">
        <v>15.6</v>
      </c>
      <c r="J13" s="27">
        <v>-9.1</v>
      </c>
      <c r="K13" s="27">
        <v>30.7</v>
      </c>
      <c r="L13" s="73">
        <v>21.3</v>
      </c>
      <c r="M13" s="296" t="s">
        <v>172</v>
      </c>
      <c r="N13" s="296"/>
      <c r="O13" s="296"/>
      <c r="P13" s="296"/>
    </row>
    <row r="14" spans="2:16" x14ac:dyDescent="0.3">
      <c r="B14" s="27">
        <v>1.9</v>
      </c>
      <c r="C14" s="27">
        <v>-21.3</v>
      </c>
      <c r="D14" s="27">
        <v>11.5</v>
      </c>
      <c r="E14" s="27">
        <v>8.6</v>
      </c>
      <c r="G14" s="27">
        <v>53.83</v>
      </c>
      <c r="H14" s="27">
        <v>8.8000000000000007</v>
      </c>
      <c r="I14" s="27">
        <v>6.9</v>
      </c>
      <c r="J14" s="27">
        <v>-20.100000000000001</v>
      </c>
      <c r="K14" s="27">
        <v>17.8</v>
      </c>
      <c r="L14" s="73">
        <v>11.3</v>
      </c>
      <c r="M14" s="296"/>
      <c r="N14" s="296"/>
      <c r="O14" s="296"/>
      <c r="P14" s="296"/>
    </row>
    <row r="15" spans="2:16" x14ac:dyDescent="0.3">
      <c r="B15" s="27">
        <v>13.8</v>
      </c>
      <c r="C15" s="27">
        <v>3.5</v>
      </c>
      <c r="D15" s="27">
        <v>10.3</v>
      </c>
      <c r="E15" s="27">
        <v>13</v>
      </c>
      <c r="G15" s="27">
        <v>86.8</v>
      </c>
      <c r="H15" s="27">
        <v>17.100000000000001</v>
      </c>
      <c r="I15" s="27">
        <v>17.899999999999999</v>
      </c>
      <c r="J15" s="27">
        <v>13</v>
      </c>
      <c r="K15" s="27">
        <v>23</v>
      </c>
      <c r="L15" s="27">
        <v>11.3</v>
      </c>
      <c r="M15" s="124"/>
      <c r="N15" s="123"/>
      <c r="O15" s="123"/>
      <c r="P15" s="123"/>
    </row>
    <row r="16" spans="2:16" x14ac:dyDescent="0.3">
      <c r="B16" s="27">
        <v>5</v>
      </c>
      <c r="C16" s="27">
        <v>12.9</v>
      </c>
      <c r="D16" s="27">
        <v>10.5</v>
      </c>
      <c r="E16" s="27">
        <v>24.4</v>
      </c>
      <c r="G16" s="27">
        <v>77.16</v>
      </c>
      <c r="H16" s="27">
        <v>22.4</v>
      </c>
      <c r="I16" s="27">
        <v>25.8</v>
      </c>
      <c r="J16" s="27">
        <v>13</v>
      </c>
      <c r="K16" s="27">
        <v>30.1</v>
      </c>
      <c r="L16" s="27">
        <v>17.600000000000001</v>
      </c>
    </row>
    <row r="17" spans="2:12" x14ac:dyDescent="0.3">
      <c r="B17" s="27">
        <v>4.5</v>
      </c>
      <c r="C17" s="27">
        <v>15.4</v>
      </c>
      <c r="D17" s="27">
        <v>3.3</v>
      </c>
      <c r="E17" s="27">
        <v>6.8</v>
      </c>
      <c r="G17" s="27">
        <v>97.7</v>
      </c>
      <c r="H17" s="27">
        <v>9.4</v>
      </c>
      <c r="I17" s="27">
        <v>14.1</v>
      </c>
      <c r="J17" s="27">
        <v>-2.8</v>
      </c>
      <c r="K17" s="27">
        <v>21.6</v>
      </c>
      <c r="L17" s="27">
        <v>14.2</v>
      </c>
    </row>
    <row r="18" spans="2:12" x14ac:dyDescent="0.3">
      <c r="B18" s="27">
        <v>3.2</v>
      </c>
      <c r="C18" s="27">
        <v>-26</v>
      </c>
      <c r="D18" s="27">
        <v>10.4</v>
      </c>
      <c r="E18" s="27">
        <v>9.1</v>
      </c>
      <c r="G18" s="27">
        <v>53.96</v>
      </c>
      <c r="H18" s="27">
        <v>9.6</v>
      </c>
      <c r="I18" s="27">
        <v>7.7</v>
      </c>
      <c r="J18" s="27">
        <v>-20.100000000000001</v>
      </c>
      <c r="K18" s="27">
        <v>21.9</v>
      </c>
      <c r="L18" s="27">
        <v>18.5</v>
      </c>
    </row>
    <row r="19" spans="2:12" x14ac:dyDescent="0.3">
      <c r="B19" s="27">
        <v>1.4</v>
      </c>
      <c r="C19" s="27">
        <v>7.8</v>
      </c>
      <c r="D19" s="27">
        <v>15.6</v>
      </c>
      <c r="E19" s="27">
        <v>24.2</v>
      </c>
      <c r="G19" s="27">
        <v>54.42</v>
      </c>
      <c r="H19" s="27">
        <v>20.100000000000001</v>
      </c>
      <c r="I19" s="27">
        <v>19.399999999999999</v>
      </c>
      <c r="J19" s="27">
        <v>1.5</v>
      </c>
      <c r="K19" s="27">
        <v>37.6</v>
      </c>
      <c r="L19" s="27">
        <v>25.4</v>
      </c>
    </row>
    <row r="20" spans="2:12" x14ac:dyDescent="0.3">
      <c r="B20" s="27">
        <v>-3.8</v>
      </c>
      <c r="C20" s="27">
        <v>1.1000000000000001</v>
      </c>
      <c r="D20" s="27">
        <v>1.3</v>
      </c>
      <c r="E20" s="27">
        <v>19.2</v>
      </c>
      <c r="G20" s="27">
        <v>60.78</v>
      </c>
      <c r="H20" s="27">
        <v>5.5</v>
      </c>
      <c r="I20" s="27">
        <v>15.9</v>
      </c>
      <c r="J20" s="27">
        <v>-10.3</v>
      </c>
      <c r="K20" s="27">
        <v>37.700000000000003</v>
      </c>
      <c r="L20" s="27">
        <v>13.1</v>
      </c>
    </row>
    <row r="21" spans="2:12" x14ac:dyDescent="0.3">
      <c r="B21" s="27">
        <v>13.1</v>
      </c>
      <c r="C21" s="27">
        <v>17.399999999999999</v>
      </c>
      <c r="D21" s="27">
        <v>8.1</v>
      </c>
      <c r="E21" s="27">
        <v>18.2</v>
      </c>
      <c r="G21" s="27">
        <v>73.63</v>
      </c>
      <c r="H21" s="27">
        <v>17.600000000000001</v>
      </c>
      <c r="I21" s="27">
        <v>20.6</v>
      </c>
      <c r="J21" s="27">
        <v>8.6999999999999993</v>
      </c>
      <c r="K21" s="27">
        <v>31.5</v>
      </c>
      <c r="L21" s="27">
        <v>20.9</v>
      </c>
    </row>
    <row r="22" spans="2:12" x14ac:dyDescent="0.3">
      <c r="B22" s="27">
        <v>14.5</v>
      </c>
      <c r="C22" s="27">
        <v>-15.7</v>
      </c>
      <c r="D22" s="27">
        <v>11.3</v>
      </c>
      <c r="E22" s="27">
        <v>25.3</v>
      </c>
      <c r="G22" s="27">
        <v>72.64</v>
      </c>
      <c r="H22" s="27">
        <v>13.2</v>
      </c>
      <c r="I22" s="27">
        <v>13.7</v>
      </c>
      <c r="J22" s="27">
        <v>-8</v>
      </c>
      <c r="K22" s="27">
        <v>20.8</v>
      </c>
      <c r="L22" s="27">
        <v>-0.3</v>
      </c>
    </row>
    <row r="23" spans="2:12" x14ac:dyDescent="0.3">
      <c r="B23" s="27">
        <v>0.6</v>
      </c>
      <c r="C23" s="27">
        <v>8.8000000000000007</v>
      </c>
      <c r="D23" s="27">
        <v>13.4</v>
      </c>
      <c r="E23" s="27">
        <v>16.100000000000001</v>
      </c>
      <c r="G23" s="27">
        <v>78.62</v>
      </c>
      <c r="H23" s="27">
        <v>15.7</v>
      </c>
      <c r="I23" s="27">
        <v>14.2</v>
      </c>
      <c r="J23" s="27">
        <v>-8.4</v>
      </c>
      <c r="K23" s="27">
        <v>29.6</v>
      </c>
      <c r="L23" s="27">
        <v>19.2</v>
      </c>
    </row>
    <row r="24" spans="2:12" x14ac:dyDescent="0.3">
      <c r="B24" s="27">
        <v>10.9</v>
      </c>
      <c r="C24" s="27">
        <v>14.2</v>
      </c>
      <c r="D24" s="27">
        <v>16.3</v>
      </c>
      <c r="E24" s="27">
        <v>28.7</v>
      </c>
      <c r="G24" s="27">
        <v>84.31</v>
      </c>
      <c r="H24" s="27">
        <v>19.100000000000001</v>
      </c>
      <c r="I24" s="27">
        <v>18.100000000000001</v>
      </c>
      <c r="J24" s="27">
        <v>7.3</v>
      </c>
      <c r="K24" s="27">
        <v>35.299999999999997</v>
      </c>
      <c r="L24" s="27">
        <v>19.8</v>
      </c>
    </row>
    <row r="25" spans="2:12" x14ac:dyDescent="0.3">
      <c r="B25" s="27">
        <v>11.5</v>
      </c>
      <c r="C25" s="27">
        <v>8.8000000000000007</v>
      </c>
      <c r="D25" s="27">
        <v>8.6</v>
      </c>
      <c r="E25" s="27">
        <v>12.5</v>
      </c>
      <c r="G25" s="27">
        <v>79.459999999999994</v>
      </c>
      <c r="H25" s="27">
        <v>15.7</v>
      </c>
      <c r="I25" s="27">
        <v>18.399999999999999</v>
      </c>
      <c r="J25" s="27">
        <v>2</v>
      </c>
      <c r="K25" s="27">
        <v>31.8</v>
      </c>
      <c r="L25" s="27">
        <v>15.9</v>
      </c>
    </row>
    <row r="26" spans="2:12" x14ac:dyDescent="0.3">
      <c r="B26" s="27">
        <v>14.2</v>
      </c>
      <c r="C26" s="27">
        <v>11.6</v>
      </c>
      <c r="D26" s="27">
        <v>13.8</v>
      </c>
      <c r="E26" s="27">
        <v>24.3</v>
      </c>
      <c r="G26" s="27">
        <v>87.88</v>
      </c>
      <c r="H26" s="27">
        <v>18.8</v>
      </c>
      <c r="I26" s="27">
        <v>23.9</v>
      </c>
      <c r="J26" s="27">
        <v>16.3</v>
      </c>
      <c r="K26" s="27">
        <v>30.7</v>
      </c>
      <c r="L26" s="27">
        <v>20.5</v>
      </c>
    </row>
    <row r="27" spans="2:12" x14ac:dyDescent="0.3">
      <c r="B27" s="27">
        <v>11</v>
      </c>
      <c r="C27" s="27">
        <v>16.399999999999999</v>
      </c>
      <c r="D27" s="27">
        <v>12.8</v>
      </c>
      <c r="E27" s="27">
        <v>23.5</v>
      </c>
      <c r="G27" s="27">
        <v>78.67</v>
      </c>
      <c r="H27" s="27">
        <v>17.600000000000001</v>
      </c>
      <c r="I27" s="27">
        <v>23.6</v>
      </c>
      <c r="J27" s="27">
        <v>4.5</v>
      </c>
      <c r="K27" s="27">
        <v>22.8</v>
      </c>
      <c r="L27" s="27">
        <v>21.9</v>
      </c>
    </row>
    <row r="28" spans="2:12" x14ac:dyDescent="0.3">
      <c r="B28" s="27">
        <v>5.3</v>
      </c>
      <c r="C28" s="27">
        <v>9.1999999999999993</v>
      </c>
      <c r="D28" s="27">
        <v>15.4</v>
      </c>
      <c r="E28" s="27">
        <v>24.2</v>
      </c>
      <c r="G28" s="27">
        <v>54.28</v>
      </c>
      <c r="H28" s="27">
        <v>20.8</v>
      </c>
      <c r="I28" s="27">
        <v>21.6</v>
      </c>
      <c r="J28" s="27">
        <v>8.8000000000000007</v>
      </c>
      <c r="K28" s="27">
        <v>35.1</v>
      </c>
      <c r="L28" s="27">
        <v>21.3</v>
      </c>
    </row>
    <row r="29" spans="2:12" x14ac:dyDescent="0.3">
      <c r="B29" s="27">
        <v>10.5</v>
      </c>
      <c r="C29" s="27">
        <v>7.5</v>
      </c>
      <c r="D29" s="27">
        <v>7.8</v>
      </c>
      <c r="E29" s="27">
        <v>11.7</v>
      </c>
      <c r="G29" s="27">
        <v>79.87</v>
      </c>
      <c r="H29" s="27">
        <v>14.7</v>
      </c>
      <c r="I29" s="27">
        <v>17.3</v>
      </c>
      <c r="J29" s="27">
        <v>0.9</v>
      </c>
      <c r="K29" s="27">
        <v>29.9</v>
      </c>
      <c r="L29" s="27">
        <v>16.5</v>
      </c>
    </row>
    <row r="30" spans="2:12" x14ac:dyDescent="0.3">
      <c r="B30" s="27">
        <v>11.3</v>
      </c>
      <c r="C30" s="27">
        <v>15</v>
      </c>
      <c r="D30" s="27">
        <v>11.3</v>
      </c>
      <c r="E30" s="27">
        <v>25.9</v>
      </c>
      <c r="G30" s="27">
        <v>78.900000000000006</v>
      </c>
      <c r="H30" s="27">
        <v>18.7</v>
      </c>
      <c r="I30" s="27">
        <v>23.9</v>
      </c>
      <c r="J30" s="27">
        <v>4.5</v>
      </c>
      <c r="K30" s="27">
        <v>21.9</v>
      </c>
      <c r="L30" s="27">
        <v>19.399999999999999</v>
      </c>
    </row>
    <row r="31" spans="2:12" x14ac:dyDescent="0.3">
      <c r="B31" s="27">
        <v>14.7</v>
      </c>
      <c r="C31" s="27">
        <v>12.2</v>
      </c>
      <c r="D31" s="27">
        <v>13.4</v>
      </c>
      <c r="E31" s="27">
        <v>23.3</v>
      </c>
      <c r="G31" s="27">
        <v>88.59</v>
      </c>
      <c r="H31" s="27">
        <v>18</v>
      </c>
      <c r="I31" s="27">
        <v>23.8</v>
      </c>
      <c r="J31" s="27">
        <v>16.2</v>
      </c>
      <c r="K31" s="27">
        <v>30.2</v>
      </c>
      <c r="L31" s="27">
        <v>20.2</v>
      </c>
    </row>
    <row r="32" spans="2:12" x14ac:dyDescent="0.3">
      <c r="B32" s="27">
        <v>11.7</v>
      </c>
      <c r="C32" s="27">
        <v>7</v>
      </c>
      <c r="D32" s="27">
        <v>8.1999999999999993</v>
      </c>
      <c r="E32" s="27">
        <v>10.7</v>
      </c>
      <c r="G32" s="27">
        <v>87.14</v>
      </c>
      <c r="H32" s="27">
        <v>16.8</v>
      </c>
      <c r="I32" s="27">
        <v>17.5</v>
      </c>
      <c r="J32" s="27">
        <v>12.4</v>
      </c>
      <c r="K32" s="27">
        <v>21.3</v>
      </c>
      <c r="L32" s="27">
        <v>9.6</v>
      </c>
    </row>
    <row r="33" spans="2:12" x14ac:dyDescent="0.3">
      <c r="B33" s="27">
        <v>7.3</v>
      </c>
      <c r="C33" s="27">
        <v>12.4</v>
      </c>
      <c r="D33" s="27">
        <v>10.5</v>
      </c>
      <c r="E33" s="27">
        <v>24.2</v>
      </c>
      <c r="G33" s="27">
        <v>77.17</v>
      </c>
      <c r="H33" s="27">
        <v>22.7</v>
      </c>
      <c r="I33" s="27">
        <v>26</v>
      </c>
      <c r="J33" s="27">
        <v>15.4</v>
      </c>
      <c r="K33" s="27">
        <v>29.6</v>
      </c>
      <c r="L33" s="27">
        <v>17</v>
      </c>
    </row>
    <row r="34" spans="2:12" x14ac:dyDescent="0.3">
      <c r="B34" s="27">
        <v>-21.9</v>
      </c>
      <c r="C34" s="27">
        <v>8.6</v>
      </c>
      <c r="D34" s="27">
        <v>11.1</v>
      </c>
      <c r="E34" s="27">
        <v>19.7</v>
      </c>
      <c r="G34" s="27">
        <v>53.11</v>
      </c>
      <c r="H34" s="27">
        <v>4.5</v>
      </c>
      <c r="I34" s="27">
        <v>7.9</v>
      </c>
      <c r="J34" s="27">
        <v>-21.9</v>
      </c>
      <c r="K34" s="27">
        <v>21.7</v>
      </c>
      <c r="L34" s="27">
        <v>1.1000000000000001</v>
      </c>
    </row>
    <row r="35" spans="2:12" x14ac:dyDescent="0.3">
      <c r="B35" s="27">
        <v>4.9000000000000004</v>
      </c>
      <c r="C35" s="27">
        <v>13.4</v>
      </c>
      <c r="D35" s="27">
        <v>3.3</v>
      </c>
      <c r="E35" s="27">
        <v>4.5</v>
      </c>
      <c r="G35" s="27">
        <v>97.74</v>
      </c>
      <c r="H35" s="27">
        <v>8.3000000000000007</v>
      </c>
      <c r="I35" s="27">
        <v>13</v>
      </c>
      <c r="J35" s="27">
        <v>-4</v>
      </c>
      <c r="K35" s="27">
        <v>21.2</v>
      </c>
      <c r="L35" s="27">
        <v>10.8</v>
      </c>
    </row>
    <row r="36" spans="2:12" x14ac:dyDescent="0.3">
      <c r="B36" s="27">
        <v>-0.3</v>
      </c>
      <c r="C36" s="27">
        <v>7.9</v>
      </c>
      <c r="D36" s="27">
        <v>24.6</v>
      </c>
      <c r="E36" s="27">
        <v>29.8</v>
      </c>
      <c r="G36" s="27">
        <v>73.2</v>
      </c>
      <c r="H36" s="27">
        <v>22.5</v>
      </c>
      <c r="I36" s="27">
        <v>15.5</v>
      </c>
      <c r="J36" s="27">
        <v>9</v>
      </c>
      <c r="K36" s="27">
        <v>45.1</v>
      </c>
      <c r="L36" s="27">
        <v>12</v>
      </c>
    </row>
    <row r="37" spans="2:12" x14ac:dyDescent="0.3">
      <c r="B37" s="27">
        <v>-0.3</v>
      </c>
      <c r="C37" s="27">
        <v>7.9</v>
      </c>
      <c r="D37" s="27">
        <v>24.6</v>
      </c>
      <c r="E37" s="27">
        <v>29.8</v>
      </c>
      <c r="G37" s="27">
        <v>73.2</v>
      </c>
      <c r="H37" s="27">
        <v>22.5</v>
      </c>
      <c r="I37" s="27">
        <v>15.5</v>
      </c>
      <c r="J37" s="27">
        <v>9</v>
      </c>
      <c r="K37" s="27">
        <v>45.1</v>
      </c>
      <c r="L37" s="27">
        <v>12</v>
      </c>
    </row>
    <row r="38" spans="2:12" x14ac:dyDescent="0.3">
      <c r="B38" s="27">
        <v>-0.3</v>
      </c>
      <c r="C38" s="27">
        <v>6.5</v>
      </c>
      <c r="D38" s="27">
        <v>19.899999999999999</v>
      </c>
      <c r="E38" s="27">
        <v>16.100000000000001</v>
      </c>
      <c r="G38" s="27">
        <v>69.680000000000007</v>
      </c>
      <c r="H38" s="27">
        <v>20.100000000000001</v>
      </c>
      <c r="I38" s="27">
        <v>15.7</v>
      </c>
      <c r="J38" s="27">
        <v>-12.8</v>
      </c>
      <c r="K38" s="27">
        <v>38.700000000000003</v>
      </c>
      <c r="L38" s="27">
        <v>-1.3</v>
      </c>
    </row>
    <row r="39" spans="2:12" x14ac:dyDescent="0.3">
      <c r="B39" s="27">
        <v>2.8</v>
      </c>
      <c r="C39" s="27">
        <v>7</v>
      </c>
      <c r="D39" s="27">
        <v>11.3</v>
      </c>
      <c r="E39" s="27">
        <v>13.7</v>
      </c>
      <c r="G39" s="27">
        <v>85.62</v>
      </c>
      <c r="H39" s="27">
        <v>15.5</v>
      </c>
      <c r="I39" s="27">
        <v>12.1</v>
      </c>
      <c r="J39" s="27">
        <v>4.3</v>
      </c>
      <c r="K39" s="27">
        <v>30</v>
      </c>
      <c r="L39" s="27">
        <v>10.199999999999999</v>
      </c>
    </row>
    <row r="40" spans="2:12" x14ac:dyDescent="0.3">
      <c r="B40" s="27">
        <v>32</v>
      </c>
      <c r="C40" s="27">
        <v>10.8</v>
      </c>
      <c r="D40" s="27">
        <v>7.3</v>
      </c>
      <c r="E40" s="27">
        <v>20.100000000000001</v>
      </c>
      <c r="G40" s="27">
        <v>67.14</v>
      </c>
      <c r="H40" s="27">
        <v>14.9</v>
      </c>
      <c r="I40" s="27">
        <v>23.4</v>
      </c>
      <c r="J40" s="27">
        <v>8.6999999999999993</v>
      </c>
      <c r="K40" s="27">
        <v>24.6</v>
      </c>
      <c r="L40" s="27">
        <v>11.4</v>
      </c>
    </row>
    <row r="41" spans="2:12" x14ac:dyDescent="0.3">
      <c r="B41" s="27">
        <v>0</v>
      </c>
      <c r="C41" s="27">
        <v>7.8</v>
      </c>
      <c r="D41" s="27">
        <v>25.5</v>
      </c>
      <c r="E41" s="27">
        <v>29.9</v>
      </c>
      <c r="G41" s="27">
        <v>73.290000000000006</v>
      </c>
      <c r="H41" s="27">
        <v>22.3</v>
      </c>
      <c r="I41" s="27">
        <v>15.9</v>
      </c>
      <c r="J41" s="27">
        <v>10.5</v>
      </c>
      <c r="K41" s="27">
        <v>40.9</v>
      </c>
      <c r="L41" s="27">
        <v>15.8</v>
      </c>
    </row>
    <row r="42" spans="2:12" x14ac:dyDescent="0.3">
      <c r="B42" s="27">
        <v>15.6</v>
      </c>
      <c r="C42" s="27">
        <v>12.8</v>
      </c>
      <c r="D42" s="27">
        <v>13.6</v>
      </c>
      <c r="E42" s="27">
        <v>22.1</v>
      </c>
      <c r="G42" s="27">
        <v>89.19</v>
      </c>
      <c r="H42" s="27">
        <v>17.2</v>
      </c>
      <c r="I42" s="27">
        <v>24</v>
      </c>
      <c r="J42" s="27">
        <v>16.100000000000001</v>
      </c>
      <c r="K42" s="27">
        <v>29.8</v>
      </c>
      <c r="L42" s="27">
        <v>20.399999999999999</v>
      </c>
    </row>
    <row r="43" spans="2:12" x14ac:dyDescent="0.3">
      <c r="B43" s="27">
        <v>-23.9</v>
      </c>
      <c r="C43" s="27">
        <v>25.9</v>
      </c>
      <c r="D43" s="27">
        <v>10.7</v>
      </c>
      <c r="E43" s="27">
        <v>27.7</v>
      </c>
      <c r="G43" s="27">
        <v>62.35</v>
      </c>
      <c r="H43" s="27">
        <v>13.3</v>
      </c>
      <c r="I43" s="27">
        <v>21.3</v>
      </c>
      <c r="J43" s="27">
        <v>-11.1</v>
      </c>
      <c r="K43" s="27">
        <v>22.1</v>
      </c>
      <c r="L43" s="27">
        <v>17.899999999999999</v>
      </c>
    </row>
    <row r="44" spans="2:12" x14ac:dyDescent="0.3">
      <c r="B44" s="27">
        <v>-3.3</v>
      </c>
      <c r="C44" s="27">
        <v>9.1</v>
      </c>
      <c r="D44" s="27">
        <v>36</v>
      </c>
      <c r="E44" s="27">
        <v>16.2</v>
      </c>
      <c r="G44" s="27">
        <v>69.95</v>
      </c>
      <c r="H44" s="27">
        <v>18.399999999999999</v>
      </c>
      <c r="I44" s="27">
        <v>13.9</v>
      </c>
      <c r="J44" s="27">
        <v>-12.7</v>
      </c>
      <c r="K44" s="27">
        <v>38</v>
      </c>
      <c r="L44" s="27">
        <v>3.3</v>
      </c>
    </row>
    <row r="45" spans="2:12" x14ac:dyDescent="0.3">
      <c r="B45" s="27">
        <v>3.9</v>
      </c>
      <c r="C45" s="27">
        <v>8.8000000000000007</v>
      </c>
      <c r="D45" s="27">
        <v>13.9</v>
      </c>
      <c r="E45" s="27">
        <v>22.8</v>
      </c>
      <c r="G45" s="27">
        <v>54.14</v>
      </c>
      <c r="H45" s="27">
        <v>18.8</v>
      </c>
      <c r="I45" s="27">
        <v>20</v>
      </c>
      <c r="J45" s="27">
        <v>5.0999999999999996</v>
      </c>
      <c r="K45" s="27">
        <v>35.299999999999997</v>
      </c>
      <c r="L45" s="27">
        <v>36.4</v>
      </c>
    </row>
    <row r="46" spans="2:12" x14ac:dyDescent="0.3">
      <c r="B46" s="27">
        <v>5.3</v>
      </c>
      <c r="C46" s="27">
        <v>14</v>
      </c>
      <c r="D46" s="27">
        <v>11.4</v>
      </c>
      <c r="E46" s="27">
        <v>23.9</v>
      </c>
      <c r="G46" s="27">
        <v>77.180000000000007</v>
      </c>
      <c r="H46" s="27">
        <v>22.1</v>
      </c>
      <c r="I46" s="27">
        <v>25.4</v>
      </c>
      <c r="J46" s="27">
        <v>13.8</v>
      </c>
      <c r="K46" s="27">
        <v>29.3</v>
      </c>
      <c r="L46" s="27">
        <v>17.100000000000001</v>
      </c>
    </row>
    <row r="47" spans="2:12" x14ac:dyDescent="0.3">
      <c r="B47" s="27">
        <v>8.1999999999999993</v>
      </c>
      <c r="C47" s="27">
        <v>-14.5</v>
      </c>
      <c r="D47" s="27">
        <v>12.4</v>
      </c>
      <c r="E47" s="27">
        <v>28.5</v>
      </c>
      <c r="G47" s="27">
        <v>73.31</v>
      </c>
      <c r="H47" s="27">
        <v>14.1</v>
      </c>
      <c r="I47" s="27">
        <v>14.8</v>
      </c>
      <c r="J47" s="27">
        <v>-8.4</v>
      </c>
      <c r="K47" s="27">
        <v>24.9</v>
      </c>
      <c r="L47" s="27">
        <v>10.5</v>
      </c>
    </row>
    <row r="48" spans="2:12" x14ac:dyDescent="0.3">
      <c r="B48" s="27">
        <v>13.1</v>
      </c>
      <c r="C48" s="27">
        <v>17.600000000000001</v>
      </c>
      <c r="D48" s="27">
        <v>8</v>
      </c>
      <c r="E48" s="27">
        <v>18.399999999999999</v>
      </c>
      <c r="G48" s="27">
        <v>73.67</v>
      </c>
      <c r="H48" s="27">
        <v>17.600000000000001</v>
      </c>
      <c r="I48" s="27">
        <v>20.3</v>
      </c>
      <c r="J48" s="27">
        <v>8.4</v>
      </c>
      <c r="K48" s="27">
        <v>31.1</v>
      </c>
      <c r="L48" s="27">
        <v>20.9</v>
      </c>
    </row>
    <row r="49" spans="2:12" x14ac:dyDescent="0.3">
      <c r="B49" s="27">
        <v>-17.3</v>
      </c>
      <c r="C49" s="27">
        <v>6.4</v>
      </c>
      <c r="D49" s="27">
        <v>13.4</v>
      </c>
      <c r="E49" s="27">
        <v>21.8</v>
      </c>
      <c r="G49" s="27">
        <v>53.56</v>
      </c>
      <c r="H49" s="27">
        <v>7</v>
      </c>
      <c r="I49" s="27">
        <v>8.5</v>
      </c>
      <c r="J49" s="27">
        <v>-21</v>
      </c>
      <c r="K49" s="27">
        <v>23.7</v>
      </c>
      <c r="L49" s="27">
        <v>-4.5</v>
      </c>
    </row>
    <row r="50" spans="2:12" x14ac:dyDescent="0.3">
      <c r="B50" s="27">
        <v>5.3</v>
      </c>
      <c r="C50" s="27">
        <v>11.3</v>
      </c>
      <c r="D50" s="27">
        <v>3.1</v>
      </c>
      <c r="E50" s="27">
        <v>1.9</v>
      </c>
      <c r="G50" s="27">
        <v>97.79</v>
      </c>
      <c r="H50" s="27">
        <v>7.5</v>
      </c>
      <c r="I50" s="27">
        <v>12.1</v>
      </c>
      <c r="J50" s="27">
        <v>-5.3</v>
      </c>
      <c r="K50" s="27">
        <v>20.8</v>
      </c>
      <c r="L50" s="27">
        <v>7.2</v>
      </c>
    </row>
    <row r="51" spans="2:12" x14ac:dyDescent="0.3">
      <c r="B51" s="27">
        <v>-3.9</v>
      </c>
      <c r="C51" s="27">
        <v>12.5</v>
      </c>
      <c r="D51" s="27">
        <v>-0.1</v>
      </c>
      <c r="E51" s="27">
        <v>28.3</v>
      </c>
      <c r="G51" s="27">
        <v>66.989999999999995</v>
      </c>
      <c r="H51" s="27">
        <v>12.2</v>
      </c>
      <c r="I51" s="27">
        <v>16.8</v>
      </c>
      <c r="J51" s="27">
        <v>-1.2</v>
      </c>
      <c r="K51" s="27">
        <v>39.9</v>
      </c>
      <c r="L51" s="27">
        <v>15.2</v>
      </c>
    </row>
    <row r="52" spans="2:12" x14ac:dyDescent="0.3">
      <c r="B52" s="27">
        <v>-8.9</v>
      </c>
      <c r="C52" s="27">
        <v>-30.3</v>
      </c>
      <c r="D52" s="27">
        <v>3.3</v>
      </c>
      <c r="E52" s="27">
        <v>8.9</v>
      </c>
      <c r="G52" s="27">
        <v>53.9</v>
      </c>
      <c r="H52" s="27">
        <v>4.5</v>
      </c>
      <c r="I52" s="27">
        <v>5.4</v>
      </c>
      <c r="J52" s="27">
        <v>-26.1</v>
      </c>
      <c r="K52" s="27">
        <v>20.9</v>
      </c>
      <c r="L52" s="27">
        <v>0.6</v>
      </c>
    </row>
    <row r="53" spans="2:12" x14ac:dyDescent="0.3">
      <c r="B53" s="27">
        <v>10.9</v>
      </c>
      <c r="C53" s="27">
        <v>1.7</v>
      </c>
      <c r="D53" s="27">
        <v>7.1</v>
      </c>
      <c r="E53" s="27">
        <v>10.1</v>
      </c>
      <c r="G53" s="27">
        <v>87.41</v>
      </c>
      <c r="H53" s="27">
        <v>16</v>
      </c>
      <c r="I53" s="27">
        <v>16.399999999999999</v>
      </c>
      <c r="J53" s="27">
        <v>10</v>
      </c>
      <c r="K53" s="27">
        <v>20.6</v>
      </c>
      <c r="L53" s="27">
        <v>9.6999999999999993</v>
      </c>
    </row>
    <row r="54" spans="2:12" x14ac:dyDescent="0.3">
      <c r="B54" s="27">
        <v>10.7</v>
      </c>
      <c r="C54" s="27">
        <v>8.6</v>
      </c>
      <c r="D54" s="27">
        <v>7.7</v>
      </c>
      <c r="E54" s="27">
        <v>10.7</v>
      </c>
      <c r="G54" s="27">
        <v>80.69</v>
      </c>
      <c r="H54" s="27">
        <v>14.5</v>
      </c>
      <c r="I54" s="27">
        <v>17.3</v>
      </c>
      <c r="J54" s="27">
        <v>1.6</v>
      </c>
      <c r="K54" s="27">
        <v>29.9</v>
      </c>
      <c r="L54" s="27">
        <v>17.7</v>
      </c>
    </row>
    <row r="55" spans="2:12" x14ac:dyDescent="0.3">
      <c r="B55" s="27">
        <v>4.9000000000000004</v>
      </c>
      <c r="C55" s="27">
        <v>10</v>
      </c>
      <c r="D55" s="27">
        <v>13</v>
      </c>
      <c r="E55" s="27">
        <v>24.6</v>
      </c>
      <c r="G55" s="27">
        <v>54</v>
      </c>
      <c r="H55" s="27">
        <v>19.7</v>
      </c>
      <c r="I55" s="27">
        <v>20.8</v>
      </c>
      <c r="J55" s="27">
        <v>8.1999999999999993</v>
      </c>
      <c r="K55" s="27">
        <v>35.4</v>
      </c>
      <c r="L55" s="27">
        <v>21.8</v>
      </c>
    </row>
    <row r="56" spans="2:12" x14ac:dyDescent="0.3">
      <c r="B56" s="27">
        <v>31</v>
      </c>
      <c r="C56" s="27">
        <v>8.6999999999999993</v>
      </c>
      <c r="D56" s="27">
        <v>7</v>
      </c>
      <c r="E56" s="27">
        <v>14</v>
      </c>
      <c r="G56" s="27">
        <v>67.03</v>
      </c>
      <c r="H56" s="27">
        <v>14.2</v>
      </c>
      <c r="I56" s="27">
        <v>22.4</v>
      </c>
      <c r="J56" s="27">
        <v>8.8000000000000007</v>
      </c>
      <c r="K56" s="27">
        <v>24.4</v>
      </c>
      <c r="L56" s="27">
        <v>10.6</v>
      </c>
    </row>
    <row r="57" spans="2:12" x14ac:dyDescent="0.3">
      <c r="B57" s="27">
        <v>-22</v>
      </c>
      <c r="C57" s="27">
        <v>27.7</v>
      </c>
      <c r="D57" s="27">
        <v>10.3</v>
      </c>
      <c r="E57" s="27">
        <v>26.2</v>
      </c>
      <c r="G57" s="27">
        <v>62.94</v>
      </c>
      <c r="H57" s="27">
        <v>14.9</v>
      </c>
      <c r="I57" s="27">
        <v>22.5</v>
      </c>
      <c r="J57" s="27">
        <v>-5.4</v>
      </c>
      <c r="K57" s="27">
        <v>21.6</v>
      </c>
      <c r="L57" s="27">
        <v>16.2</v>
      </c>
    </row>
    <row r="58" spans="2:12" x14ac:dyDescent="0.3">
      <c r="B58" s="27">
        <v>9.3000000000000007</v>
      </c>
      <c r="C58" s="27">
        <v>11.4</v>
      </c>
      <c r="D58" s="27">
        <v>15.3</v>
      </c>
      <c r="E58" s="27">
        <v>25.8</v>
      </c>
      <c r="G58" s="27">
        <v>85.18</v>
      </c>
      <c r="H58" s="27">
        <v>18.399999999999999</v>
      </c>
      <c r="I58" s="27">
        <v>17.600000000000001</v>
      </c>
      <c r="J58" s="27">
        <v>5.6</v>
      </c>
      <c r="K58" s="27">
        <v>34.200000000000003</v>
      </c>
      <c r="L58" s="27">
        <v>18.399999999999999</v>
      </c>
    </row>
    <row r="59" spans="2:12" x14ac:dyDescent="0.3">
      <c r="B59" s="27">
        <v>5.6</v>
      </c>
      <c r="C59" s="27">
        <v>9.1999999999999993</v>
      </c>
      <c r="D59" s="27">
        <v>2.9</v>
      </c>
      <c r="E59" s="27">
        <v>-0.5</v>
      </c>
      <c r="G59" s="27">
        <v>97.83</v>
      </c>
      <c r="H59" s="27">
        <v>6.6</v>
      </c>
      <c r="I59" s="27">
        <v>11</v>
      </c>
      <c r="J59" s="27">
        <v>-6.6</v>
      </c>
      <c r="K59" s="27">
        <v>20.2</v>
      </c>
      <c r="L59" s="27">
        <v>3.6</v>
      </c>
    </row>
    <row r="60" spans="2:12" x14ac:dyDescent="0.3">
      <c r="B60" s="27">
        <v>16.8</v>
      </c>
      <c r="C60" s="27">
        <v>11.9</v>
      </c>
      <c r="D60" s="27">
        <v>13.4</v>
      </c>
      <c r="E60" s="27">
        <v>21</v>
      </c>
      <c r="G60" s="27">
        <v>89.69</v>
      </c>
      <c r="H60" s="27">
        <v>17</v>
      </c>
      <c r="I60" s="27">
        <v>24.7</v>
      </c>
      <c r="J60" s="27">
        <v>16.7</v>
      </c>
      <c r="K60" s="27">
        <v>30.1</v>
      </c>
      <c r="L60" s="27">
        <v>20.8</v>
      </c>
    </row>
    <row r="61" spans="2:12" x14ac:dyDescent="0.3">
      <c r="B61" s="27">
        <v>12</v>
      </c>
      <c r="C61" s="27">
        <v>14.6</v>
      </c>
      <c r="D61" s="27">
        <v>7.9</v>
      </c>
      <c r="E61" s="27">
        <v>22</v>
      </c>
      <c r="G61" s="27">
        <v>79.37</v>
      </c>
      <c r="H61" s="27">
        <v>14.9</v>
      </c>
      <c r="I61" s="27">
        <v>19.899999999999999</v>
      </c>
      <c r="J61" s="27">
        <v>-3.5</v>
      </c>
      <c r="K61" s="27">
        <v>18.100000000000001</v>
      </c>
      <c r="L61" s="27">
        <v>18</v>
      </c>
    </row>
    <row r="62" spans="2:12" x14ac:dyDescent="0.3">
      <c r="B62" s="27">
        <v>14.6</v>
      </c>
      <c r="C62" s="27">
        <v>26</v>
      </c>
      <c r="D62" s="27">
        <v>22.3</v>
      </c>
      <c r="E62" s="27">
        <v>32.6</v>
      </c>
      <c r="G62" s="27">
        <v>68.27</v>
      </c>
      <c r="H62" s="27">
        <v>28.1</v>
      </c>
      <c r="I62" s="27">
        <v>29</v>
      </c>
      <c r="J62" s="27">
        <v>17.8</v>
      </c>
      <c r="K62" s="27">
        <v>42.3</v>
      </c>
      <c r="L62" s="27">
        <v>28.6</v>
      </c>
    </row>
    <row r="63" spans="2:12" x14ac:dyDescent="0.3">
      <c r="B63" s="27">
        <v>12.8</v>
      </c>
      <c r="C63" s="27">
        <v>17.399999999999999</v>
      </c>
      <c r="D63" s="27">
        <v>7.9</v>
      </c>
      <c r="E63" s="27">
        <v>18.7</v>
      </c>
      <c r="G63" s="27">
        <v>73.7</v>
      </c>
      <c r="H63" s="27">
        <v>17.399999999999999</v>
      </c>
      <c r="I63" s="27">
        <v>19.899999999999999</v>
      </c>
      <c r="J63" s="27">
        <v>7.7</v>
      </c>
      <c r="K63" s="27">
        <v>31</v>
      </c>
      <c r="L63" s="27">
        <v>20.6</v>
      </c>
    </row>
    <row r="64" spans="2:12" x14ac:dyDescent="0.3">
      <c r="B64" s="27">
        <v>2.8</v>
      </c>
      <c r="C64" s="27">
        <v>7</v>
      </c>
      <c r="D64" s="27">
        <v>11.3</v>
      </c>
      <c r="E64" s="27">
        <v>13.7</v>
      </c>
      <c r="G64" s="27">
        <v>85.62</v>
      </c>
      <c r="H64" s="27">
        <v>15.5</v>
      </c>
      <c r="I64" s="27">
        <v>12.1</v>
      </c>
      <c r="J64" s="27">
        <v>4.3</v>
      </c>
      <c r="K64" s="27">
        <v>30</v>
      </c>
      <c r="L64" s="27">
        <v>10.199999999999999</v>
      </c>
    </row>
    <row r="65" spans="2:12" x14ac:dyDescent="0.3">
      <c r="B65" s="27">
        <v>10.5</v>
      </c>
      <c r="C65" s="27">
        <v>3</v>
      </c>
      <c r="D65" s="27">
        <v>5.8</v>
      </c>
      <c r="E65" s="27">
        <v>9.1999999999999993</v>
      </c>
      <c r="G65" s="27">
        <v>87.53</v>
      </c>
      <c r="H65" s="27">
        <v>15.1</v>
      </c>
      <c r="I65" s="27">
        <v>15.4</v>
      </c>
      <c r="J65" s="27">
        <v>10.7</v>
      </c>
      <c r="K65" s="27">
        <v>20</v>
      </c>
      <c r="L65" s="27">
        <v>9.5</v>
      </c>
    </row>
    <row r="66" spans="2:12" x14ac:dyDescent="0.3">
      <c r="B66" s="27">
        <v>10.5</v>
      </c>
      <c r="C66" s="27">
        <v>3</v>
      </c>
      <c r="D66" s="27">
        <v>5.8</v>
      </c>
      <c r="E66" s="27">
        <v>9.1999999999999993</v>
      </c>
      <c r="G66" s="27">
        <v>87.53</v>
      </c>
      <c r="H66" s="27">
        <v>15.1</v>
      </c>
      <c r="I66" s="27">
        <v>15.4</v>
      </c>
      <c r="J66" s="27">
        <v>10.7</v>
      </c>
      <c r="K66" s="27">
        <v>20</v>
      </c>
      <c r="L66" s="27">
        <v>9.5</v>
      </c>
    </row>
    <row r="67" spans="2:12" x14ac:dyDescent="0.3">
      <c r="B67" s="27">
        <v>8.4</v>
      </c>
      <c r="C67" s="27">
        <v>12.9</v>
      </c>
      <c r="D67" s="27">
        <v>15.1</v>
      </c>
      <c r="E67" s="27">
        <v>25.5</v>
      </c>
      <c r="G67" s="27">
        <v>85.23</v>
      </c>
      <c r="H67" s="27">
        <v>17.5</v>
      </c>
      <c r="I67" s="27">
        <v>17</v>
      </c>
      <c r="J67" s="27">
        <v>3.2</v>
      </c>
      <c r="K67" s="27">
        <v>32.6</v>
      </c>
      <c r="L67" s="27">
        <v>20.3</v>
      </c>
    </row>
    <row r="68" spans="2:12" x14ac:dyDescent="0.3">
      <c r="B68" s="27">
        <v>11.9</v>
      </c>
      <c r="C68" s="27">
        <v>10.4</v>
      </c>
      <c r="D68" s="27">
        <v>11.3</v>
      </c>
      <c r="E68" s="27">
        <v>21.5</v>
      </c>
      <c r="G68" s="27">
        <v>90.17</v>
      </c>
      <c r="H68" s="27">
        <v>16.100000000000001</v>
      </c>
      <c r="I68" s="27">
        <v>22.4</v>
      </c>
      <c r="J68" s="27">
        <v>13.9</v>
      </c>
      <c r="K68" s="27">
        <v>29.8</v>
      </c>
      <c r="L68" s="27">
        <v>17.600000000000001</v>
      </c>
    </row>
    <row r="69" spans="2:12" x14ac:dyDescent="0.3">
      <c r="B69" s="27">
        <v>-7</v>
      </c>
      <c r="C69" s="27">
        <v>5.5</v>
      </c>
      <c r="D69" s="27">
        <v>10.199999999999999</v>
      </c>
      <c r="E69" s="27">
        <v>11.8</v>
      </c>
      <c r="G69" s="27">
        <v>86.55</v>
      </c>
      <c r="H69" s="27">
        <v>14</v>
      </c>
      <c r="I69" s="27">
        <v>10.7</v>
      </c>
      <c r="J69" s="27">
        <v>3.4</v>
      </c>
      <c r="K69" s="27">
        <v>26</v>
      </c>
      <c r="L69" s="27">
        <v>6.6</v>
      </c>
    </row>
    <row r="70" spans="2:12" x14ac:dyDescent="0.3">
      <c r="B70" s="27">
        <v>-3.5</v>
      </c>
      <c r="C70" s="27">
        <v>0.5</v>
      </c>
      <c r="D70" s="27">
        <v>5</v>
      </c>
      <c r="E70" s="27">
        <v>15.6</v>
      </c>
      <c r="G70" s="27">
        <v>60.28</v>
      </c>
      <c r="H70" s="27">
        <v>7.3</v>
      </c>
      <c r="I70" s="27">
        <v>16.399999999999999</v>
      </c>
      <c r="J70" s="27">
        <v>-13.3</v>
      </c>
      <c r="K70" s="27">
        <v>33.6</v>
      </c>
      <c r="L70" s="27">
        <v>11.2</v>
      </c>
    </row>
    <row r="71" spans="2:12" x14ac:dyDescent="0.3">
      <c r="B71" s="27">
        <v>-7.4</v>
      </c>
      <c r="C71" s="27">
        <v>13.2</v>
      </c>
      <c r="D71" s="27">
        <v>2.2999999999999998</v>
      </c>
      <c r="E71" s="27">
        <v>33.9</v>
      </c>
      <c r="G71" s="27">
        <v>67.23</v>
      </c>
      <c r="H71" s="27">
        <v>14.2</v>
      </c>
      <c r="I71" s="27">
        <v>18.399999999999999</v>
      </c>
      <c r="J71" s="27">
        <v>3.4</v>
      </c>
      <c r="K71" s="27">
        <v>37.200000000000003</v>
      </c>
      <c r="L71" s="27">
        <v>14.5</v>
      </c>
    </row>
    <row r="72" spans="2:12" x14ac:dyDescent="0.3">
      <c r="B72" s="27">
        <v>7.9</v>
      </c>
      <c r="C72" s="27">
        <v>16.7</v>
      </c>
      <c r="D72" s="27">
        <v>5.9</v>
      </c>
      <c r="E72" s="27">
        <v>22.7</v>
      </c>
      <c r="G72" s="27">
        <v>79.599999999999994</v>
      </c>
      <c r="H72" s="27">
        <v>14.1</v>
      </c>
      <c r="I72" s="27">
        <v>19.899999999999999</v>
      </c>
      <c r="J72" s="27">
        <v>2.2999999999999998</v>
      </c>
      <c r="K72" s="27">
        <v>17.600000000000001</v>
      </c>
      <c r="L72" s="27">
        <v>21.3</v>
      </c>
    </row>
    <row r="73" spans="2:12" x14ac:dyDescent="0.3">
      <c r="B73" s="27">
        <v>6.4</v>
      </c>
      <c r="C73" s="27">
        <v>14.4</v>
      </c>
      <c r="D73" s="27">
        <v>11.8</v>
      </c>
      <c r="E73" s="27">
        <v>22.7</v>
      </c>
      <c r="G73" s="27">
        <v>77.2</v>
      </c>
      <c r="H73" s="27">
        <v>21.8</v>
      </c>
      <c r="I73" s="27">
        <v>25.1</v>
      </c>
      <c r="J73" s="27">
        <v>12.5</v>
      </c>
      <c r="K73" s="27">
        <v>27.8</v>
      </c>
      <c r="L73" s="27">
        <v>14.5</v>
      </c>
    </row>
    <row r="74" spans="2:12" x14ac:dyDescent="0.3">
      <c r="B74" s="27">
        <v>5.3</v>
      </c>
      <c r="C74" s="27">
        <v>9</v>
      </c>
      <c r="D74" s="27">
        <v>3.7</v>
      </c>
      <c r="E74" s="27">
        <v>0.3</v>
      </c>
      <c r="G74" s="27">
        <v>97.88</v>
      </c>
      <c r="H74" s="27">
        <v>6.4</v>
      </c>
      <c r="I74" s="27">
        <v>10.8</v>
      </c>
      <c r="J74" s="27">
        <v>-3.1</v>
      </c>
      <c r="K74" s="27">
        <v>17</v>
      </c>
      <c r="L74" s="27">
        <v>5.3</v>
      </c>
    </row>
    <row r="75" spans="2:12" x14ac:dyDescent="0.3">
      <c r="B75" s="27">
        <v>11.1</v>
      </c>
      <c r="C75" s="27">
        <v>8.3000000000000007</v>
      </c>
      <c r="D75" s="27">
        <v>8.8000000000000007</v>
      </c>
      <c r="E75" s="27">
        <v>9.9</v>
      </c>
      <c r="G75" s="27">
        <v>81.09</v>
      </c>
      <c r="H75" s="27">
        <v>16</v>
      </c>
      <c r="I75" s="27">
        <v>18.100000000000001</v>
      </c>
      <c r="J75" s="27">
        <v>-5.8</v>
      </c>
      <c r="K75" s="27">
        <v>31</v>
      </c>
      <c r="L75" s="27">
        <v>18.8</v>
      </c>
    </row>
    <row r="76" spans="2:12" x14ac:dyDescent="0.3">
      <c r="B76" s="27">
        <v>-20.2</v>
      </c>
      <c r="C76" s="27">
        <v>11.1</v>
      </c>
      <c r="D76" s="27">
        <v>14.2</v>
      </c>
      <c r="E76" s="27">
        <v>18.899999999999999</v>
      </c>
      <c r="G76" s="27">
        <v>54.02</v>
      </c>
      <c r="H76" s="27">
        <v>8.1</v>
      </c>
      <c r="I76" s="27">
        <v>9.5</v>
      </c>
      <c r="J76" s="27">
        <v>-26</v>
      </c>
      <c r="K76" s="27">
        <v>22.5</v>
      </c>
      <c r="L76" s="27">
        <v>-3.2</v>
      </c>
    </row>
    <row r="77" spans="2:12" x14ac:dyDescent="0.3">
      <c r="B77" s="27">
        <v>13.2</v>
      </c>
      <c r="C77" s="27">
        <v>18</v>
      </c>
      <c r="D77" s="27">
        <v>9.3000000000000007</v>
      </c>
      <c r="E77" s="27">
        <v>17.399999999999999</v>
      </c>
      <c r="G77" s="27">
        <v>73.739999999999995</v>
      </c>
      <c r="H77" s="27">
        <v>17.399999999999999</v>
      </c>
      <c r="I77" s="27">
        <v>19.600000000000001</v>
      </c>
      <c r="J77" s="27">
        <v>7.1</v>
      </c>
      <c r="K77" s="27">
        <v>31.1</v>
      </c>
      <c r="L77" s="27">
        <v>21.4</v>
      </c>
    </row>
    <row r="78" spans="2:12" x14ac:dyDescent="0.3">
      <c r="B78" s="27">
        <v>3.5</v>
      </c>
      <c r="C78" s="27">
        <v>8.6</v>
      </c>
      <c r="D78" s="27">
        <v>14.8</v>
      </c>
      <c r="E78" s="27">
        <v>23.8</v>
      </c>
      <c r="G78" s="27">
        <v>53.81</v>
      </c>
      <c r="H78" s="27">
        <v>19.2</v>
      </c>
      <c r="I78" s="27">
        <v>20</v>
      </c>
      <c r="J78" s="27">
        <v>3.8</v>
      </c>
      <c r="K78" s="27">
        <v>36.200000000000003</v>
      </c>
      <c r="L78" s="27">
        <v>26.4</v>
      </c>
    </row>
    <row r="79" spans="2:12" x14ac:dyDescent="0.3">
      <c r="B79" s="27">
        <v>10.7</v>
      </c>
      <c r="C79" s="27">
        <v>2.2000000000000002</v>
      </c>
      <c r="D79" s="27">
        <v>5.3</v>
      </c>
      <c r="E79" s="27">
        <v>9.1</v>
      </c>
      <c r="G79" s="27">
        <v>87.64</v>
      </c>
      <c r="H79" s="27">
        <v>15.1</v>
      </c>
      <c r="I79" s="27">
        <v>16.100000000000001</v>
      </c>
      <c r="J79" s="27">
        <v>9.6999999999999993</v>
      </c>
      <c r="K79" s="27">
        <v>19.5</v>
      </c>
      <c r="L79" s="27">
        <v>10.8</v>
      </c>
    </row>
    <row r="80" spans="2:12" x14ac:dyDescent="0.3">
      <c r="B80" s="27">
        <v>10.7</v>
      </c>
      <c r="C80" s="27">
        <v>2.2000000000000002</v>
      </c>
      <c r="D80" s="27">
        <v>5.3</v>
      </c>
      <c r="E80" s="27">
        <v>9.1</v>
      </c>
      <c r="G80" s="27">
        <v>87.64</v>
      </c>
      <c r="H80" s="27">
        <v>15.1</v>
      </c>
      <c r="I80" s="27">
        <v>16.100000000000001</v>
      </c>
      <c r="J80" s="27">
        <v>9.6999999999999993</v>
      </c>
      <c r="K80" s="27">
        <v>19.5</v>
      </c>
      <c r="L80" s="27">
        <v>10.8</v>
      </c>
    </row>
    <row r="81" spans="2:12" x14ac:dyDescent="0.3">
      <c r="B81" s="27">
        <v>-18.7</v>
      </c>
      <c r="C81" s="27">
        <v>19.100000000000001</v>
      </c>
      <c r="D81" s="27">
        <v>13.9</v>
      </c>
      <c r="E81" s="27">
        <v>27</v>
      </c>
      <c r="G81" s="27">
        <v>64.09</v>
      </c>
      <c r="H81" s="27">
        <v>13.9</v>
      </c>
      <c r="I81" s="27">
        <v>19.2</v>
      </c>
      <c r="J81" s="27">
        <v>-6.7</v>
      </c>
      <c r="K81" s="27">
        <v>21.8</v>
      </c>
      <c r="L81" s="27">
        <v>11.3</v>
      </c>
    </row>
    <row r="82" spans="2:12" x14ac:dyDescent="0.3">
      <c r="B82" s="27">
        <v>13.2</v>
      </c>
      <c r="C82" s="27">
        <v>18</v>
      </c>
      <c r="D82" s="27">
        <v>9.3000000000000007</v>
      </c>
      <c r="E82" s="27">
        <v>17.399999999999999</v>
      </c>
      <c r="G82" s="27">
        <v>73.739999999999995</v>
      </c>
      <c r="H82" s="27">
        <v>17.399999999999999</v>
      </c>
      <c r="I82" s="27">
        <v>19.600000000000001</v>
      </c>
      <c r="J82" s="27">
        <v>7.1</v>
      </c>
      <c r="K82" s="27">
        <v>31.1</v>
      </c>
      <c r="L82" s="27">
        <v>21.4</v>
      </c>
    </row>
    <row r="83" spans="2:12" x14ac:dyDescent="0.3">
      <c r="B83" s="27">
        <v>1.4</v>
      </c>
      <c r="C83" s="27">
        <v>5.6</v>
      </c>
      <c r="D83" s="27">
        <v>8.8000000000000007</v>
      </c>
      <c r="E83" s="27">
        <v>9.1</v>
      </c>
      <c r="G83" s="27">
        <v>86.85</v>
      </c>
      <c r="H83" s="27">
        <v>13.3</v>
      </c>
      <c r="I83" s="27">
        <v>10.6</v>
      </c>
      <c r="J83" s="27">
        <v>5.5</v>
      </c>
      <c r="K83" s="27">
        <v>26.3</v>
      </c>
      <c r="L83" s="27">
        <v>6.4</v>
      </c>
    </row>
    <row r="84" spans="2:12" x14ac:dyDescent="0.3">
      <c r="B84" s="27">
        <v>2.9</v>
      </c>
      <c r="C84" s="27">
        <v>7.2</v>
      </c>
      <c r="D84" s="27">
        <v>24.7</v>
      </c>
      <c r="E84" s="27">
        <v>26.8</v>
      </c>
      <c r="G84" s="27">
        <v>73.569999999999993</v>
      </c>
      <c r="H84" s="27">
        <v>21.5</v>
      </c>
      <c r="I84" s="27">
        <v>15.9</v>
      </c>
      <c r="J84" s="27">
        <v>12.4</v>
      </c>
      <c r="K84" s="27">
        <v>40.4</v>
      </c>
      <c r="L84" s="27">
        <v>12</v>
      </c>
    </row>
    <row r="85" spans="2:12" x14ac:dyDescent="0.3">
      <c r="B85" s="27">
        <v>8.3000000000000007</v>
      </c>
      <c r="C85" s="27">
        <v>-27.9</v>
      </c>
      <c r="D85" s="27">
        <v>14.6</v>
      </c>
      <c r="E85" s="27">
        <v>31.6</v>
      </c>
      <c r="G85" s="27">
        <v>74.33</v>
      </c>
      <c r="H85" s="27">
        <v>14.6</v>
      </c>
      <c r="I85" s="27">
        <v>13.7</v>
      </c>
      <c r="J85" s="27">
        <v>-12.6</v>
      </c>
      <c r="K85" s="27">
        <v>22.3</v>
      </c>
      <c r="L85" s="27">
        <v>3.4</v>
      </c>
    </row>
    <row r="86" spans="2:12" x14ac:dyDescent="0.3">
      <c r="B86" s="27">
        <v>-6.4</v>
      </c>
      <c r="C86" s="27">
        <v>5.9</v>
      </c>
      <c r="D86" s="27">
        <v>14.2</v>
      </c>
      <c r="E86" s="27">
        <v>16.5</v>
      </c>
      <c r="G86" s="27">
        <v>70.78</v>
      </c>
      <c r="H86" s="27">
        <v>14</v>
      </c>
      <c r="I86" s="27">
        <v>14</v>
      </c>
      <c r="J86" s="27">
        <v>-11.5</v>
      </c>
      <c r="K86" s="27">
        <v>34.200000000000003</v>
      </c>
      <c r="L86" s="27">
        <v>10.9</v>
      </c>
    </row>
    <row r="87" spans="2:12" x14ac:dyDescent="0.3">
      <c r="B87" s="27">
        <v>7.7</v>
      </c>
      <c r="C87" s="27">
        <v>16.3</v>
      </c>
      <c r="D87" s="27">
        <v>9.1999999999999993</v>
      </c>
      <c r="E87" s="27">
        <v>24.6</v>
      </c>
      <c r="G87" s="27">
        <v>79.84</v>
      </c>
      <c r="H87" s="27">
        <v>14.8</v>
      </c>
      <c r="I87" s="27">
        <v>19.899999999999999</v>
      </c>
      <c r="J87" s="27">
        <v>-0.7</v>
      </c>
      <c r="K87" s="27">
        <v>19</v>
      </c>
      <c r="L87" s="27">
        <v>20.3</v>
      </c>
    </row>
    <row r="88" spans="2:12" x14ac:dyDescent="0.3">
      <c r="B88" s="27">
        <v>19.399999999999999</v>
      </c>
      <c r="C88" s="27">
        <v>5.8</v>
      </c>
      <c r="D88" s="27">
        <v>16.399999999999999</v>
      </c>
      <c r="E88" s="27">
        <v>16</v>
      </c>
      <c r="G88" s="27">
        <v>66.84</v>
      </c>
      <c r="H88" s="27">
        <v>11.2</v>
      </c>
      <c r="I88" s="27">
        <v>18.899999999999999</v>
      </c>
      <c r="J88" s="27">
        <v>2.6</v>
      </c>
      <c r="K88" s="27">
        <v>21.2</v>
      </c>
      <c r="L88" s="27">
        <v>-34.4</v>
      </c>
    </row>
    <row r="89" spans="2:12" x14ac:dyDescent="0.3">
      <c r="B89" s="27">
        <v>8.4</v>
      </c>
      <c r="C89" s="27">
        <v>15.3</v>
      </c>
      <c r="D89" s="27">
        <v>9.6999999999999993</v>
      </c>
      <c r="E89" s="27">
        <v>23.5</v>
      </c>
      <c r="G89" s="27">
        <v>80.08</v>
      </c>
      <c r="H89" s="27">
        <v>13.5</v>
      </c>
      <c r="I89" s="27">
        <v>18.2</v>
      </c>
      <c r="J89" s="27">
        <v>-2.1</v>
      </c>
      <c r="K89" s="27">
        <v>16.100000000000001</v>
      </c>
      <c r="L89" s="27">
        <v>10.8</v>
      </c>
    </row>
    <row r="90" spans="2:12" x14ac:dyDescent="0.3">
      <c r="B90" s="27">
        <v>-10.1</v>
      </c>
      <c r="C90" s="27">
        <v>10.6</v>
      </c>
      <c r="D90" s="27">
        <v>0.5</v>
      </c>
      <c r="E90" s="27">
        <v>26.7</v>
      </c>
      <c r="G90" s="27">
        <v>67.52</v>
      </c>
      <c r="H90" s="27">
        <v>15.2</v>
      </c>
      <c r="I90" s="27">
        <v>16.5</v>
      </c>
      <c r="J90" s="27">
        <v>1.5</v>
      </c>
      <c r="K90" s="27">
        <v>34.200000000000003</v>
      </c>
      <c r="L90" s="27">
        <v>12.9</v>
      </c>
    </row>
    <row r="91" spans="2:12" x14ac:dyDescent="0.3">
      <c r="B91" s="27">
        <v>-4.5999999999999996</v>
      </c>
      <c r="C91" s="27">
        <v>-23.1</v>
      </c>
      <c r="D91" s="27">
        <v>7.7</v>
      </c>
      <c r="E91" s="27">
        <v>12.7</v>
      </c>
      <c r="G91" s="27">
        <v>53.94</v>
      </c>
      <c r="H91" s="27">
        <v>2.9</v>
      </c>
      <c r="I91" s="27">
        <v>7.9</v>
      </c>
      <c r="J91" s="27">
        <v>-22.5</v>
      </c>
      <c r="K91" s="27">
        <v>29.5</v>
      </c>
      <c r="L91" s="27">
        <v>10.3</v>
      </c>
    </row>
    <row r="92" spans="2:12" x14ac:dyDescent="0.3">
      <c r="B92" s="27">
        <v>-19.5</v>
      </c>
      <c r="C92" s="27">
        <v>11.3</v>
      </c>
      <c r="D92" s="27">
        <v>15.8</v>
      </c>
      <c r="E92" s="27">
        <v>26.5</v>
      </c>
      <c r="G92" s="27">
        <v>64.650000000000006</v>
      </c>
      <c r="H92" s="27">
        <v>10.8</v>
      </c>
      <c r="I92" s="27">
        <v>17.100000000000001</v>
      </c>
      <c r="J92" s="27">
        <v>-9.1999999999999993</v>
      </c>
      <c r="K92" s="27">
        <v>20.7</v>
      </c>
      <c r="L92" s="27">
        <v>7.1</v>
      </c>
    </row>
    <row r="93" spans="2:12" x14ac:dyDescent="0.3">
      <c r="B93" s="27">
        <v>13.1</v>
      </c>
      <c r="C93" s="27">
        <v>18.2</v>
      </c>
      <c r="D93" s="27">
        <v>10.6</v>
      </c>
      <c r="E93" s="27">
        <v>17.100000000000001</v>
      </c>
      <c r="G93" s="27">
        <v>73.760000000000005</v>
      </c>
      <c r="H93" s="27">
        <v>17.600000000000001</v>
      </c>
      <c r="I93" s="27">
        <v>19.600000000000001</v>
      </c>
      <c r="J93" s="27">
        <v>7.3</v>
      </c>
      <c r="K93" s="27">
        <v>31.1</v>
      </c>
      <c r="L93" s="27">
        <v>22.1</v>
      </c>
    </row>
    <row r="94" spans="2:12" x14ac:dyDescent="0.3">
      <c r="B94" s="27">
        <v>10.3</v>
      </c>
      <c r="C94" s="27">
        <v>-29.2</v>
      </c>
      <c r="D94" s="27">
        <v>13.1</v>
      </c>
      <c r="E94" s="27">
        <v>30.1</v>
      </c>
      <c r="G94" s="27">
        <v>74.67</v>
      </c>
      <c r="H94" s="27">
        <v>14.3</v>
      </c>
      <c r="I94" s="27">
        <v>13.6</v>
      </c>
      <c r="J94" s="27">
        <v>-13.3</v>
      </c>
      <c r="K94" s="27">
        <v>24.2</v>
      </c>
      <c r="L94" s="27">
        <v>-2.4</v>
      </c>
    </row>
    <row r="95" spans="2:12" x14ac:dyDescent="0.3">
      <c r="B95" s="27">
        <v>8.8000000000000007</v>
      </c>
      <c r="C95" s="27">
        <v>1</v>
      </c>
      <c r="D95" s="27">
        <v>5.5</v>
      </c>
      <c r="E95" s="27">
        <v>10.1</v>
      </c>
      <c r="G95" s="27">
        <v>87.76</v>
      </c>
      <c r="H95" s="27">
        <v>14.8</v>
      </c>
      <c r="I95" s="27">
        <v>15.3</v>
      </c>
      <c r="J95" s="27">
        <v>10.4</v>
      </c>
      <c r="K95" s="27">
        <v>18.899999999999999</v>
      </c>
      <c r="L95" s="27">
        <v>9.8000000000000007</v>
      </c>
    </row>
    <row r="96" spans="2:12" x14ac:dyDescent="0.3">
      <c r="B96" s="27">
        <v>-20.3</v>
      </c>
      <c r="C96" s="27">
        <v>13.7</v>
      </c>
      <c r="D96" s="27">
        <v>15.5</v>
      </c>
      <c r="E96" s="27">
        <v>17.8</v>
      </c>
      <c r="G96" s="27">
        <v>54.27</v>
      </c>
      <c r="H96" s="27">
        <v>8.4</v>
      </c>
      <c r="I96" s="27">
        <v>10.199999999999999</v>
      </c>
      <c r="J96" s="27">
        <v>-26.3</v>
      </c>
      <c r="K96" s="27">
        <v>23.9</v>
      </c>
      <c r="L96" s="27">
        <v>-0.3</v>
      </c>
    </row>
    <row r="97" spans="2:12" x14ac:dyDescent="0.3">
      <c r="B97" s="27">
        <v>3.7</v>
      </c>
      <c r="C97" s="27">
        <v>9.6</v>
      </c>
      <c r="D97" s="27">
        <v>24.4</v>
      </c>
      <c r="E97" s="27">
        <v>25.7</v>
      </c>
      <c r="G97" s="27">
        <v>73.680000000000007</v>
      </c>
      <c r="H97" s="27">
        <v>21.1</v>
      </c>
      <c r="I97" s="27">
        <v>16.399999999999999</v>
      </c>
      <c r="J97" s="27">
        <v>11.6</v>
      </c>
      <c r="K97" s="27">
        <v>39.5</v>
      </c>
      <c r="L97" s="27">
        <v>15</v>
      </c>
    </row>
    <row r="98" spans="2:12" x14ac:dyDescent="0.3">
      <c r="B98" s="27">
        <v>9.1999999999999993</v>
      </c>
      <c r="C98" s="27">
        <v>13.2</v>
      </c>
      <c r="D98" s="27">
        <v>15.2</v>
      </c>
      <c r="E98" s="27">
        <v>28.9</v>
      </c>
      <c r="G98" s="27">
        <v>68.72</v>
      </c>
      <c r="H98" s="27">
        <v>24.9</v>
      </c>
      <c r="I98" s="27">
        <v>26.4</v>
      </c>
      <c r="J98" s="27">
        <v>17.3</v>
      </c>
      <c r="K98" s="27">
        <v>40.200000000000003</v>
      </c>
      <c r="L98" s="27">
        <v>12.7</v>
      </c>
    </row>
    <row r="99" spans="2:12" x14ac:dyDescent="0.3">
      <c r="B99" s="27">
        <v>4.0999999999999996</v>
      </c>
      <c r="C99" s="27">
        <v>8.6</v>
      </c>
      <c r="D99" s="27">
        <v>4.7</v>
      </c>
      <c r="E99" s="27">
        <v>1.7</v>
      </c>
      <c r="G99" s="27">
        <v>97.96</v>
      </c>
      <c r="H99" s="27">
        <v>5.8</v>
      </c>
      <c r="I99" s="27">
        <v>10.199999999999999</v>
      </c>
      <c r="J99" s="27">
        <v>3.8</v>
      </c>
      <c r="K99" s="27">
        <v>10.199999999999999</v>
      </c>
      <c r="L99" s="27">
        <v>8.5</v>
      </c>
    </row>
    <row r="100" spans="2:12" x14ac:dyDescent="0.3">
      <c r="B100" s="27">
        <v>-5.6</v>
      </c>
      <c r="C100" s="27">
        <v>0.6</v>
      </c>
      <c r="D100" s="27">
        <v>5.2</v>
      </c>
      <c r="E100" s="27">
        <v>12.7</v>
      </c>
      <c r="G100" s="27">
        <v>60.06</v>
      </c>
      <c r="H100" s="27">
        <v>8.5</v>
      </c>
      <c r="I100" s="27">
        <v>15.4</v>
      </c>
      <c r="J100" s="27">
        <v>-8.6999999999999993</v>
      </c>
      <c r="K100" s="27">
        <v>30.8</v>
      </c>
      <c r="L100" s="27">
        <v>7.6</v>
      </c>
    </row>
    <row r="101" spans="2:12" x14ac:dyDescent="0.3">
      <c r="B101" s="27">
        <v>5.3</v>
      </c>
      <c r="C101" s="27">
        <v>9.5</v>
      </c>
      <c r="D101" s="27">
        <v>23.5</v>
      </c>
      <c r="E101" s="27">
        <v>25.6</v>
      </c>
      <c r="G101" s="27">
        <v>73.790000000000006</v>
      </c>
      <c r="H101" s="27">
        <v>20.100000000000001</v>
      </c>
      <c r="I101" s="27">
        <v>15</v>
      </c>
      <c r="J101" s="27">
        <v>11.2</v>
      </c>
      <c r="K101" s="27">
        <v>39</v>
      </c>
      <c r="L101" s="27">
        <v>12.2</v>
      </c>
    </row>
    <row r="102" spans="2:12" x14ac:dyDescent="0.3">
      <c r="B102" s="27">
        <v>-12.6</v>
      </c>
      <c r="C102" s="27">
        <v>9.1</v>
      </c>
      <c r="D102" s="27">
        <v>1.4</v>
      </c>
      <c r="E102" s="27">
        <v>25.2</v>
      </c>
      <c r="G102" s="27">
        <v>67.680000000000007</v>
      </c>
      <c r="H102" s="27">
        <v>14</v>
      </c>
      <c r="I102" s="27">
        <v>16.2</v>
      </c>
      <c r="J102" s="27">
        <v>-1.5</v>
      </c>
      <c r="K102" s="27">
        <v>32.1</v>
      </c>
      <c r="L102" s="27">
        <v>13.9</v>
      </c>
    </row>
    <row r="103" spans="2:12" x14ac:dyDescent="0.3">
      <c r="B103" s="27">
        <v>3.6</v>
      </c>
      <c r="C103" s="27">
        <v>8.6</v>
      </c>
      <c r="D103" s="27">
        <v>5.0999999999999996</v>
      </c>
      <c r="E103" s="27">
        <v>2.6</v>
      </c>
      <c r="G103" s="27">
        <v>98</v>
      </c>
      <c r="H103" s="27">
        <v>5.8</v>
      </c>
      <c r="I103" s="27">
        <v>10.1</v>
      </c>
      <c r="J103" s="27">
        <v>7.7</v>
      </c>
      <c r="K103" s="27">
        <v>6.9</v>
      </c>
      <c r="L103" s="27">
        <v>10.1</v>
      </c>
    </row>
    <row r="104" spans="2:12" x14ac:dyDescent="0.3">
      <c r="B104" s="27">
        <v>-19</v>
      </c>
      <c r="C104" s="27">
        <v>8.1</v>
      </c>
      <c r="D104" s="27">
        <v>18</v>
      </c>
      <c r="E104" s="27">
        <v>25.7</v>
      </c>
      <c r="G104" s="27">
        <v>65.209999999999994</v>
      </c>
      <c r="H104" s="27">
        <v>8.9</v>
      </c>
      <c r="I104" s="27">
        <v>15.6</v>
      </c>
      <c r="J104" s="27">
        <v>-10.3</v>
      </c>
      <c r="K104" s="27">
        <v>19.899999999999999</v>
      </c>
      <c r="L104" s="27">
        <v>2.2999999999999998</v>
      </c>
    </row>
    <row r="105" spans="2:12" x14ac:dyDescent="0.3">
      <c r="B105" s="27">
        <v>6.6</v>
      </c>
      <c r="C105" s="27">
        <v>16.3</v>
      </c>
      <c r="D105" s="27">
        <v>15.9</v>
      </c>
      <c r="E105" s="27">
        <v>29.5</v>
      </c>
      <c r="G105" s="27">
        <v>68.88</v>
      </c>
      <c r="H105" s="27">
        <v>21.8</v>
      </c>
      <c r="I105" s="27">
        <v>24.3</v>
      </c>
      <c r="J105" s="27">
        <v>13.6</v>
      </c>
      <c r="K105" s="27">
        <v>33.9</v>
      </c>
      <c r="L105" s="27">
        <v>16.5</v>
      </c>
    </row>
    <row r="106" spans="2:12" x14ac:dyDescent="0.3">
      <c r="B106" s="27">
        <v>-20.5</v>
      </c>
      <c r="C106" s="27">
        <v>14.4</v>
      </c>
      <c r="D106" s="27">
        <v>15.5</v>
      </c>
      <c r="E106" s="27">
        <v>17.2</v>
      </c>
      <c r="G106" s="27">
        <v>54.54</v>
      </c>
      <c r="H106" s="27">
        <v>9.3000000000000007</v>
      </c>
      <c r="I106" s="27">
        <v>11</v>
      </c>
      <c r="J106" s="27">
        <v>-27</v>
      </c>
      <c r="K106" s="27">
        <v>24.3</v>
      </c>
      <c r="L106" s="27">
        <v>4.9000000000000004</v>
      </c>
    </row>
    <row r="107" spans="2:12" x14ac:dyDescent="0.3">
      <c r="B107" s="27">
        <v>7.7</v>
      </c>
      <c r="C107" s="27">
        <v>12.2</v>
      </c>
      <c r="D107" s="27">
        <v>12.1</v>
      </c>
      <c r="E107" s="27">
        <v>20.8</v>
      </c>
      <c r="G107" s="27">
        <v>85.38</v>
      </c>
      <c r="H107" s="27">
        <v>16.899999999999999</v>
      </c>
      <c r="I107" s="27">
        <v>16.100000000000001</v>
      </c>
      <c r="J107" s="27">
        <v>3.2</v>
      </c>
      <c r="K107" s="27">
        <v>30.4</v>
      </c>
      <c r="L107" s="27">
        <v>17.600000000000001</v>
      </c>
    </row>
    <row r="108" spans="2:12" x14ac:dyDescent="0.3">
      <c r="B108" s="27">
        <v>14.2</v>
      </c>
      <c r="C108" s="27">
        <v>9.6999999999999993</v>
      </c>
      <c r="D108" s="27">
        <v>9.4</v>
      </c>
      <c r="E108" s="27">
        <v>18.600000000000001</v>
      </c>
      <c r="G108" s="27">
        <v>91.49</v>
      </c>
      <c r="H108" s="27">
        <v>14.7</v>
      </c>
      <c r="I108" s="27">
        <v>23.3</v>
      </c>
      <c r="J108" s="27">
        <v>13.5</v>
      </c>
      <c r="K108" s="27">
        <v>29.2</v>
      </c>
      <c r="L108" s="27">
        <v>18.5</v>
      </c>
    </row>
    <row r="109" spans="2:12" x14ac:dyDescent="0.3">
      <c r="B109" s="27">
        <v>4.4000000000000004</v>
      </c>
      <c r="C109" s="27">
        <v>14</v>
      </c>
      <c r="D109" s="27">
        <v>10.1</v>
      </c>
      <c r="E109" s="27">
        <v>24</v>
      </c>
      <c r="G109" s="27">
        <v>77.31</v>
      </c>
      <c r="H109" s="27">
        <v>20.100000000000001</v>
      </c>
      <c r="I109" s="27">
        <v>23.4</v>
      </c>
      <c r="J109" s="27">
        <v>10.6</v>
      </c>
      <c r="K109" s="27">
        <v>24.2</v>
      </c>
      <c r="L109" s="27">
        <v>16.399999999999999</v>
      </c>
    </row>
    <row r="110" spans="2:12" x14ac:dyDescent="0.3">
      <c r="B110" s="27">
        <v>11.9</v>
      </c>
      <c r="C110" s="27">
        <v>18.2</v>
      </c>
      <c r="D110" s="27">
        <v>13.3</v>
      </c>
      <c r="E110" s="27">
        <v>18.100000000000001</v>
      </c>
      <c r="G110" s="27">
        <v>73.8</v>
      </c>
      <c r="H110" s="27">
        <v>18.600000000000001</v>
      </c>
      <c r="I110" s="27">
        <v>20.3</v>
      </c>
      <c r="J110" s="27">
        <v>7.9</v>
      </c>
      <c r="K110" s="27">
        <v>33.1</v>
      </c>
      <c r="L110" s="27">
        <v>22.6</v>
      </c>
    </row>
    <row r="111" spans="2:12" x14ac:dyDescent="0.3">
      <c r="B111" s="27">
        <v>-4.5</v>
      </c>
      <c r="C111" s="27">
        <v>-21.2</v>
      </c>
      <c r="D111" s="27">
        <v>5.6</v>
      </c>
      <c r="E111" s="27">
        <v>12.6</v>
      </c>
      <c r="G111" s="27">
        <v>54</v>
      </c>
      <c r="H111" s="27">
        <v>2.2000000000000002</v>
      </c>
      <c r="I111" s="27">
        <v>10.6</v>
      </c>
      <c r="J111" s="27">
        <v>-19.8</v>
      </c>
      <c r="K111" s="27">
        <v>32.6</v>
      </c>
      <c r="L111" s="27">
        <v>1.4</v>
      </c>
    </row>
    <row r="112" spans="2:12" x14ac:dyDescent="0.3">
      <c r="B112" s="27">
        <v>14.9</v>
      </c>
      <c r="C112" s="27">
        <v>4.3</v>
      </c>
      <c r="D112" s="27">
        <v>19</v>
      </c>
      <c r="E112" s="27">
        <v>18.2</v>
      </c>
      <c r="G112" s="27">
        <v>66.81</v>
      </c>
      <c r="H112" s="27">
        <v>10.1</v>
      </c>
      <c r="I112" s="27">
        <v>17.5</v>
      </c>
      <c r="J112" s="27">
        <v>-1</v>
      </c>
      <c r="K112" s="27">
        <v>20.2</v>
      </c>
      <c r="L112" s="27">
        <v>-36.799999999999997</v>
      </c>
    </row>
    <row r="113" spans="2:12" x14ac:dyDescent="0.3">
      <c r="B113" s="27">
        <v>-1.7</v>
      </c>
      <c r="C113" s="27">
        <v>2.2000000000000002</v>
      </c>
      <c r="D113" s="27">
        <v>8.1</v>
      </c>
      <c r="E113" s="27">
        <v>8.1</v>
      </c>
      <c r="G113" s="27">
        <v>87.71</v>
      </c>
      <c r="H113" s="27">
        <v>11.8</v>
      </c>
      <c r="I113" s="27">
        <v>8.6999999999999993</v>
      </c>
      <c r="J113" s="27">
        <v>-2.9</v>
      </c>
      <c r="K113" s="27">
        <v>25.4</v>
      </c>
      <c r="L113" s="27">
        <v>6.5</v>
      </c>
    </row>
    <row r="114" spans="2:12" x14ac:dyDescent="0.3">
      <c r="B114" s="27">
        <v>2.1</v>
      </c>
      <c r="C114" s="27">
        <v>12</v>
      </c>
      <c r="D114" s="27">
        <v>11.8</v>
      </c>
      <c r="E114" s="27">
        <v>21.4</v>
      </c>
      <c r="G114" s="27">
        <v>80.569999999999993</v>
      </c>
      <c r="H114" s="27">
        <v>9.4</v>
      </c>
      <c r="I114" s="27">
        <v>15</v>
      </c>
      <c r="J114" s="27">
        <v>-6.1</v>
      </c>
      <c r="K114" s="27">
        <v>13.2</v>
      </c>
      <c r="L114" s="27">
        <v>13.8</v>
      </c>
    </row>
    <row r="115" spans="2:12" x14ac:dyDescent="0.3">
      <c r="B115" s="27">
        <v>2.1</v>
      </c>
      <c r="C115" s="27">
        <v>5.7</v>
      </c>
      <c r="D115" s="27">
        <v>16.399999999999999</v>
      </c>
      <c r="E115" s="27">
        <v>19</v>
      </c>
      <c r="G115" s="27">
        <v>80.709999999999994</v>
      </c>
      <c r="H115" s="27">
        <v>16.2</v>
      </c>
      <c r="I115" s="27">
        <v>13.9</v>
      </c>
      <c r="J115" s="27">
        <v>-9.6</v>
      </c>
      <c r="K115" s="27">
        <v>31</v>
      </c>
      <c r="L115" s="27">
        <v>14.1</v>
      </c>
    </row>
    <row r="116" spans="2:12" x14ac:dyDescent="0.3">
      <c r="B116" s="27">
        <v>-4.4000000000000004</v>
      </c>
      <c r="C116" s="27">
        <v>7.2</v>
      </c>
      <c r="D116" s="27">
        <v>12</v>
      </c>
      <c r="E116" s="27">
        <v>-4.8</v>
      </c>
      <c r="G116" s="27">
        <v>71.64</v>
      </c>
      <c r="H116" s="27">
        <v>18.2</v>
      </c>
      <c r="I116" s="27">
        <v>15.4</v>
      </c>
      <c r="J116" s="27">
        <v>-2.8</v>
      </c>
      <c r="K116" s="27">
        <v>36</v>
      </c>
      <c r="L116" s="27">
        <v>7.2</v>
      </c>
    </row>
    <row r="117" spans="2:12" x14ac:dyDescent="0.3">
      <c r="B117" s="27">
        <v>3.6</v>
      </c>
      <c r="C117" s="27">
        <v>10.6</v>
      </c>
      <c r="D117" s="27">
        <v>22.1</v>
      </c>
      <c r="E117" s="27">
        <v>20.9</v>
      </c>
      <c r="G117" s="27">
        <v>73.92</v>
      </c>
      <c r="H117" s="27">
        <v>19.2</v>
      </c>
      <c r="I117" s="27">
        <v>15</v>
      </c>
      <c r="J117" s="27">
        <v>9.3000000000000007</v>
      </c>
      <c r="K117" s="27">
        <v>38.200000000000003</v>
      </c>
      <c r="L117" s="27">
        <v>9.5</v>
      </c>
    </row>
    <row r="118" spans="2:12" x14ac:dyDescent="0.3">
      <c r="B118" s="27">
        <v>8.9</v>
      </c>
      <c r="C118" s="27">
        <v>0.9</v>
      </c>
      <c r="D118" s="27">
        <v>11.6</v>
      </c>
      <c r="E118" s="27">
        <v>26.1</v>
      </c>
      <c r="G118" s="27">
        <v>53.73</v>
      </c>
      <c r="H118" s="27">
        <v>18.399999999999999</v>
      </c>
      <c r="I118" s="27">
        <v>19</v>
      </c>
      <c r="J118" s="27">
        <v>8</v>
      </c>
      <c r="K118" s="27">
        <v>31.4</v>
      </c>
      <c r="L118" s="27">
        <v>17</v>
      </c>
    </row>
    <row r="119" spans="2:12" x14ac:dyDescent="0.3">
      <c r="B119" s="27">
        <v>-6.6</v>
      </c>
      <c r="C119" s="27">
        <v>8.6</v>
      </c>
      <c r="D119" s="27">
        <v>17.899999999999999</v>
      </c>
      <c r="E119" s="27">
        <v>28.6</v>
      </c>
      <c r="G119" s="27">
        <v>65.760000000000005</v>
      </c>
      <c r="H119" s="27">
        <v>10.9</v>
      </c>
      <c r="I119" s="27">
        <v>15.1</v>
      </c>
      <c r="J119" s="27">
        <v>-8.6999999999999993</v>
      </c>
      <c r="K119" s="27">
        <v>20.7</v>
      </c>
      <c r="L119" s="27">
        <v>19.3</v>
      </c>
    </row>
    <row r="120" spans="2:12" x14ac:dyDescent="0.3">
      <c r="B120" s="27">
        <v>-22</v>
      </c>
      <c r="C120" s="27">
        <v>14.4</v>
      </c>
      <c r="D120" s="27">
        <v>15.6</v>
      </c>
      <c r="E120" s="27">
        <v>16.600000000000001</v>
      </c>
      <c r="G120" s="27">
        <v>54.82</v>
      </c>
      <c r="H120" s="27">
        <v>7.9</v>
      </c>
      <c r="I120" s="27">
        <v>9.9</v>
      </c>
      <c r="J120" s="27">
        <v>-27</v>
      </c>
      <c r="K120" s="27">
        <v>24</v>
      </c>
      <c r="L120" s="27">
        <v>3.3</v>
      </c>
    </row>
    <row r="121" spans="2:12" x14ac:dyDescent="0.3">
      <c r="B121" s="27">
        <v>-10.7</v>
      </c>
      <c r="C121" s="27">
        <v>14.7</v>
      </c>
      <c r="D121" s="27">
        <v>2.6</v>
      </c>
      <c r="E121" s="27">
        <v>26.8</v>
      </c>
      <c r="G121" s="27">
        <v>67.86</v>
      </c>
      <c r="H121" s="27">
        <v>13.3</v>
      </c>
      <c r="I121" s="27">
        <v>15</v>
      </c>
      <c r="J121" s="27">
        <v>-2.9</v>
      </c>
      <c r="K121" s="27">
        <v>36.299999999999997</v>
      </c>
      <c r="L121" s="27">
        <v>14.3</v>
      </c>
    </row>
    <row r="122" spans="2:12" x14ac:dyDescent="0.3">
      <c r="B122" s="27">
        <v>7.1</v>
      </c>
      <c r="C122" s="27">
        <v>11.5</v>
      </c>
      <c r="D122" s="27">
        <v>11.8</v>
      </c>
      <c r="E122" s="27">
        <v>20.2</v>
      </c>
      <c r="G122" s="27">
        <v>85.45</v>
      </c>
      <c r="H122" s="27">
        <v>16.600000000000001</v>
      </c>
      <c r="I122" s="27">
        <v>15.9</v>
      </c>
      <c r="J122" s="27">
        <v>1.5</v>
      </c>
      <c r="K122" s="27">
        <v>28.2</v>
      </c>
      <c r="L122" s="27">
        <v>17.2</v>
      </c>
    </row>
    <row r="123" spans="2:12" x14ac:dyDescent="0.3">
      <c r="B123" s="27">
        <v>3.4</v>
      </c>
      <c r="C123" s="27">
        <v>8.4</v>
      </c>
      <c r="D123" s="27">
        <v>5</v>
      </c>
      <c r="E123" s="27">
        <v>2.2999999999999998</v>
      </c>
      <c r="G123" s="27">
        <v>98.04</v>
      </c>
      <c r="H123" s="27">
        <v>5.8</v>
      </c>
      <c r="I123" s="27">
        <v>9.9</v>
      </c>
      <c r="J123" s="27">
        <v>7.2</v>
      </c>
      <c r="K123" s="27">
        <v>6.6</v>
      </c>
      <c r="L123" s="27">
        <v>9.9</v>
      </c>
    </row>
    <row r="124" spans="2:12" x14ac:dyDescent="0.3">
      <c r="B124" s="27">
        <v>9.9</v>
      </c>
      <c r="C124" s="27">
        <v>8.8000000000000007</v>
      </c>
      <c r="D124" s="27">
        <v>7</v>
      </c>
      <c r="E124" s="27">
        <v>19.399999999999999</v>
      </c>
      <c r="G124" s="27">
        <v>92.24</v>
      </c>
      <c r="H124" s="27">
        <v>14.2</v>
      </c>
      <c r="I124" s="27">
        <v>19.899999999999999</v>
      </c>
      <c r="J124" s="27">
        <v>8.6</v>
      </c>
      <c r="K124" s="27">
        <v>25.1</v>
      </c>
      <c r="L124" s="27">
        <v>16.100000000000001</v>
      </c>
    </row>
    <row r="125" spans="2:12" x14ac:dyDescent="0.3">
      <c r="B125" s="27">
        <v>7.8</v>
      </c>
      <c r="C125" s="27">
        <v>10.9</v>
      </c>
      <c r="D125" s="27">
        <v>5.5</v>
      </c>
      <c r="E125" s="27">
        <v>8.3000000000000007</v>
      </c>
      <c r="G125" s="27">
        <v>82.97</v>
      </c>
      <c r="H125" s="27">
        <v>13.4</v>
      </c>
      <c r="I125" s="27">
        <v>15.7</v>
      </c>
      <c r="J125" s="27">
        <v>0</v>
      </c>
      <c r="K125" s="27">
        <v>25.7</v>
      </c>
      <c r="L125" s="27">
        <v>13.8</v>
      </c>
    </row>
    <row r="126" spans="2:12" x14ac:dyDescent="0.3">
      <c r="B126" s="27">
        <v>11.6</v>
      </c>
      <c r="C126" s="27">
        <v>17.899999999999999</v>
      </c>
      <c r="D126" s="27">
        <v>13.3</v>
      </c>
      <c r="E126" s="27">
        <v>18.8</v>
      </c>
      <c r="G126" s="27">
        <v>73.92</v>
      </c>
      <c r="H126" s="27">
        <v>18.399999999999999</v>
      </c>
      <c r="I126" s="27">
        <v>20.100000000000001</v>
      </c>
      <c r="J126" s="27">
        <v>7.9</v>
      </c>
      <c r="K126" s="27">
        <v>33.6</v>
      </c>
      <c r="L126" s="27">
        <v>22.6</v>
      </c>
    </row>
    <row r="127" spans="2:12" x14ac:dyDescent="0.3">
      <c r="B127" s="27">
        <v>-5.3</v>
      </c>
      <c r="C127" s="27">
        <v>0</v>
      </c>
      <c r="D127" s="27">
        <v>5.4</v>
      </c>
      <c r="E127" s="27">
        <v>14.4</v>
      </c>
      <c r="G127" s="27">
        <v>60.04</v>
      </c>
      <c r="H127" s="27">
        <v>4.5</v>
      </c>
      <c r="I127" s="27">
        <v>12.4</v>
      </c>
      <c r="J127" s="27">
        <v>-9.6</v>
      </c>
      <c r="K127" s="27">
        <v>30.4</v>
      </c>
      <c r="L127" s="27">
        <v>6.2</v>
      </c>
    </row>
    <row r="128" spans="2:12" x14ac:dyDescent="0.3">
      <c r="B128" s="27">
        <v>-2.4</v>
      </c>
      <c r="C128" s="27">
        <v>14.6</v>
      </c>
      <c r="D128" s="27">
        <v>12</v>
      </c>
      <c r="E128" s="27">
        <v>23.1</v>
      </c>
      <c r="G128" s="27">
        <v>80.81</v>
      </c>
      <c r="H128" s="27">
        <v>8.9</v>
      </c>
      <c r="I128" s="27">
        <v>14.7</v>
      </c>
      <c r="J128" s="27">
        <v>-6.4</v>
      </c>
      <c r="K128" s="27">
        <v>13.8</v>
      </c>
      <c r="L128" s="27">
        <v>14.9</v>
      </c>
    </row>
    <row r="129" spans="2:12" x14ac:dyDescent="0.3">
      <c r="B129" s="27">
        <v>-1.9</v>
      </c>
      <c r="C129" s="27">
        <v>1.5</v>
      </c>
      <c r="D129" s="27">
        <v>8.5</v>
      </c>
      <c r="E129" s="27">
        <v>7.4</v>
      </c>
      <c r="G129" s="27">
        <v>87.98</v>
      </c>
      <c r="H129" s="27">
        <v>11.2</v>
      </c>
      <c r="I129" s="27">
        <v>7.9</v>
      </c>
      <c r="J129" s="27">
        <v>-3.5</v>
      </c>
      <c r="K129" s="27">
        <v>25</v>
      </c>
      <c r="L129" s="27">
        <v>5.2</v>
      </c>
    </row>
    <row r="130" spans="2:12" x14ac:dyDescent="0.3">
      <c r="B130" s="27">
        <v>5.5</v>
      </c>
      <c r="C130" s="27">
        <v>14</v>
      </c>
      <c r="D130" s="27">
        <v>10.3</v>
      </c>
      <c r="E130" s="27">
        <v>23.8</v>
      </c>
      <c r="G130" s="27">
        <v>77.45</v>
      </c>
      <c r="H130" s="27">
        <v>18.3</v>
      </c>
      <c r="I130" s="27">
        <v>21.6</v>
      </c>
      <c r="J130" s="27">
        <v>10.9</v>
      </c>
      <c r="K130" s="27">
        <v>23.3</v>
      </c>
      <c r="L130" s="27">
        <v>15.5</v>
      </c>
    </row>
    <row r="131" spans="2:12" x14ac:dyDescent="0.3">
      <c r="B131" s="27">
        <v>0.7</v>
      </c>
      <c r="C131" s="27">
        <v>-22.8</v>
      </c>
      <c r="D131" s="27">
        <v>8.4</v>
      </c>
      <c r="E131" s="27">
        <v>9.9</v>
      </c>
      <c r="G131" s="27">
        <v>54.19</v>
      </c>
      <c r="H131" s="27">
        <v>2.4</v>
      </c>
      <c r="I131" s="27">
        <v>10.1</v>
      </c>
      <c r="J131" s="27">
        <v>-15.9</v>
      </c>
      <c r="K131" s="27">
        <v>30</v>
      </c>
      <c r="L131" s="27">
        <v>1.5</v>
      </c>
    </row>
    <row r="132" spans="2:12" x14ac:dyDescent="0.3">
      <c r="B132" s="27">
        <v>10.1</v>
      </c>
      <c r="C132" s="27">
        <v>-26.3</v>
      </c>
      <c r="D132" s="27">
        <v>9.1</v>
      </c>
      <c r="E132" s="27">
        <v>27.1</v>
      </c>
      <c r="G132" s="27">
        <v>75.69</v>
      </c>
      <c r="H132" s="27">
        <v>12.7</v>
      </c>
      <c r="I132" s="27">
        <v>13.2</v>
      </c>
      <c r="J132" s="27">
        <v>-15.5</v>
      </c>
      <c r="K132" s="27">
        <v>32.5</v>
      </c>
      <c r="L132" s="27">
        <v>-10.199999999999999</v>
      </c>
    </row>
    <row r="133" spans="2:12" x14ac:dyDescent="0.3">
      <c r="B133" s="27">
        <v>6.5</v>
      </c>
      <c r="C133" s="27">
        <v>12.4</v>
      </c>
      <c r="D133" s="27">
        <v>11.5</v>
      </c>
      <c r="E133" s="27">
        <v>19.7</v>
      </c>
      <c r="G133" s="27">
        <v>85.52</v>
      </c>
      <c r="H133" s="27">
        <v>16.7</v>
      </c>
      <c r="I133" s="27">
        <v>16.5</v>
      </c>
      <c r="J133" s="27">
        <v>1.4</v>
      </c>
      <c r="K133" s="27">
        <v>27.3</v>
      </c>
      <c r="L133" s="27">
        <v>17.3</v>
      </c>
    </row>
    <row r="134" spans="2:12" x14ac:dyDescent="0.3">
      <c r="B134" s="27">
        <v>3.1</v>
      </c>
      <c r="C134" s="27">
        <v>8.1</v>
      </c>
      <c r="D134" s="27">
        <v>5</v>
      </c>
      <c r="E134" s="27">
        <v>2.2999999999999998</v>
      </c>
      <c r="G134" s="27">
        <v>98.08</v>
      </c>
      <c r="H134" s="27">
        <v>5.3</v>
      </c>
      <c r="I134" s="27">
        <v>9.5</v>
      </c>
      <c r="J134" s="27">
        <v>6.8</v>
      </c>
      <c r="K134" s="27">
        <v>6.4</v>
      </c>
      <c r="L134" s="27">
        <v>9.6</v>
      </c>
    </row>
    <row r="135" spans="2:12" x14ac:dyDescent="0.3">
      <c r="B135" s="27">
        <v>9.1999999999999993</v>
      </c>
      <c r="C135" s="27">
        <v>1.2</v>
      </c>
      <c r="D135" s="27">
        <v>5.8</v>
      </c>
      <c r="E135" s="27">
        <v>8.6</v>
      </c>
      <c r="G135" s="27">
        <v>88.12</v>
      </c>
      <c r="H135" s="27">
        <v>13.9</v>
      </c>
      <c r="I135" s="27">
        <v>14.1</v>
      </c>
      <c r="J135" s="27">
        <v>7.5</v>
      </c>
      <c r="K135" s="27">
        <v>18.100000000000001</v>
      </c>
      <c r="L135" s="27">
        <v>10.4</v>
      </c>
    </row>
    <row r="136" spans="2:12" x14ac:dyDescent="0.3">
      <c r="B136" s="27">
        <v>5.5</v>
      </c>
      <c r="C136" s="27">
        <v>14.1</v>
      </c>
      <c r="D136" s="27">
        <v>10</v>
      </c>
      <c r="E136" s="27">
        <v>23.2</v>
      </c>
      <c r="G136" s="27">
        <v>77.540000000000006</v>
      </c>
      <c r="H136" s="27">
        <v>17.600000000000001</v>
      </c>
      <c r="I136" s="27">
        <v>20.9</v>
      </c>
      <c r="J136" s="27">
        <v>11.5</v>
      </c>
      <c r="K136" s="27">
        <v>23.3</v>
      </c>
      <c r="L136" s="27">
        <v>15.2</v>
      </c>
    </row>
    <row r="137" spans="2:12" x14ac:dyDescent="0.3">
      <c r="B137" s="27">
        <v>-2.4</v>
      </c>
      <c r="C137" s="27">
        <v>14.6</v>
      </c>
      <c r="D137" s="27">
        <v>12</v>
      </c>
      <c r="E137" s="27">
        <v>23.1</v>
      </c>
      <c r="G137" s="27">
        <v>81.06</v>
      </c>
      <c r="H137" s="27">
        <v>8.9</v>
      </c>
      <c r="I137" s="27">
        <v>14.7</v>
      </c>
      <c r="J137" s="27">
        <v>-6.4</v>
      </c>
      <c r="K137" s="27">
        <v>13.8</v>
      </c>
      <c r="L137" s="27">
        <v>14.9</v>
      </c>
    </row>
    <row r="138" spans="2:12" x14ac:dyDescent="0.3">
      <c r="B138" s="27">
        <v>11.2</v>
      </c>
      <c r="C138" s="27">
        <v>17.7</v>
      </c>
      <c r="D138" s="27">
        <v>12</v>
      </c>
      <c r="E138" s="27">
        <v>17.399999999999999</v>
      </c>
      <c r="G138" s="27">
        <v>74</v>
      </c>
      <c r="H138" s="27">
        <v>17.7</v>
      </c>
      <c r="I138" s="27">
        <v>19.399999999999999</v>
      </c>
      <c r="J138" s="27">
        <v>8.1</v>
      </c>
      <c r="K138" s="27">
        <v>31.5</v>
      </c>
      <c r="L138" s="27">
        <v>21.4</v>
      </c>
    </row>
    <row r="139" spans="2:12" x14ac:dyDescent="0.3">
      <c r="B139" s="27">
        <v>14</v>
      </c>
      <c r="C139" s="27">
        <v>5</v>
      </c>
      <c r="D139" s="27">
        <v>18.2</v>
      </c>
      <c r="E139" s="27">
        <v>19.5</v>
      </c>
      <c r="G139" s="27">
        <v>66.86</v>
      </c>
      <c r="H139" s="27">
        <v>9.6999999999999993</v>
      </c>
      <c r="I139" s="27">
        <v>16.8</v>
      </c>
      <c r="J139" s="27">
        <v>-0.9</v>
      </c>
      <c r="K139" s="27">
        <v>20.100000000000001</v>
      </c>
      <c r="L139" s="27">
        <v>-41.2</v>
      </c>
    </row>
    <row r="140" spans="2:12" x14ac:dyDescent="0.3">
      <c r="B140" s="27">
        <v>6.7</v>
      </c>
      <c r="C140" s="27">
        <v>10.7</v>
      </c>
      <c r="D140" s="27">
        <v>12.1</v>
      </c>
      <c r="E140" s="27">
        <v>19.600000000000001</v>
      </c>
      <c r="G140" s="27">
        <v>85.6</v>
      </c>
      <c r="H140" s="27">
        <v>16.5</v>
      </c>
      <c r="I140" s="27">
        <v>15.9</v>
      </c>
      <c r="J140" s="27">
        <v>3.3</v>
      </c>
      <c r="K140" s="27">
        <v>26.4</v>
      </c>
      <c r="L140" s="27">
        <v>18.7</v>
      </c>
    </row>
    <row r="141" spans="2:12" x14ac:dyDescent="0.3">
      <c r="B141" s="27">
        <v>2.4</v>
      </c>
      <c r="C141" s="27">
        <v>8</v>
      </c>
      <c r="D141" s="27">
        <v>4.9000000000000004</v>
      </c>
      <c r="E141" s="27">
        <v>2.1</v>
      </c>
      <c r="G141" s="27">
        <v>98.12</v>
      </c>
      <c r="H141" s="27">
        <v>5</v>
      </c>
      <c r="I141" s="27">
        <v>9.1999999999999993</v>
      </c>
      <c r="J141" s="27">
        <v>6.8</v>
      </c>
      <c r="K141" s="27">
        <v>7</v>
      </c>
      <c r="L141" s="27">
        <v>9.1</v>
      </c>
    </row>
    <row r="142" spans="2:12" x14ac:dyDescent="0.3">
      <c r="B142" s="27">
        <v>-3.5</v>
      </c>
      <c r="C142" s="27">
        <v>8.9</v>
      </c>
      <c r="D142" s="27">
        <v>18.5</v>
      </c>
      <c r="E142" s="27">
        <v>10.199999999999999</v>
      </c>
      <c r="G142" s="27">
        <v>72.25</v>
      </c>
      <c r="H142" s="27">
        <v>17.3</v>
      </c>
      <c r="I142" s="27">
        <v>16.2</v>
      </c>
      <c r="J142" s="27">
        <v>-4</v>
      </c>
      <c r="K142" s="27">
        <v>34.1</v>
      </c>
      <c r="L142" s="27">
        <v>5.8</v>
      </c>
    </row>
    <row r="143" spans="2:12" x14ac:dyDescent="0.3">
      <c r="B143" s="27">
        <v>0.9</v>
      </c>
      <c r="C143" s="27">
        <v>18.899999999999999</v>
      </c>
      <c r="D143" s="27">
        <v>17.5</v>
      </c>
      <c r="E143" s="27">
        <v>25.1</v>
      </c>
      <c r="G143" s="27">
        <v>69.42</v>
      </c>
      <c r="H143" s="27">
        <v>20.5</v>
      </c>
      <c r="I143" s="27">
        <v>22.3</v>
      </c>
      <c r="J143" s="27">
        <v>15.7</v>
      </c>
      <c r="K143" s="27">
        <v>31</v>
      </c>
      <c r="L143" s="27">
        <v>17.600000000000001</v>
      </c>
    </row>
    <row r="144" spans="2:12" x14ac:dyDescent="0.3">
      <c r="B144" s="27">
        <v>-5.3</v>
      </c>
      <c r="C144" s="27">
        <v>0</v>
      </c>
      <c r="D144" s="27">
        <v>5.4</v>
      </c>
      <c r="E144" s="27">
        <v>14.4</v>
      </c>
      <c r="G144" s="27">
        <v>60.08</v>
      </c>
      <c r="H144" s="27">
        <v>4.5</v>
      </c>
      <c r="I144" s="27">
        <v>12.4</v>
      </c>
      <c r="J144" s="27">
        <v>-9.6</v>
      </c>
      <c r="K144" s="27">
        <v>30.4</v>
      </c>
      <c r="L144" s="27">
        <v>6.2</v>
      </c>
    </row>
    <row r="145" spans="2:12" x14ac:dyDescent="0.3">
      <c r="B145" s="27">
        <v>-16.399999999999999</v>
      </c>
      <c r="C145" s="27">
        <v>13.9</v>
      </c>
      <c r="D145" s="27">
        <v>11.4</v>
      </c>
      <c r="E145" s="27">
        <v>15.2</v>
      </c>
      <c r="G145" s="27">
        <v>55.43</v>
      </c>
      <c r="H145" s="27">
        <v>3.8</v>
      </c>
      <c r="I145" s="27">
        <v>9.1999999999999993</v>
      </c>
      <c r="J145" s="27">
        <v>-22.5</v>
      </c>
      <c r="K145" s="27">
        <v>24</v>
      </c>
      <c r="L145" s="27">
        <v>-3.3</v>
      </c>
    </row>
    <row r="146" spans="2:12" x14ac:dyDescent="0.3">
      <c r="B146" s="27">
        <v>9.8000000000000007</v>
      </c>
      <c r="C146" s="27">
        <v>-0.5</v>
      </c>
      <c r="D146" s="27">
        <v>5.6</v>
      </c>
      <c r="E146" s="27">
        <v>8</v>
      </c>
      <c r="G146" s="27">
        <v>88.24</v>
      </c>
      <c r="H146" s="27">
        <v>14.2</v>
      </c>
      <c r="I146" s="27">
        <v>14</v>
      </c>
      <c r="J146" s="27">
        <v>9.5</v>
      </c>
      <c r="K146" s="27">
        <v>16.399999999999999</v>
      </c>
      <c r="L146" s="27">
        <v>8.6</v>
      </c>
    </row>
    <row r="147" spans="2:12" x14ac:dyDescent="0.3">
      <c r="B147" s="27">
        <v>10</v>
      </c>
      <c r="C147" s="27">
        <v>8.3000000000000007</v>
      </c>
      <c r="D147" s="27">
        <v>6.2</v>
      </c>
      <c r="E147" s="27">
        <v>18.899999999999999</v>
      </c>
      <c r="G147" s="27">
        <v>92.57</v>
      </c>
      <c r="H147" s="27">
        <v>13.5</v>
      </c>
      <c r="I147" s="27">
        <v>19.3</v>
      </c>
      <c r="J147" s="27">
        <v>8.4</v>
      </c>
      <c r="K147" s="27">
        <v>24.1</v>
      </c>
      <c r="L147" s="27">
        <v>15.5</v>
      </c>
    </row>
  </sheetData>
  <mergeCells count="5">
    <mergeCell ref="B2:E2"/>
    <mergeCell ref="G2:L2"/>
    <mergeCell ref="M11:N11"/>
    <mergeCell ref="M12:P12"/>
    <mergeCell ref="M13:P1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60AF-0DE5-4D5A-943B-281653EA6C68}">
  <dimension ref="A2:N20"/>
  <sheetViews>
    <sheetView topLeftCell="A2" workbookViewId="0">
      <selection activeCell="H13" sqref="H13:M15"/>
    </sheetView>
  </sheetViews>
  <sheetFormatPr defaultRowHeight="14.4" x14ac:dyDescent="0.3"/>
  <cols>
    <col min="1" max="1" width="40.109375" bestFit="1" customWidth="1"/>
    <col min="2" max="2" width="19.88671875" bestFit="1" customWidth="1"/>
    <col min="3" max="3" width="4" bestFit="1" customWidth="1"/>
    <col min="4" max="4" width="15.5546875" bestFit="1" customWidth="1"/>
    <col min="5" max="5" width="7.44140625" bestFit="1" customWidth="1"/>
    <col min="6" max="6" width="5.21875" bestFit="1" customWidth="1"/>
    <col min="9" max="9" width="15.5546875" bestFit="1" customWidth="1"/>
    <col min="11" max="11" width="13.5546875" bestFit="1" customWidth="1"/>
  </cols>
  <sheetData>
    <row r="2" spans="1:14" ht="18" x14ac:dyDescent="0.35">
      <c r="A2" s="269" t="s">
        <v>244</v>
      </c>
    </row>
    <row r="3" spans="1:14" x14ac:dyDescent="0.3">
      <c r="A3" t="s">
        <v>173</v>
      </c>
    </row>
    <row r="4" spans="1:14" x14ac:dyDescent="0.3">
      <c r="A4" t="s">
        <v>174</v>
      </c>
    </row>
    <row r="5" spans="1:14" x14ac:dyDescent="0.3">
      <c r="A5" t="s">
        <v>175</v>
      </c>
    </row>
    <row r="6" spans="1:14" x14ac:dyDescent="0.3">
      <c r="A6" s="116" t="s">
        <v>176</v>
      </c>
      <c r="B6" s="116"/>
      <c r="C6" s="116"/>
      <c r="D6" s="116"/>
      <c r="E6" s="116"/>
      <c r="F6" s="116"/>
      <c r="G6" s="115"/>
      <c r="H6" s="299" t="s">
        <v>177</v>
      </c>
      <c r="I6" s="299"/>
      <c r="J6" s="299"/>
      <c r="K6" s="299"/>
      <c r="L6" s="299"/>
      <c r="M6" s="299"/>
      <c r="N6" s="118"/>
    </row>
    <row r="7" spans="1:14" x14ac:dyDescent="0.3">
      <c r="A7" s="117" t="s">
        <v>178</v>
      </c>
      <c r="B7" s="117" t="s">
        <v>1</v>
      </c>
      <c r="C7" s="118"/>
      <c r="D7" s="118"/>
      <c r="E7" s="118"/>
      <c r="F7" s="118"/>
      <c r="G7" s="115"/>
      <c r="H7" s="117" t="s">
        <v>178</v>
      </c>
      <c r="I7" s="300" t="s">
        <v>1</v>
      </c>
      <c r="J7" s="301"/>
      <c r="K7" s="301"/>
      <c r="L7" s="301"/>
      <c r="M7" s="301"/>
      <c r="N7" s="301"/>
    </row>
    <row r="8" spans="1:14" x14ac:dyDescent="0.3">
      <c r="A8" s="119" t="s">
        <v>179</v>
      </c>
      <c r="B8" s="120" t="s">
        <v>180</v>
      </c>
      <c r="C8" s="120" t="s">
        <v>71</v>
      </c>
      <c r="D8" s="120" t="s">
        <v>181</v>
      </c>
      <c r="E8" s="120" t="s">
        <v>74</v>
      </c>
      <c r="F8" s="120" t="s">
        <v>182</v>
      </c>
      <c r="G8" s="115"/>
      <c r="H8" s="119" t="s">
        <v>179</v>
      </c>
      <c r="I8" s="120" t="s">
        <v>183</v>
      </c>
      <c r="J8" s="120" t="s">
        <v>71</v>
      </c>
      <c r="K8" s="120" t="s">
        <v>181</v>
      </c>
      <c r="L8" s="120" t="s">
        <v>74</v>
      </c>
      <c r="M8" s="120" t="s">
        <v>182</v>
      </c>
      <c r="N8" s="118"/>
    </row>
    <row r="9" spans="1:14" x14ac:dyDescent="0.3">
      <c r="A9" s="121" t="s">
        <v>184</v>
      </c>
      <c r="B9" s="112" t="s">
        <v>185</v>
      </c>
      <c r="C9" s="113">
        <v>4</v>
      </c>
      <c r="D9" s="114">
        <v>5446941811.2627077</v>
      </c>
      <c r="E9" s="114">
        <v>37.260509942051996</v>
      </c>
      <c r="F9" s="114">
        <v>3.7591929776293778E-21</v>
      </c>
      <c r="G9" s="115"/>
      <c r="H9" s="121" t="s">
        <v>186</v>
      </c>
      <c r="I9" s="114">
        <v>19550571343.838055</v>
      </c>
      <c r="J9" s="113">
        <v>132</v>
      </c>
      <c r="K9" s="114">
        <v>148110388.9684701</v>
      </c>
      <c r="L9" s="114">
        <v>1.347864586980428</v>
      </c>
      <c r="M9" s="114">
        <v>0.36314575203532123</v>
      </c>
      <c r="N9" s="118"/>
    </row>
    <row r="10" spans="1:14" x14ac:dyDescent="0.3">
      <c r="A10" s="121" t="s">
        <v>88</v>
      </c>
      <c r="B10" s="114">
        <v>29663681066.366383</v>
      </c>
      <c r="C10" s="113">
        <v>1</v>
      </c>
      <c r="D10" s="114">
        <v>29663681066.366383</v>
      </c>
      <c r="E10" s="114">
        <v>202.91824689696432</v>
      </c>
      <c r="F10" s="114">
        <v>5.9264849379390443E-29</v>
      </c>
      <c r="G10" s="115"/>
      <c r="H10" s="121" t="s">
        <v>187</v>
      </c>
      <c r="I10" s="114">
        <v>769196500</v>
      </c>
      <c r="J10" s="113">
        <v>7</v>
      </c>
      <c r="K10" s="114">
        <v>109885214.28571428</v>
      </c>
      <c r="L10" s="122"/>
      <c r="M10" s="122"/>
      <c r="N10" s="118"/>
    </row>
    <row r="11" spans="1:14" x14ac:dyDescent="0.3">
      <c r="A11" s="121" t="s">
        <v>13</v>
      </c>
      <c r="B11" s="114">
        <v>7344058958.6146097</v>
      </c>
      <c r="C11" s="113">
        <v>1</v>
      </c>
      <c r="D11" s="114">
        <v>7344058958.6146097</v>
      </c>
      <c r="E11" s="114">
        <v>50.237985152817302</v>
      </c>
      <c r="F11" s="114">
        <v>6.2653466714115552E-11</v>
      </c>
      <c r="G11" s="115"/>
    </row>
    <row r="12" spans="1:14" x14ac:dyDescent="0.3">
      <c r="A12" s="121" t="s">
        <v>19</v>
      </c>
      <c r="B12" s="114">
        <v>8657550330.4942493</v>
      </c>
      <c r="C12" s="113">
        <v>1</v>
      </c>
      <c r="D12" s="114">
        <v>8657550330.4942493</v>
      </c>
      <c r="E12" s="114">
        <v>59.223092763022386</v>
      </c>
      <c r="F12" s="114">
        <v>2.3568771442559794E-12</v>
      </c>
      <c r="G12" s="115"/>
      <c r="H12" s="298" t="s">
        <v>246</v>
      </c>
      <c r="I12" s="298"/>
      <c r="J12" s="298"/>
      <c r="K12" s="298"/>
      <c r="L12" s="298"/>
      <c r="M12" s="298"/>
      <c r="N12" s="298"/>
    </row>
    <row r="13" spans="1:14" ht="15" customHeight="1" x14ac:dyDescent="0.3">
      <c r="A13" s="121" t="s">
        <v>20</v>
      </c>
      <c r="B13" s="114">
        <v>523757097.47673893</v>
      </c>
      <c r="C13" s="113">
        <v>1</v>
      </c>
      <c r="D13" s="114">
        <v>523757097.47673893</v>
      </c>
      <c r="E13" s="114">
        <v>3.5828281655955974</v>
      </c>
      <c r="F13" s="114">
        <v>6.0458688935171076E-2</v>
      </c>
      <c r="G13" s="115"/>
      <c r="H13" s="297" t="s">
        <v>247</v>
      </c>
      <c r="I13" s="297"/>
      <c r="J13" s="297"/>
      <c r="K13" s="297"/>
      <c r="L13" s="297"/>
      <c r="M13" s="297"/>
      <c r="N13" s="123"/>
    </row>
    <row r="14" spans="1:14" x14ac:dyDescent="0.3">
      <c r="A14" s="121" t="s">
        <v>21</v>
      </c>
      <c r="B14" s="114">
        <v>4549069067.7696934</v>
      </c>
      <c r="C14" s="113">
        <v>1</v>
      </c>
      <c r="D14" s="114">
        <v>4549069067.7696934</v>
      </c>
      <c r="E14" s="114">
        <v>31.118495313505157</v>
      </c>
      <c r="F14" s="114">
        <v>1.2245986214964719E-7</v>
      </c>
      <c r="G14" s="115"/>
      <c r="H14" s="290"/>
      <c r="I14" s="290"/>
      <c r="J14" s="290"/>
      <c r="K14" s="290"/>
      <c r="L14" s="290"/>
      <c r="M14" s="290"/>
      <c r="N14" s="123"/>
    </row>
    <row r="15" spans="1:14" x14ac:dyDescent="0.3">
      <c r="A15" s="121" t="s">
        <v>188</v>
      </c>
      <c r="B15" s="114">
        <v>20319767843.838055</v>
      </c>
      <c r="C15" s="113">
        <v>139</v>
      </c>
      <c r="D15" s="114">
        <v>146185380.17149681</v>
      </c>
      <c r="E15" s="122"/>
      <c r="F15" s="122"/>
      <c r="G15" s="115"/>
      <c r="H15" s="290"/>
      <c r="I15" s="290"/>
      <c r="J15" s="290"/>
      <c r="K15" s="290"/>
      <c r="L15" s="290"/>
      <c r="M15" s="290"/>
      <c r="N15" s="123"/>
    </row>
    <row r="16" spans="1:14" x14ac:dyDescent="0.3">
      <c r="A16" s="121" t="s">
        <v>79</v>
      </c>
      <c r="B16" s="114">
        <v>161985056200</v>
      </c>
      <c r="C16" s="113">
        <v>144</v>
      </c>
      <c r="D16" s="122"/>
      <c r="E16" s="122"/>
      <c r="F16" s="122"/>
      <c r="G16" s="115"/>
      <c r="H16" s="123"/>
      <c r="I16" s="123"/>
      <c r="J16" s="123"/>
      <c r="K16" s="123"/>
      <c r="L16" s="123"/>
      <c r="M16" s="123"/>
      <c r="N16" s="123"/>
    </row>
    <row r="17" spans="1:7" x14ac:dyDescent="0.3">
      <c r="A17" s="121" t="s">
        <v>189</v>
      </c>
      <c r="B17" s="114">
        <v>42107535088.888885</v>
      </c>
      <c r="C17" s="113">
        <v>143</v>
      </c>
      <c r="D17" s="122"/>
      <c r="E17" s="122"/>
      <c r="F17" s="122"/>
      <c r="G17" s="115"/>
    </row>
    <row r="18" spans="1:7" x14ac:dyDescent="0.3">
      <c r="A18" s="122" t="s">
        <v>190</v>
      </c>
      <c r="B18" s="122"/>
      <c r="C18" s="122"/>
      <c r="D18" s="122"/>
      <c r="E18" s="122"/>
      <c r="F18" s="122"/>
      <c r="G18" s="115"/>
    </row>
    <row r="20" spans="1:7" x14ac:dyDescent="0.3">
      <c r="A20" s="216" t="s">
        <v>227</v>
      </c>
    </row>
  </sheetData>
  <mergeCells count="4">
    <mergeCell ref="H13:M15"/>
    <mergeCell ref="H12:N12"/>
    <mergeCell ref="H6:M6"/>
    <mergeCell ref="I7:N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81B0-96D5-4D9B-AE41-BFDFE9E35338}">
  <dimension ref="A1:Y175"/>
  <sheetViews>
    <sheetView zoomScale="98" zoomScaleNormal="98" workbookViewId="0">
      <selection activeCell="A2" sqref="A2"/>
    </sheetView>
  </sheetViews>
  <sheetFormatPr defaultRowHeight="14.4" x14ac:dyDescent="0.3"/>
  <cols>
    <col min="1" max="1" width="19.5546875" customWidth="1"/>
    <col min="2" max="2" width="15.5546875" customWidth="1"/>
    <col min="3" max="3" width="14.5546875" customWidth="1"/>
    <col min="5" max="5" width="21.109375" bestFit="1" customWidth="1"/>
    <col min="6" max="6" width="18" bestFit="1" customWidth="1"/>
    <col min="7" max="8" width="12" customWidth="1"/>
    <col min="9" max="9" width="14" customWidth="1"/>
    <col min="16" max="16" width="17.77734375" bestFit="1" customWidth="1"/>
    <col min="19" max="19" width="12.5546875" bestFit="1" customWidth="1"/>
    <col min="20" max="20" width="14.5546875" bestFit="1" customWidth="1"/>
    <col min="21" max="21" width="9" bestFit="1" customWidth="1"/>
    <col min="22" max="22" width="11.5546875" bestFit="1" customWidth="1"/>
    <col min="23" max="23" width="14.44140625" bestFit="1" customWidth="1"/>
    <col min="25" max="25" width="14.5546875" bestFit="1" customWidth="1"/>
  </cols>
  <sheetData>
    <row r="1" spans="1:25" x14ac:dyDescent="0.3">
      <c r="P1" s="26" t="s">
        <v>4</v>
      </c>
      <c r="Q1" s="26" t="s">
        <v>5</v>
      </c>
      <c r="R1" s="26" t="s">
        <v>6</v>
      </c>
      <c r="S1" s="26" t="s">
        <v>11</v>
      </c>
      <c r="T1" s="26" t="s">
        <v>13</v>
      </c>
      <c r="U1" s="26" t="s">
        <v>16</v>
      </c>
      <c r="V1" s="26" t="s">
        <v>17</v>
      </c>
      <c r="W1" s="26" t="s">
        <v>19</v>
      </c>
      <c r="X1" s="26" t="s">
        <v>20</v>
      </c>
      <c r="Y1" s="72" t="s">
        <v>21</v>
      </c>
    </row>
    <row r="2" spans="1:25" ht="15.6" x14ac:dyDescent="0.3">
      <c r="A2" s="231" t="s">
        <v>191</v>
      </c>
      <c r="B2" s="102"/>
      <c r="C2" s="102"/>
      <c r="D2" s="102"/>
      <c r="E2" s="102"/>
      <c r="F2" s="102"/>
      <c r="G2" s="102"/>
      <c r="P2" s="27">
        <v>52.66</v>
      </c>
      <c r="Q2" s="27">
        <v>0.9</v>
      </c>
      <c r="R2" s="27">
        <v>6.9</v>
      </c>
      <c r="S2" s="27">
        <v>-24.8</v>
      </c>
      <c r="T2" s="27">
        <v>-15.2</v>
      </c>
      <c r="U2" s="27">
        <v>22.8</v>
      </c>
      <c r="V2" s="27">
        <v>8.9</v>
      </c>
      <c r="W2" s="27">
        <v>12.7</v>
      </c>
      <c r="X2" s="27">
        <v>9.6999999999999993</v>
      </c>
      <c r="Y2" s="73">
        <v>19</v>
      </c>
    </row>
    <row r="3" spans="1:25" x14ac:dyDescent="0.3">
      <c r="A3" s="102" t="s">
        <v>219</v>
      </c>
      <c r="B3" s="102"/>
      <c r="C3" s="102"/>
      <c r="D3" s="102"/>
      <c r="E3" s="102"/>
      <c r="F3" s="102"/>
      <c r="G3" s="102"/>
      <c r="P3" s="27"/>
      <c r="Q3" s="27"/>
      <c r="R3" s="27"/>
      <c r="S3" s="27"/>
      <c r="T3" s="27"/>
      <c r="U3" s="27"/>
      <c r="V3" s="27"/>
      <c r="W3" s="27"/>
      <c r="X3" s="27"/>
      <c r="Y3" s="73"/>
    </row>
    <row r="4" spans="1:25" x14ac:dyDescent="0.3">
      <c r="A4" s="227" t="s">
        <v>220</v>
      </c>
      <c r="B4" s="102"/>
      <c r="C4" s="102"/>
      <c r="D4" s="102"/>
      <c r="E4" s="102"/>
      <c r="F4" s="102"/>
      <c r="G4" s="102"/>
      <c r="P4" s="27">
        <v>83.77</v>
      </c>
      <c r="Q4" s="27">
        <v>20.3</v>
      </c>
      <c r="R4" s="27">
        <v>19.399999999999999</v>
      </c>
      <c r="S4" s="27">
        <v>7.6</v>
      </c>
      <c r="T4" s="27">
        <v>14.9</v>
      </c>
      <c r="U4" s="27">
        <v>36.4</v>
      </c>
      <c r="V4" s="27">
        <v>19.2</v>
      </c>
      <c r="W4" s="27">
        <v>15.8</v>
      </c>
      <c r="X4" s="27">
        <v>15.8</v>
      </c>
      <c r="Y4" s="73">
        <v>29.6</v>
      </c>
    </row>
    <row r="5" spans="1:25" ht="15" thickBot="1" x14ac:dyDescent="0.35">
      <c r="A5" s="33" t="s">
        <v>57</v>
      </c>
      <c r="B5" s="33"/>
      <c r="C5" s="33"/>
      <c r="D5" s="33"/>
      <c r="P5" s="27">
        <v>73.260000000000005</v>
      </c>
      <c r="Q5" s="27">
        <v>21.6</v>
      </c>
      <c r="R5" s="27">
        <v>16.100000000000001</v>
      </c>
      <c r="S5" s="27">
        <v>6.1</v>
      </c>
      <c r="T5" s="27">
        <v>3.5</v>
      </c>
      <c r="U5" s="27">
        <v>42.1</v>
      </c>
      <c r="V5" s="27">
        <v>21.8</v>
      </c>
      <c r="W5" s="27">
        <v>7.6</v>
      </c>
      <c r="X5" s="27">
        <v>21.7</v>
      </c>
      <c r="Y5" s="73">
        <v>25.6</v>
      </c>
    </row>
    <row r="6" spans="1:25" ht="16.2" thickBot="1" x14ac:dyDescent="0.35">
      <c r="A6" s="33"/>
      <c r="B6" s="33"/>
      <c r="C6" s="33"/>
      <c r="D6" s="33"/>
      <c r="E6" s="305" t="s">
        <v>218</v>
      </c>
      <c r="F6" s="306"/>
      <c r="G6" s="307"/>
      <c r="P6" s="27">
        <v>72.3</v>
      </c>
      <c r="Q6" s="27">
        <v>13</v>
      </c>
      <c r="R6" s="27">
        <v>14.1</v>
      </c>
      <c r="S6" s="27">
        <v>-4.5999999999999996</v>
      </c>
      <c r="T6" s="27">
        <v>16.3</v>
      </c>
      <c r="U6" s="27">
        <v>24.5</v>
      </c>
      <c r="V6" s="27">
        <v>-0.2</v>
      </c>
      <c r="W6" s="27">
        <v>-7.5</v>
      </c>
      <c r="X6" s="27">
        <v>13.2</v>
      </c>
      <c r="Y6" s="73">
        <v>27.2</v>
      </c>
    </row>
    <row r="7" spans="1:25" ht="15" thickBot="1" x14ac:dyDescent="0.35">
      <c r="A7" s="29" t="s">
        <v>60</v>
      </c>
      <c r="B7" s="29"/>
      <c r="C7" s="33"/>
      <c r="D7" s="33"/>
      <c r="E7" s="302" t="s">
        <v>226</v>
      </c>
      <c r="F7" s="303"/>
      <c r="G7" s="303"/>
      <c r="H7" s="303"/>
      <c r="I7" s="303"/>
      <c r="J7" s="303"/>
      <c r="K7" s="303"/>
      <c r="L7" s="304"/>
      <c r="P7" s="27">
        <v>60.89</v>
      </c>
      <c r="Q7" s="27">
        <v>4.5</v>
      </c>
      <c r="R7" s="27">
        <v>16.100000000000001</v>
      </c>
      <c r="S7" s="27">
        <v>-10.3</v>
      </c>
      <c r="T7" s="27">
        <v>-3.7</v>
      </c>
      <c r="U7" s="27">
        <v>38.5</v>
      </c>
      <c r="V7" s="27">
        <v>12.2</v>
      </c>
      <c r="W7" s="27">
        <v>-0.2</v>
      </c>
      <c r="X7" s="27">
        <v>1</v>
      </c>
      <c r="Y7" s="73">
        <v>17.8</v>
      </c>
    </row>
    <row r="8" spans="1:25" ht="15" thickBot="1" x14ac:dyDescent="0.35">
      <c r="A8" s="33" t="s">
        <v>62</v>
      </c>
      <c r="B8" s="33">
        <v>0.71932715249141466</v>
      </c>
      <c r="C8" s="33"/>
      <c r="D8" s="33"/>
      <c r="E8" s="302" t="s">
        <v>217</v>
      </c>
      <c r="F8" s="303"/>
      <c r="G8" s="303"/>
      <c r="H8" s="303"/>
      <c r="I8" s="303"/>
      <c r="J8" s="303"/>
      <c r="K8" s="304"/>
      <c r="P8" s="27">
        <v>79.099999999999994</v>
      </c>
      <c r="Q8" s="27">
        <v>16.100000000000001</v>
      </c>
      <c r="R8" s="27">
        <v>19.7</v>
      </c>
      <c r="S8" s="27">
        <v>3.7</v>
      </c>
      <c r="T8" s="27">
        <v>12.1</v>
      </c>
      <c r="U8" s="27">
        <v>31.4</v>
      </c>
      <c r="V8" s="27">
        <v>18</v>
      </c>
      <c r="W8" s="27">
        <v>9.9</v>
      </c>
      <c r="X8" s="27">
        <v>8.8000000000000007</v>
      </c>
      <c r="Y8" s="73">
        <v>12.7</v>
      </c>
    </row>
    <row r="9" spans="1:25" ht="16.2" thickBot="1" x14ac:dyDescent="0.35">
      <c r="A9" s="33" t="s">
        <v>64</v>
      </c>
      <c r="B9" s="33">
        <v>0.51743155231140692</v>
      </c>
      <c r="C9" s="33"/>
      <c r="D9" s="33"/>
      <c r="E9" s="316" t="s">
        <v>221</v>
      </c>
      <c r="F9" s="317"/>
      <c r="G9" s="317"/>
      <c r="H9" s="318"/>
      <c r="I9" s="33"/>
      <c r="P9" s="27">
        <v>68.91</v>
      </c>
      <c r="Q9" s="27">
        <v>17.600000000000001</v>
      </c>
      <c r="R9" s="27">
        <v>15.4</v>
      </c>
      <c r="S9" s="27">
        <v>-11.4</v>
      </c>
      <c r="T9" s="27">
        <v>4.5</v>
      </c>
      <c r="U9" s="27">
        <v>38.6</v>
      </c>
      <c r="V9" s="27">
        <v>14.9</v>
      </c>
      <c r="W9" s="27">
        <v>5</v>
      </c>
      <c r="X9" s="27">
        <v>20.7</v>
      </c>
      <c r="Y9" s="73">
        <v>16.100000000000001</v>
      </c>
    </row>
    <row r="10" spans="1:25" ht="15" thickBot="1" x14ac:dyDescent="0.35">
      <c r="A10" s="33" t="s">
        <v>66</v>
      </c>
      <c r="B10" s="33">
        <v>0.50354469050741857</v>
      </c>
      <c r="C10" s="33"/>
      <c r="D10" s="33"/>
      <c r="E10" s="302" t="s">
        <v>224</v>
      </c>
      <c r="F10" s="304"/>
      <c r="G10" s="33"/>
      <c r="H10" s="33"/>
      <c r="I10" s="33"/>
      <c r="P10" s="27">
        <v>76.97</v>
      </c>
      <c r="Q10" s="27">
        <v>22.3</v>
      </c>
      <c r="R10" s="27">
        <v>25.7</v>
      </c>
      <c r="S10" s="27">
        <v>12.7</v>
      </c>
      <c r="T10" s="27">
        <v>3.9</v>
      </c>
      <c r="U10" s="27">
        <v>30</v>
      </c>
      <c r="V10" s="27">
        <v>20.5</v>
      </c>
      <c r="W10" s="27">
        <v>12.4</v>
      </c>
      <c r="X10" s="27">
        <v>9.6</v>
      </c>
      <c r="Y10" s="73">
        <v>24.6</v>
      </c>
    </row>
    <row r="11" spans="1:25" x14ac:dyDescent="0.3">
      <c r="A11" s="33" t="s">
        <v>67</v>
      </c>
      <c r="B11" s="33">
        <v>12090.714626170648</v>
      </c>
      <c r="C11" s="33"/>
      <c r="D11" s="33"/>
      <c r="E11" s="308" t="s">
        <v>225</v>
      </c>
      <c r="F11" s="309"/>
      <c r="G11" s="309"/>
      <c r="H11" s="309"/>
      <c r="I11" s="309"/>
      <c r="J11" s="309"/>
      <c r="K11" s="309"/>
      <c r="L11" s="310"/>
      <c r="P11" s="27">
        <v>73.61</v>
      </c>
      <c r="Q11" s="27">
        <v>17.8</v>
      </c>
      <c r="R11" s="27">
        <v>23</v>
      </c>
      <c r="S11" s="27">
        <v>8.9</v>
      </c>
      <c r="T11" s="27">
        <v>13.7</v>
      </c>
      <c r="U11" s="27">
        <v>32</v>
      </c>
      <c r="V11" s="27">
        <v>22.5</v>
      </c>
      <c r="W11" s="27">
        <v>21.6</v>
      </c>
      <c r="X11" s="27">
        <v>12.5</v>
      </c>
      <c r="Y11" s="73">
        <v>19.100000000000001</v>
      </c>
    </row>
    <row r="12" spans="1:25" ht="15" thickBot="1" x14ac:dyDescent="0.35">
      <c r="A12" s="34" t="s">
        <v>69</v>
      </c>
      <c r="B12" s="34">
        <v>144</v>
      </c>
      <c r="C12" s="33"/>
      <c r="D12" s="33"/>
      <c r="E12" s="311"/>
      <c r="F12" s="312"/>
      <c r="G12" s="312"/>
      <c r="H12" s="312"/>
      <c r="I12" s="312"/>
      <c r="J12" s="312"/>
      <c r="K12" s="312"/>
      <c r="L12" s="313"/>
      <c r="P12" s="27">
        <v>78.37</v>
      </c>
      <c r="Q12" s="27">
        <v>15.6</v>
      </c>
      <c r="R12" s="27">
        <v>15.6</v>
      </c>
      <c r="S12" s="27">
        <v>-9.1</v>
      </c>
      <c r="T12" s="27">
        <v>2.2999999999999998</v>
      </c>
      <c r="U12" s="27">
        <v>30.7</v>
      </c>
      <c r="V12" s="27">
        <v>21.3</v>
      </c>
      <c r="W12" s="27">
        <v>9</v>
      </c>
      <c r="X12" s="27">
        <v>13.9</v>
      </c>
      <c r="Y12" s="73">
        <v>18.2</v>
      </c>
    </row>
    <row r="13" spans="1:25" ht="16.2" thickBot="1" x14ac:dyDescent="0.35">
      <c r="A13" s="33"/>
      <c r="B13" s="33"/>
      <c r="C13" s="33"/>
      <c r="D13" s="33"/>
      <c r="E13" s="314" t="s">
        <v>229</v>
      </c>
      <c r="F13" s="315"/>
      <c r="G13" s="315"/>
      <c r="H13" s="315"/>
      <c r="I13" s="315"/>
      <c r="P13" s="27">
        <v>53.83</v>
      </c>
      <c r="Q13" s="27">
        <v>8.8000000000000007</v>
      </c>
      <c r="R13" s="27">
        <v>6.9</v>
      </c>
      <c r="S13" s="27">
        <v>-20.100000000000001</v>
      </c>
      <c r="T13" s="27">
        <v>1.9</v>
      </c>
      <c r="U13" s="27">
        <v>17.8</v>
      </c>
      <c r="V13" s="27">
        <v>11.3</v>
      </c>
      <c r="W13" s="27">
        <v>-21.3</v>
      </c>
      <c r="X13" s="27">
        <v>11.5</v>
      </c>
      <c r="Y13" s="73">
        <v>8.6</v>
      </c>
    </row>
    <row r="14" spans="1:25" ht="15" thickBot="1" x14ac:dyDescent="0.35">
      <c r="A14" s="33" t="s">
        <v>70</v>
      </c>
      <c r="B14" s="33"/>
      <c r="C14" s="33"/>
      <c r="D14" s="33"/>
      <c r="E14" s="302" t="s">
        <v>228</v>
      </c>
      <c r="F14" s="303"/>
      <c r="G14" s="303"/>
      <c r="H14" s="303"/>
      <c r="I14" s="303"/>
      <c r="J14" s="303"/>
      <c r="K14" s="303"/>
      <c r="L14" s="304"/>
      <c r="P14" s="27">
        <v>86.8</v>
      </c>
      <c r="Q14" s="27">
        <v>17.100000000000001</v>
      </c>
      <c r="R14" s="27">
        <v>17.899999999999999</v>
      </c>
      <c r="S14" s="27">
        <v>13</v>
      </c>
      <c r="T14" s="27">
        <v>13.8</v>
      </c>
      <c r="U14" s="27">
        <v>23</v>
      </c>
      <c r="V14" s="27">
        <v>11.3</v>
      </c>
      <c r="W14" s="27">
        <v>3.5</v>
      </c>
      <c r="X14" s="27">
        <v>10.3</v>
      </c>
      <c r="Y14" s="73">
        <v>13</v>
      </c>
    </row>
    <row r="15" spans="1:25" x14ac:dyDescent="0.3">
      <c r="A15" s="29"/>
      <c r="B15" s="29" t="s">
        <v>71</v>
      </c>
      <c r="C15" s="29" t="s">
        <v>72</v>
      </c>
      <c r="D15" s="29" t="s">
        <v>73</v>
      </c>
      <c r="E15" s="232" t="s">
        <v>74</v>
      </c>
      <c r="F15" s="232" t="s">
        <v>75</v>
      </c>
      <c r="G15" s="33"/>
      <c r="H15" s="33"/>
      <c r="I15" s="33"/>
      <c r="P15" s="27">
        <v>77.16</v>
      </c>
      <c r="Q15" s="27">
        <v>22.4</v>
      </c>
      <c r="R15" s="27">
        <v>25.8</v>
      </c>
      <c r="S15" s="27">
        <v>13</v>
      </c>
      <c r="T15" s="27">
        <v>5</v>
      </c>
      <c r="U15" s="27">
        <v>30.1</v>
      </c>
      <c r="V15" s="27">
        <v>17.600000000000001</v>
      </c>
      <c r="W15" s="27">
        <v>12.9</v>
      </c>
      <c r="X15" s="27">
        <v>10.5</v>
      </c>
      <c r="Y15" s="73">
        <v>24.4</v>
      </c>
    </row>
    <row r="16" spans="1:25" x14ac:dyDescent="0.3">
      <c r="A16" s="33" t="s">
        <v>77</v>
      </c>
      <c r="B16" s="33">
        <v>4</v>
      </c>
      <c r="C16" s="108">
        <v>21787767245.050797</v>
      </c>
      <c r="D16" s="33">
        <v>5446941811.2626991</v>
      </c>
      <c r="E16" s="33">
        <v>37.260509942051932</v>
      </c>
      <c r="F16" s="35">
        <v>3.7591929776296825E-21</v>
      </c>
      <c r="G16" s="33"/>
      <c r="H16" s="33"/>
      <c r="I16" s="33"/>
      <c r="P16" s="27">
        <v>97.7</v>
      </c>
      <c r="Q16" s="27">
        <v>9.4</v>
      </c>
      <c r="R16" s="27">
        <v>14.1</v>
      </c>
      <c r="S16" s="27">
        <v>-2.8</v>
      </c>
      <c r="T16" s="27">
        <v>4.5</v>
      </c>
      <c r="U16" s="27">
        <v>21.6</v>
      </c>
      <c r="V16" s="27">
        <v>14.2</v>
      </c>
      <c r="W16" s="27">
        <v>15.4</v>
      </c>
      <c r="X16" s="27">
        <v>3.3</v>
      </c>
      <c r="Y16" s="73">
        <v>6.8</v>
      </c>
    </row>
    <row r="17" spans="1:25" x14ac:dyDescent="0.3">
      <c r="A17" s="33" t="s">
        <v>78</v>
      </c>
      <c r="B17" s="33">
        <v>139</v>
      </c>
      <c r="C17" s="33">
        <v>20319767843.838058</v>
      </c>
      <c r="D17" s="33">
        <v>146185380.17149684</v>
      </c>
      <c r="E17" s="33"/>
      <c r="F17" s="33"/>
      <c r="G17" s="33"/>
      <c r="H17" s="33"/>
      <c r="I17" s="33"/>
      <c r="P17" s="27">
        <v>53.96</v>
      </c>
      <c r="Q17" s="27">
        <v>9.6</v>
      </c>
      <c r="R17" s="27">
        <v>7.7</v>
      </c>
      <c r="S17" s="27">
        <v>-20.100000000000001</v>
      </c>
      <c r="T17" s="27">
        <v>3.2</v>
      </c>
      <c r="U17" s="27">
        <v>21.9</v>
      </c>
      <c r="V17" s="27">
        <v>18.5</v>
      </c>
      <c r="W17" s="27">
        <v>-26</v>
      </c>
      <c r="X17" s="27">
        <v>10.4</v>
      </c>
      <c r="Y17" s="73">
        <v>9.1</v>
      </c>
    </row>
    <row r="18" spans="1:25" ht="15" thickBot="1" x14ac:dyDescent="0.35">
      <c r="A18" s="34" t="s">
        <v>79</v>
      </c>
      <c r="B18" s="34">
        <v>143</v>
      </c>
      <c r="C18" s="34">
        <v>42107535088.888855</v>
      </c>
      <c r="D18" s="34"/>
      <c r="E18" s="34"/>
      <c r="F18" s="34"/>
      <c r="G18" s="33"/>
      <c r="H18" s="33"/>
      <c r="I18" s="33"/>
      <c r="P18" s="27">
        <v>54.42</v>
      </c>
      <c r="Q18" s="27">
        <v>20.100000000000001</v>
      </c>
      <c r="R18" s="27">
        <v>19.399999999999999</v>
      </c>
      <c r="S18" s="27">
        <v>1.5</v>
      </c>
      <c r="T18" s="27">
        <v>1.4</v>
      </c>
      <c r="U18" s="27">
        <v>37.6</v>
      </c>
      <c r="V18" s="27">
        <v>25.4</v>
      </c>
      <c r="W18" s="27">
        <v>7.8</v>
      </c>
      <c r="X18" s="27">
        <v>15.6</v>
      </c>
      <c r="Y18" s="73">
        <v>24.2</v>
      </c>
    </row>
    <row r="19" spans="1:25" ht="15" thickBot="1" x14ac:dyDescent="0.35">
      <c r="A19" s="33"/>
      <c r="B19" s="33"/>
      <c r="C19" s="33"/>
      <c r="D19" s="33"/>
      <c r="E19" s="33"/>
      <c r="F19" s="33"/>
      <c r="G19" s="33"/>
      <c r="H19" s="33"/>
      <c r="I19" s="33"/>
      <c r="P19" s="27">
        <v>60.78</v>
      </c>
      <c r="Q19" s="27">
        <v>5.5</v>
      </c>
      <c r="R19" s="27">
        <v>15.9</v>
      </c>
      <c r="S19" s="27">
        <v>-10.3</v>
      </c>
      <c r="T19" s="27">
        <v>-3.8</v>
      </c>
      <c r="U19" s="27">
        <v>37.700000000000003</v>
      </c>
      <c r="V19" s="27">
        <v>13.1</v>
      </c>
      <c r="W19" s="27">
        <v>1.1000000000000001</v>
      </c>
      <c r="X19" s="27">
        <v>1.3</v>
      </c>
      <c r="Y19" s="73">
        <v>19.2</v>
      </c>
    </row>
    <row r="20" spans="1:25" x14ac:dyDescent="0.3">
      <c r="A20" s="29"/>
      <c r="B20" s="29" t="s">
        <v>81</v>
      </c>
      <c r="C20" s="29" t="s">
        <v>67</v>
      </c>
      <c r="D20" s="29" t="s">
        <v>82</v>
      </c>
      <c r="E20" s="29" t="s">
        <v>83</v>
      </c>
      <c r="F20" s="29" t="s">
        <v>84</v>
      </c>
      <c r="G20" s="29" t="s">
        <v>85</v>
      </c>
      <c r="H20" s="29" t="s">
        <v>86</v>
      </c>
      <c r="I20" s="29" t="s">
        <v>87</v>
      </c>
      <c r="P20" s="27">
        <v>73.63</v>
      </c>
      <c r="Q20" s="27">
        <v>17.600000000000001</v>
      </c>
      <c r="R20" s="27">
        <v>20.6</v>
      </c>
      <c r="S20" s="27">
        <v>8.6999999999999993</v>
      </c>
      <c r="T20" s="27">
        <v>13.1</v>
      </c>
      <c r="U20" s="27">
        <v>31.5</v>
      </c>
      <c r="V20" s="27">
        <v>20.9</v>
      </c>
      <c r="W20" s="27">
        <v>17.399999999999999</v>
      </c>
      <c r="X20" s="27">
        <v>8.1</v>
      </c>
      <c r="Y20" s="73">
        <v>18.2</v>
      </c>
    </row>
    <row r="21" spans="1:25" x14ac:dyDescent="0.3">
      <c r="A21" s="33" t="s">
        <v>88</v>
      </c>
      <c r="B21" s="33">
        <v>39564.580682702857</v>
      </c>
      <c r="C21" s="33">
        <v>2777.4485101966848</v>
      </c>
      <c r="D21" s="33">
        <v>14.244937588384346</v>
      </c>
      <c r="E21" s="33">
        <v>5.9264849379377215E-29</v>
      </c>
      <c r="F21" s="33">
        <v>34073.071357423112</v>
      </c>
      <c r="G21" s="33">
        <v>45056.090007982602</v>
      </c>
      <c r="H21" s="33">
        <v>34073.071357423112</v>
      </c>
      <c r="I21" s="33">
        <v>45056.090007982602</v>
      </c>
      <c r="P21" s="27">
        <v>72.64</v>
      </c>
      <c r="Q21" s="27">
        <v>13.2</v>
      </c>
      <c r="R21" s="27">
        <v>13.7</v>
      </c>
      <c r="S21" s="27">
        <v>-8</v>
      </c>
      <c r="T21" s="27">
        <v>14.5</v>
      </c>
      <c r="U21" s="27">
        <v>20.8</v>
      </c>
      <c r="V21" s="27">
        <v>-0.3</v>
      </c>
      <c r="W21" s="27">
        <v>-15.7</v>
      </c>
      <c r="X21" s="27">
        <v>11.3</v>
      </c>
      <c r="Y21" s="73">
        <v>25.3</v>
      </c>
    </row>
    <row r="22" spans="1:25" x14ac:dyDescent="0.3">
      <c r="A22" s="33" t="s">
        <v>13</v>
      </c>
      <c r="B22" s="33">
        <v>698.33930126809878</v>
      </c>
      <c r="C22" s="33">
        <v>98.525892451618176</v>
      </c>
      <c r="D22" s="33">
        <v>7.0878759267369551</v>
      </c>
      <c r="E22" s="33">
        <v>6.2653466714115319E-11</v>
      </c>
      <c r="F22" s="33">
        <v>503.53610142722926</v>
      </c>
      <c r="G22" s="33">
        <v>893.1425011089683</v>
      </c>
      <c r="H22" s="33">
        <v>503.53610142722926</v>
      </c>
      <c r="I22" s="33">
        <v>893.1425011089683</v>
      </c>
      <c r="P22" s="27">
        <v>78.62</v>
      </c>
      <c r="Q22" s="27">
        <v>15.7</v>
      </c>
      <c r="R22" s="27">
        <v>14.2</v>
      </c>
      <c r="S22" s="27">
        <v>-8.4</v>
      </c>
      <c r="T22" s="27">
        <v>0.6</v>
      </c>
      <c r="U22" s="27">
        <v>29.6</v>
      </c>
      <c r="V22" s="27">
        <v>19.2</v>
      </c>
      <c r="W22" s="27">
        <v>8.8000000000000007</v>
      </c>
      <c r="X22" s="27">
        <v>13.4</v>
      </c>
      <c r="Y22" s="73">
        <v>16.100000000000001</v>
      </c>
    </row>
    <row r="23" spans="1:25" x14ac:dyDescent="0.3">
      <c r="A23" s="33" t="s">
        <v>19</v>
      </c>
      <c r="B23" s="33">
        <v>746.87099881149925</v>
      </c>
      <c r="C23" s="33">
        <v>97.051008850500168</v>
      </c>
      <c r="D23" s="33">
        <v>7.6956541478306351</v>
      </c>
      <c r="E23" s="33">
        <v>2.3568771442555234E-12</v>
      </c>
      <c r="F23" s="33">
        <v>554.98390597297634</v>
      </c>
      <c r="G23" s="33">
        <v>938.75809165002215</v>
      </c>
      <c r="H23" s="33">
        <v>554.98390597297634</v>
      </c>
      <c r="I23" s="33">
        <v>938.75809165002215</v>
      </c>
      <c r="P23" s="27">
        <v>84.31</v>
      </c>
      <c r="Q23" s="27">
        <v>19.100000000000001</v>
      </c>
      <c r="R23" s="27">
        <v>18.100000000000001</v>
      </c>
      <c r="S23" s="27">
        <v>7.3</v>
      </c>
      <c r="T23" s="27">
        <v>10.9</v>
      </c>
      <c r="U23" s="27">
        <v>35.299999999999997</v>
      </c>
      <c r="V23" s="27">
        <v>19.8</v>
      </c>
      <c r="W23" s="27">
        <v>14.2</v>
      </c>
      <c r="X23" s="27">
        <v>16.3</v>
      </c>
      <c r="Y23" s="73">
        <v>28.7</v>
      </c>
    </row>
    <row r="24" spans="1:25" x14ac:dyDescent="0.3">
      <c r="A24" s="33" t="s">
        <v>20</v>
      </c>
      <c r="B24" s="33">
        <v>-367.97332523050278</v>
      </c>
      <c r="C24" s="33">
        <v>194.40317229689924</v>
      </c>
      <c r="D24" s="33">
        <v>-1.8928360112792872</v>
      </c>
      <c r="E24" s="33">
        <v>6.0458688935169029E-2</v>
      </c>
      <c r="F24" s="33">
        <v>-752.34294706618789</v>
      </c>
      <c r="G24" s="33">
        <v>16.396296605182329</v>
      </c>
      <c r="H24" s="33">
        <v>-752.34294706618789</v>
      </c>
      <c r="I24" s="33">
        <v>16.396296605182329</v>
      </c>
      <c r="P24" s="27">
        <v>79.459999999999994</v>
      </c>
      <c r="Q24" s="27">
        <v>15.7</v>
      </c>
      <c r="R24" s="27">
        <v>18.399999999999999</v>
      </c>
      <c r="S24" s="27">
        <v>2</v>
      </c>
      <c r="T24" s="27">
        <v>11.5</v>
      </c>
      <c r="U24" s="27">
        <v>31.8</v>
      </c>
      <c r="V24" s="27">
        <v>15.9</v>
      </c>
      <c r="W24" s="27">
        <v>8.8000000000000007</v>
      </c>
      <c r="X24" s="27">
        <v>8.6</v>
      </c>
      <c r="Y24" s="73">
        <v>12.5</v>
      </c>
    </row>
    <row r="25" spans="1:25" ht="15" thickBot="1" x14ac:dyDescent="0.35">
      <c r="A25" s="34" t="s">
        <v>21</v>
      </c>
      <c r="B25" s="34">
        <v>-802.85001777589309</v>
      </c>
      <c r="C25" s="34">
        <v>143.92131773438655</v>
      </c>
      <c r="D25" s="34">
        <v>-5.57839540670125</v>
      </c>
      <c r="E25" s="34">
        <v>1.224598621496213E-7</v>
      </c>
      <c r="F25" s="34">
        <v>-1087.4080412796175</v>
      </c>
      <c r="G25" s="34">
        <v>-518.29199427216872</v>
      </c>
      <c r="H25" s="34">
        <v>-1087.4080412796175</v>
      </c>
      <c r="I25" s="34">
        <v>-518.29199427216872</v>
      </c>
      <c r="P25" s="27">
        <v>87.88</v>
      </c>
      <c r="Q25" s="27">
        <v>18.8</v>
      </c>
      <c r="R25" s="27">
        <v>23.9</v>
      </c>
      <c r="S25" s="27">
        <v>16.3</v>
      </c>
      <c r="T25" s="27">
        <v>14.2</v>
      </c>
      <c r="U25" s="27">
        <v>30.7</v>
      </c>
      <c r="V25" s="27">
        <v>20.5</v>
      </c>
      <c r="W25" s="27">
        <v>11.6</v>
      </c>
      <c r="X25" s="27">
        <v>13.8</v>
      </c>
      <c r="Y25" s="73">
        <v>24.3</v>
      </c>
    </row>
    <row r="26" spans="1:25" x14ac:dyDescent="0.3">
      <c r="A26" s="33"/>
      <c r="B26" s="33"/>
      <c r="C26" s="33"/>
      <c r="D26" s="33"/>
      <c r="E26" s="33"/>
      <c r="F26" s="33"/>
      <c r="G26" s="33"/>
      <c r="H26" s="33"/>
      <c r="I26" s="33"/>
      <c r="P26" s="27">
        <v>78.67</v>
      </c>
      <c r="Q26" s="27">
        <v>17.600000000000001</v>
      </c>
      <c r="R26" s="27">
        <v>23.6</v>
      </c>
      <c r="S26" s="27">
        <v>4.5</v>
      </c>
      <c r="T26" s="27">
        <v>11</v>
      </c>
      <c r="U26" s="27">
        <v>22.8</v>
      </c>
      <c r="V26" s="27">
        <v>21.9</v>
      </c>
      <c r="W26" s="27">
        <v>16.399999999999999</v>
      </c>
      <c r="X26" s="27">
        <v>12.8</v>
      </c>
      <c r="Y26" s="73">
        <v>23.5</v>
      </c>
    </row>
    <row r="27" spans="1:25" x14ac:dyDescent="0.3">
      <c r="A27" s="33"/>
      <c r="B27" s="33"/>
      <c r="C27" s="33"/>
      <c r="D27" s="33"/>
      <c r="E27" s="33"/>
      <c r="F27" s="33"/>
      <c r="G27" s="33"/>
      <c r="H27" s="33"/>
      <c r="I27" s="33"/>
      <c r="P27" s="27">
        <v>54.28</v>
      </c>
      <c r="Q27" s="27">
        <v>20.8</v>
      </c>
      <c r="R27" s="27">
        <v>21.6</v>
      </c>
      <c r="S27" s="27">
        <v>8.8000000000000007</v>
      </c>
      <c r="T27" s="27">
        <v>5.3</v>
      </c>
      <c r="U27" s="27">
        <v>35.1</v>
      </c>
      <c r="V27" s="27">
        <v>21.3</v>
      </c>
      <c r="W27" s="27">
        <v>9.1999999999999993</v>
      </c>
      <c r="X27" s="27">
        <v>15.4</v>
      </c>
      <c r="Y27" s="73">
        <v>24.2</v>
      </c>
    </row>
    <row r="28" spans="1:25" x14ac:dyDescent="0.3">
      <c r="A28" s="33"/>
      <c r="B28" s="33"/>
      <c r="C28" s="33"/>
      <c r="D28" s="33"/>
      <c r="E28" s="33"/>
      <c r="F28" s="33"/>
      <c r="G28" s="33"/>
      <c r="H28" s="33"/>
      <c r="I28" s="33"/>
      <c r="P28" s="27">
        <v>79.87</v>
      </c>
      <c r="Q28" s="27">
        <v>14.7</v>
      </c>
      <c r="R28" s="27">
        <v>17.3</v>
      </c>
      <c r="S28" s="27">
        <v>0.9</v>
      </c>
      <c r="T28" s="27">
        <v>10.5</v>
      </c>
      <c r="U28" s="27">
        <v>29.9</v>
      </c>
      <c r="V28" s="27">
        <v>16.5</v>
      </c>
      <c r="W28" s="27">
        <v>7.5</v>
      </c>
      <c r="X28" s="27">
        <v>7.8</v>
      </c>
      <c r="Y28" s="73">
        <v>11.7</v>
      </c>
    </row>
    <row r="29" spans="1:25" x14ac:dyDescent="0.3">
      <c r="A29" s="33" t="s">
        <v>92</v>
      </c>
      <c r="B29" s="33"/>
      <c r="C29" s="33"/>
      <c r="D29" s="33"/>
      <c r="E29" s="33"/>
      <c r="F29" s="33"/>
      <c r="G29" s="33"/>
      <c r="H29" s="33"/>
      <c r="I29" s="33"/>
      <c r="P29" s="27">
        <v>78.900000000000006</v>
      </c>
      <c r="Q29" s="27">
        <v>18.7</v>
      </c>
      <c r="R29" s="27">
        <v>23.9</v>
      </c>
      <c r="S29" s="27">
        <v>4.5</v>
      </c>
      <c r="T29" s="27">
        <v>11.3</v>
      </c>
      <c r="U29" s="27">
        <v>21.9</v>
      </c>
      <c r="V29" s="27">
        <v>19.399999999999999</v>
      </c>
      <c r="W29" s="27">
        <v>15</v>
      </c>
      <c r="X29" s="27">
        <v>11.3</v>
      </c>
      <c r="Y29" s="73">
        <v>25.9</v>
      </c>
    </row>
    <row r="30" spans="1:25" ht="15" thickBot="1" x14ac:dyDescent="0.35">
      <c r="A30" s="33"/>
      <c r="B30" s="33"/>
      <c r="C30" s="33"/>
      <c r="D30" s="33"/>
      <c r="E30" s="33"/>
      <c r="F30" s="33"/>
      <c r="G30" s="33"/>
      <c r="H30" s="33"/>
      <c r="I30" s="33"/>
      <c r="P30" s="27">
        <v>88.59</v>
      </c>
      <c r="Q30" s="27">
        <v>18</v>
      </c>
      <c r="R30" s="27">
        <v>23.8</v>
      </c>
      <c r="S30" s="27">
        <v>16.2</v>
      </c>
      <c r="T30" s="27">
        <v>14.7</v>
      </c>
      <c r="U30" s="27">
        <v>30.2</v>
      </c>
      <c r="V30" s="27">
        <v>20.2</v>
      </c>
      <c r="W30" s="27">
        <v>12.2</v>
      </c>
      <c r="X30" s="27">
        <v>13.4</v>
      </c>
      <c r="Y30" s="73">
        <v>23.3</v>
      </c>
    </row>
    <row r="31" spans="1:25" x14ac:dyDescent="0.3">
      <c r="A31" s="29" t="s">
        <v>93</v>
      </c>
      <c r="B31" s="29" t="s">
        <v>94</v>
      </c>
      <c r="C31" s="29" t="s">
        <v>95</v>
      </c>
      <c r="D31" s="33" t="s">
        <v>192</v>
      </c>
      <c r="E31" s="33" t="s">
        <v>193</v>
      </c>
      <c r="F31" s="33" t="s">
        <v>194</v>
      </c>
      <c r="G31" s="33"/>
      <c r="H31" s="33"/>
      <c r="I31" s="33"/>
      <c r="P31" s="27">
        <v>87.14</v>
      </c>
      <c r="Q31" s="27">
        <v>16.8</v>
      </c>
      <c r="R31" s="27">
        <v>17.5</v>
      </c>
      <c r="S31" s="27">
        <v>12.4</v>
      </c>
      <c r="T31" s="27">
        <v>11.7</v>
      </c>
      <c r="U31" s="27">
        <v>21.3</v>
      </c>
      <c r="V31" s="27">
        <v>9.6</v>
      </c>
      <c r="W31" s="27">
        <v>7</v>
      </c>
      <c r="X31" s="27">
        <v>8.1999999999999993</v>
      </c>
      <c r="Y31" s="73">
        <v>10.7</v>
      </c>
    </row>
    <row r="32" spans="1:25" x14ac:dyDescent="0.3">
      <c r="A32" s="33">
        <v>1</v>
      </c>
      <c r="B32" s="33">
        <v>19611.593395855951</v>
      </c>
      <c r="C32" s="33">
        <v>-1861.5933958559508</v>
      </c>
      <c r="D32" s="33">
        <f>RANK(C32,$C$32:$C$175,1)</f>
        <v>63</v>
      </c>
      <c r="E32" s="33">
        <f>(D32-0.5)/144</f>
        <v>0.43402777777777779</v>
      </c>
      <c r="F32" s="33">
        <f>_xlfn.NORM.S.INV(E32)</f>
        <v>-0.16612884370094366</v>
      </c>
      <c r="G32" s="33"/>
      <c r="H32" s="33"/>
      <c r="I32" s="33"/>
      <c r="P32" s="27">
        <v>77.17</v>
      </c>
      <c r="Q32" s="27">
        <v>22.7</v>
      </c>
      <c r="R32" s="27">
        <v>26</v>
      </c>
      <c r="S32" s="27">
        <v>15.4</v>
      </c>
      <c r="T32" s="27">
        <v>7.3</v>
      </c>
      <c r="U32" s="27">
        <v>29.6</v>
      </c>
      <c r="V32" s="27">
        <v>17</v>
      </c>
      <c r="W32" s="27">
        <v>12.4</v>
      </c>
      <c r="X32" s="27">
        <v>10.5</v>
      </c>
      <c r="Y32" s="73">
        <v>24.2</v>
      </c>
    </row>
    <row r="33" spans="1:25" x14ac:dyDescent="0.3">
      <c r="A33" s="33">
        <v>2</v>
      </c>
      <c r="B33" s="33">
        <v>32192.058988010835</v>
      </c>
      <c r="C33" s="33">
        <v>2887.9410119891654</v>
      </c>
      <c r="D33" s="33">
        <f t="shared" ref="D33:D96" si="0">RANK(C33,$C$32:$C$175,1)</f>
        <v>78</v>
      </c>
      <c r="E33" s="33">
        <f t="shared" ref="E33:E96" si="1">(D33-0.5)/144</f>
        <v>0.53819444444444442</v>
      </c>
      <c r="F33" s="33">
        <f t="shared" ref="F33:F96" si="2">_xlfn.NORM.S.INV(E33)</f>
        <v>9.5886003290789557E-2</v>
      </c>
      <c r="G33" s="33"/>
      <c r="H33" s="33"/>
      <c r="I33" s="33"/>
      <c r="P33" s="27">
        <v>53.11</v>
      </c>
      <c r="Q33" s="27">
        <v>4.5</v>
      </c>
      <c r="R33" s="27">
        <v>7.9</v>
      </c>
      <c r="S33" s="27">
        <v>-21.9</v>
      </c>
      <c r="T33" s="27">
        <v>-21.9</v>
      </c>
      <c r="U33" s="27">
        <v>21.7</v>
      </c>
      <c r="V33" s="27">
        <v>1.1000000000000001</v>
      </c>
      <c r="W33" s="27">
        <v>8.6</v>
      </c>
      <c r="X33" s="27">
        <v>11.1</v>
      </c>
      <c r="Y33" s="73">
        <v>19.7</v>
      </c>
    </row>
    <row r="34" spans="1:25" x14ac:dyDescent="0.3">
      <c r="A34" s="33">
        <v>3</v>
      </c>
      <c r="B34" s="33">
        <v>19147.006215543821</v>
      </c>
      <c r="C34" s="33">
        <v>-4127.0062155438209</v>
      </c>
      <c r="D34" s="33">
        <f t="shared" si="0"/>
        <v>54</v>
      </c>
      <c r="E34" s="33">
        <f t="shared" si="1"/>
        <v>0.37152777777777779</v>
      </c>
      <c r="F34" s="33">
        <f t="shared" si="2"/>
        <v>-0.32780969621866229</v>
      </c>
      <c r="G34" s="33"/>
      <c r="H34" s="33"/>
      <c r="I34" s="33"/>
      <c r="P34" s="27">
        <v>97.74</v>
      </c>
      <c r="Q34" s="27">
        <v>8.3000000000000007</v>
      </c>
      <c r="R34" s="27">
        <v>13</v>
      </c>
      <c r="S34" s="27">
        <v>-4</v>
      </c>
      <c r="T34" s="27">
        <v>4.9000000000000004</v>
      </c>
      <c r="U34" s="27">
        <v>21.2</v>
      </c>
      <c r="V34" s="27">
        <v>10.8</v>
      </c>
      <c r="W34" s="27">
        <v>13.4</v>
      </c>
      <c r="X34" s="27">
        <v>3.3</v>
      </c>
      <c r="Y34" s="73">
        <v>4.5</v>
      </c>
    </row>
    <row r="35" spans="1:25" x14ac:dyDescent="0.3">
      <c r="A35" s="33">
        <v>4</v>
      </c>
      <c r="B35" s="33">
        <v>18651.21042573969</v>
      </c>
      <c r="C35" s="33">
        <v>-13571.21042573969</v>
      </c>
      <c r="D35" s="33">
        <f t="shared" si="0"/>
        <v>17</v>
      </c>
      <c r="E35" s="33">
        <f t="shared" si="1"/>
        <v>0.11458333333333333</v>
      </c>
      <c r="F35" s="33">
        <f t="shared" si="2"/>
        <v>-1.2025082629254475</v>
      </c>
      <c r="G35" s="33"/>
      <c r="H35" s="33"/>
      <c r="I35" s="33"/>
      <c r="P35" s="27">
        <v>73.2</v>
      </c>
      <c r="Q35" s="27">
        <v>22.5</v>
      </c>
      <c r="R35" s="27">
        <v>15.5</v>
      </c>
      <c r="S35" s="27">
        <v>9</v>
      </c>
      <c r="T35" s="27">
        <v>-0.3</v>
      </c>
      <c r="U35" s="27">
        <v>45.1</v>
      </c>
      <c r="V35" s="27">
        <v>12</v>
      </c>
      <c r="W35" s="27">
        <v>7.9</v>
      </c>
      <c r="X35" s="27">
        <v>24.6</v>
      </c>
      <c r="Y35" s="73">
        <v>29.8</v>
      </c>
    </row>
    <row r="36" spans="1:25" x14ac:dyDescent="0.3">
      <c r="A36" s="33">
        <v>5</v>
      </c>
      <c r="B36" s="33">
        <v>22172.647426607196</v>
      </c>
      <c r="C36" s="33">
        <v>-12852.647426607196</v>
      </c>
      <c r="D36" s="33">
        <f t="shared" si="0"/>
        <v>19</v>
      </c>
      <c r="E36" s="33">
        <f t="shared" si="1"/>
        <v>0.12847222222222221</v>
      </c>
      <c r="F36" s="33">
        <f t="shared" si="2"/>
        <v>-1.1336427229877797</v>
      </c>
      <c r="G36" s="33"/>
      <c r="H36" s="33"/>
      <c r="I36" s="33"/>
      <c r="P36" s="27">
        <v>73.2</v>
      </c>
      <c r="Q36" s="27">
        <v>22.5</v>
      </c>
      <c r="R36" s="27">
        <v>15.5</v>
      </c>
      <c r="S36" s="27">
        <v>9</v>
      </c>
      <c r="T36" s="27">
        <v>-0.3</v>
      </c>
      <c r="U36" s="27">
        <v>45.1</v>
      </c>
      <c r="V36" s="27">
        <v>12</v>
      </c>
      <c r="W36" s="27">
        <v>7.9</v>
      </c>
      <c r="X36" s="27">
        <v>24.6</v>
      </c>
      <c r="Y36" s="73">
        <v>29.8</v>
      </c>
    </row>
    <row r="37" spans="1:25" x14ac:dyDescent="0.3">
      <c r="A37" s="33">
        <v>6</v>
      </c>
      <c r="B37" s="33">
        <v>41974.148628498428</v>
      </c>
      <c r="C37" s="33">
        <v>24605.851371501572</v>
      </c>
      <c r="D37" s="33">
        <f t="shared" si="0"/>
        <v>139</v>
      </c>
      <c r="E37" s="33">
        <f t="shared" si="1"/>
        <v>0.96180555555555558</v>
      </c>
      <c r="F37" s="33">
        <f t="shared" si="2"/>
        <v>1.7720341481691499</v>
      </c>
      <c r="G37" s="33"/>
      <c r="H37" s="33"/>
      <c r="I37" s="33"/>
      <c r="P37" s="27">
        <v>69.680000000000007</v>
      </c>
      <c r="Q37" s="27">
        <v>20.100000000000001</v>
      </c>
      <c r="R37" s="27">
        <v>15.7</v>
      </c>
      <c r="S37" s="27">
        <v>-12.8</v>
      </c>
      <c r="T37" s="27">
        <v>-0.3</v>
      </c>
      <c r="U37" s="27">
        <v>38.700000000000003</v>
      </c>
      <c r="V37" s="27">
        <v>-1.3</v>
      </c>
      <c r="W37" s="27">
        <v>6.5</v>
      </c>
      <c r="X37" s="27">
        <v>19.899999999999999</v>
      </c>
      <c r="Y37" s="73">
        <v>16.100000000000001</v>
      </c>
    </row>
    <row r="38" spans="1:25" x14ac:dyDescent="0.3">
      <c r="A38" s="33">
        <v>7</v>
      </c>
      <c r="B38" s="33">
        <v>25898.529414003511</v>
      </c>
      <c r="C38" s="33">
        <v>-15918.529414003511</v>
      </c>
      <c r="D38" s="33">
        <f t="shared" si="0"/>
        <v>7</v>
      </c>
      <c r="E38" s="33">
        <f t="shared" si="1"/>
        <v>4.5138888888888888E-2</v>
      </c>
      <c r="F38" s="33">
        <f t="shared" si="2"/>
        <v>-1.6939342499250725</v>
      </c>
      <c r="G38" s="33"/>
      <c r="H38" s="33"/>
      <c r="I38" s="33"/>
      <c r="P38" s="27">
        <v>85.62</v>
      </c>
      <c r="Q38" s="27">
        <v>15.5</v>
      </c>
      <c r="R38" s="27">
        <v>12.1</v>
      </c>
      <c r="S38" s="27">
        <v>4.3</v>
      </c>
      <c r="T38" s="27">
        <v>2.8</v>
      </c>
      <c r="U38" s="27">
        <v>30</v>
      </c>
      <c r="V38" s="27">
        <v>10.199999999999999</v>
      </c>
      <c r="W38" s="27">
        <v>7</v>
      </c>
      <c r="X38" s="27">
        <v>11.3</v>
      </c>
      <c r="Y38" s="73">
        <v>13.7</v>
      </c>
    </row>
    <row r="39" spans="1:25" x14ac:dyDescent="0.3">
      <c r="A39" s="33">
        <v>8</v>
      </c>
      <c r="B39" s="33">
        <v>28266.649983411236</v>
      </c>
      <c r="C39" s="33">
        <v>3673.3500165887635</v>
      </c>
      <c r="D39" s="33">
        <f t="shared" si="0"/>
        <v>87</v>
      </c>
      <c r="E39" s="33">
        <f t="shared" si="1"/>
        <v>0.60069444444444442</v>
      </c>
      <c r="F39" s="33">
        <f t="shared" si="2"/>
        <v>0.25514499730247026</v>
      </c>
      <c r="G39" s="33"/>
      <c r="H39" s="33"/>
      <c r="I39" s="33"/>
      <c r="P39" s="27">
        <v>67.14</v>
      </c>
      <c r="Q39" s="27">
        <v>14.9</v>
      </c>
      <c r="R39" s="27">
        <v>23.4</v>
      </c>
      <c r="S39" s="27">
        <v>8.6999999999999993</v>
      </c>
      <c r="T39" s="27">
        <v>32</v>
      </c>
      <c r="U39" s="27">
        <v>24.6</v>
      </c>
      <c r="V39" s="27">
        <v>11.4</v>
      </c>
      <c r="W39" s="27">
        <v>10.8</v>
      </c>
      <c r="X39" s="27">
        <v>7.3</v>
      </c>
      <c r="Y39" s="73">
        <v>20.100000000000001</v>
      </c>
    </row>
    <row r="40" spans="1:25" x14ac:dyDescent="0.3">
      <c r="A40" s="33">
        <v>9</v>
      </c>
      <c r="B40" s="33">
        <v>45330.140779503352</v>
      </c>
      <c r="C40" s="33">
        <v>12399.859220496648</v>
      </c>
      <c r="D40" s="33">
        <f t="shared" si="0"/>
        <v>123</v>
      </c>
      <c r="E40" s="33">
        <f t="shared" si="1"/>
        <v>0.85069444444444442</v>
      </c>
      <c r="F40" s="33">
        <f t="shared" si="2"/>
        <v>1.0394164191417656</v>
      </c>
      <c r="G40" s="33"/>
      <c r="H40" s="33"/>
      <c r="I40" s="33"/>
      <c r="P40" s="27">
        <v>73.290000000000006</v>
      </c>
      <c r="Q40" s="27">
        <v>22.3</v>
      </c>
      <c r="R40" s="27">
        <v>15.9</v>
      </c>
      <c r="S40" s="27">
        <v>10.5</v>
      </c>
      <c r="T40" s="27">
        <v>0</v>
      </c>
      <c r="U40" s="27">
        <v>40.9</v>
      </c>
      <c r="V40" s="27">
        <v>15.8</v>
      </c>
      <c r="W40" s="27">
        <v>7.8</v>
      </c>
      <c r="X40" s="27">
        <v>25.5</v>
      </c>
      <c r="Y40" s="73">
        <v>29.9</v>
      </c>
    </row>
    <row r="41" spans="1:25" x14ac:dyDescent="0.3">
      <c r="A41" s="33">
        <v>10</v>
      </c>
      <c r="B41" s="33">
        <v>28165.900520697738</v>
      </c>
      <c r="C41" s="33">
        <v>2524.0994793022619</v>
      </c>
      <c r="D41" s="33">
        <f t="shared" si="0"/>
        <v>75</v>
      </c>
      <c r="E41" s="33">
        <f t="shared" si="1"/>
        <v>0.51736111111111116</v>
      </c>
      <c r="F41" s="33">
        <f t="shared" si="2"/>
        <v>4.3531596811680173E-2</v>
      </c>
      <c r="G41" s="33"/>
      <c r="H41" s="33"/>
      <c r="I41" s="33"/>
      <c r="P41" s="27">
        <v>89.19</v>
      </c>
      <c r="Q41" s="27">
        <v>17.2</v>
      </c>
      <c r="R41" s="27">
        <v>24</v>
      </c>
      <c r="S41" s="27">
        <v>16.100000000000001</v>
      </c>
      <c r="T41" s="27">
        <v>15.6</v>
      </c>
      <c r="U41" s="27">
        <v>29.8</v>
      </c>
      <c r="V41" s="27">
        <v>20.399999999999999</v>
      </c>
      <c r="W41" s="27">
        <v>12.8</v>
      </c>
      <c r="X41" s="27">
        <v>13.6</v>
      </c>
      <c r="Y41" s="73">
        <v>22.1</v>
      </c>
    </row>
    <row r="42" spans="1:25" x14ac:dyDescent="0.3">
      <c r="A42" s="33">
        <v>11</v>
      </c>
      <c r="B42" s="33">
        <v>13846.869687403851</v>
      </c>
      <c r="C42" s="33">
        <v>-7506.8696874038505</v>
      </c>
      <c r="D42" s="33">
        <f t="shared" si="0"/>
        <v>44</v>
      </c>
      <c r="E42" s="33">
        <f t="shared" si="1"/>
        <v>0.30208333333333331</v>
      </c>
      <c r="F42" s="33">
        <f t="shared" si="2"/>
        <v>-0.51841798843925346</v>
      </c>
      <c r="G42" s="33"/>
      <c r="H42" s="33"/>
      <c r="I42" s="33"/>
      <c r="P42" s="27">
        <v>62.35</v>
      </c>
      <c r="Q42" s="27">
        <v>13.3</v>
      </c>
      <c r="R42" s="27">
        <v>21.3</v>
      </c>
      <c r="S42" s="27">
        <v>-11.1</v>
      </c>
      <c r="T42" s="27">
        <v>-23.9</v>
      </c>
      <c r="U42" s="27">
        <v>22.1</v>
      </c>
      <c r="V42" s="27">
        <v>17.899999999999999</v>
      </c>
      <c r="W42" s="27">
        <v>25.9</v>
      </c>
      <c r="X42" s="27">
        <v>10.7</v>
      </c>
      <c r="Y42" s="73">
        <v>27.7</v>
      </c>
    </row>
    <row r="43" spans="1:25" x14ac:dyDescent="0.3">
      <c r="A43" s="33">
        <v>12</v>
      </c>
      <c r="B43" s="33">
        <v>37588.536055082077</v>
      </c>
      <c r="C43" s="33">
        <v>6251.4639449179231</v>
      </c>
      <c r="D43" s="33">
        <f t="shared" si="0"/>
        <v>107</v>
      </c>
      <c r="E43" s="33">
        <f t="shared" si="1"/>
        <v>0.73958333333333337</v>
      </c>
      <c r="F43" s="33">
        <f t="shared" si="2"/>
        <v>0.64206137527650131</v>
      </c>
      <c r="G43" s="33"/>
      <c r="H43" s="33"/>
      <c r="I43" s="33"/>
      <c r="P43" s="27">
        <v>69.95</v>
      </c>
      <c r="Q43" s="27">
        <v>18.399999999999999</v>
      </c>
      <c r="R43" s="27">
        <v>13.9</v>
      </c>
      <c r="S43" s="27">
        <v>-12.7</v>
      </c>
      <c r="T43" s="27">
        <v>-3.3</v>
      </c>
      <c r="U43" s="27">
        <v>38</v>
      </c>
      <c r="V43" s="27">
        <v>3.3</v>
      </c>
      <c r="W43" s="27">
        <v>9.1</v>
      </c>
      <c r="X43" s="27">
        <v>36</v>
      </c>
      <c r="Y43" s="73">
        <v>16.2</v>
      </c>
    </row>
    <row r="44" spans="1:25" x14ac:dyDescent="0.3">
      <c r="A44" s="33">
        <v>13</v>
      </c>
      <c r="B44" s="33">
        <v>29237.652725059626</v>
      </c>
      <c r="C44" s="33">
        <v>3962.3472749403736</v>
      </c>
      <c r="D44" s="33">
        <f t="shared" si="0"/>
        <v>93</v>
      </c>
      <c r="E44" s="33">
        <f t="shared" si="1"/>
        <v>0.64236111111111116</v>
      </c>
      <c r="F44" s="33">
        <f t="shared" si="2"/>
        <v>0.3647771304512098</v>
      </c>
      <c r="G44" s="33"/>
      <c r="H44" s="33"/>
      <c r="I44" s="33"/>
      <c r="P44" s="27">
        <v>54.14</v>
      </c>
      <c r="Q44" s="27">
        <v>18.8</v>
      </c>
      <c r="R44" s="27">
        <v>20</v>
      </c>
      <c r="S44" s="27">
        <v>5.0999999999999996</v>
      </c>
      <c r="T44" s="27">
        <v>3.9</v>
      </c>
      <c r="U44" s="27">
        <v>35.299999999999997</v>
      </c>
      <c r="V44" s="27">
        <v>36.4</v>
      </c>
      <c r="W44" s="27">
        <v>8.8000000000000007</v>
      </c>
      <c r="X44" s="27">
        <v>13.9</v>
      </c>
      <c r="Y44" s="73">
        <v>22.8</v>
      </c>
    </row>
    <row r="45" spans="1:25" x14ac:dyDescent="0.3">
      <c r="A45" s="33">
        <v>14</v>
      </c>
      <c r="B45" s="33">
        <v>47535.228825969658</v>
      </c>
      <c r="C45" s="33">
        <v>-14075.228825969658</v>
      </c>
      <c r="D45" s="33">
        <f t="shared" si="0"/>
        <v>13</v>
      </c>
      <c r="E45" s="33">
        <f t="shared" si="1"/>
        <v>8.6805555555555552E-2</v>
      </c>
      <c r="F45" s="33">
        <f t="shared" si="2"/>
        <v>-1.3606917871371949</v>
      </c>
      <c r="G45" s="33"/>
      <c r="H45" s="33"/>
      <c r="I45" s="33"/>
      <c r="P45" s="27">
        <v>77.180000000000007</v>
      </c>
      <c r="Q45" s="27">
        <v>22.1</v>
      </c>
      <c r="R45" s="27">
        <v>25.4</v>
      </c>
      <c r="S45" s="27">
        <v>13.8</v>
      </c>
      <c r="T45" s="27">
        <v>5.3</v>
      </c>
      <c r="U45" s="27">
        <v>29.3</v>
      </c>
      <c r="V45" s="27">
        <v>17.100000000000001</v>
      </c>
      <c r="W45" s="27">
        <v>14</v>
      </c>
      <c r="X45" s="27">
        <v>11.4</v>
      </c>
      <c r="Y45" s="73">
        <v>23.9</v>
      </c>
    </row>
    <row r="46" spans="1:25" x14ac:dyDescent="0.3">
      <c r="A46" s="33">
        <v>15</v>
      </c>
      <c r="B46" s="33">
        <v>11247.76273350394</v>
      </c>
      <c r="C46" s="33">
        <v>-4597.7627335039397</v>
      </c>
      <c r="D46" s="33">
        <f t="shared" si="0"/>
        <v>52</v>
      </c>
      <c r="E46" s="33">
        <f t="shared" si="1"/>
        <v>0.3576388888888889</v>
      </c>
      <c r="F46" s="33">
        <f t="shared" si="2"/>
        <v>-0.36477713045120974</v>
      </c>
      <c r="G46" s="33"/>
      <c r="H46" s="33"/>
      <c r="I46" s="33"/>
      <c r="P46" s="27">
        <v>73.31</v>
      </c>
      <c r="Q46" s="27">
        <v>14.1</v>
      </c>
      <c r="R46" s="27">
        <v>14.8</v>
      </c>
      <c r="S46" s="27">
        <v>-8.4</v>
      </c>
      <c r="T46" s="27">
        <v>8.1999999999999993</v>
      </c>
      <c r="U46" s="27">
        <v>24.9</v>
      </c>
      <c r="V46" s="27">
        <v>10.5</v>
      </c>
      <c r="W46" s="27">
        <v>-14.5</v>
      </c>
      <c r="X46" s="27">
        <v>12.4</v>
      </c>
      <c r="Y46" s="73">
        <v>28.5</v>
      </c>
    </row>
    <row r="47" spans="1:25" x14ac:dyDescent="0.3">
      <c r="A47" s="33">
        <v>16</v>
      </c>
      <c r="B47" s="33">
        <v>21198.495191435439</v>
      </c>
      <c r="C47" s="33">
        <v>-8118.4951914354388</v>
      </c>
      <c r="D47" s="33">
        <f t="shared" si="0"/>
        <v>42</v>
      </c>
      <c r="E47" s="33">
        <f t="shared" si="1"/>
        <v>0.28819444444444442</v>
      </c>
      <c r="F47" s="33">
        <f t="shared" si="2"/>
        <v>-0.55866717002187216</v>
      </c>
      <c r="G47" s="33"/>
      <c r="H47" s="33"/>
      <c r="I47" s="33"/>
      <c r="P47" s="27">
        <v>73.67</v>
      </c>
      <c r="Q47" s="27">
        <v>17.600000000000001</v>
      </c>
      <c r="R47" s="27">
        <v>20.3</v>
      </c>
      <c r="S47" s="27">
        <v>8.4</v>
      </c>
      <c r="T47" s="27">
        <v>13.1</v>
      </c>
      <c r="U47" s="27">
        <v>31.1</v>
      </c>
      <c r="V47" s="27">
        <v>20.9</v>
      </c>
      <c r="W47" s="27">
        <v>17.600000000000001</v>
      </c>
      <c r="X47" s="27">
        <v>8</v>
      </c>
      <c r="Y47" s="73">
        <v>18.399999999999999</v>
      </c>
    </row>
    <row r="48" spans="1:25" x14ac:dyDescent="0.3">
      <c r="A48" s="33">
        <v>17</v>
      </c>
      <c r="B48" s="33">
        <v>21839.36377247993</v>
      </c>
      <c r="C48" s="33">
        <v>-12049.36377247993</v>
      </c>
      <c r="D48" s="33">
        <f t="shared" si="0"/>
        <v>25</v>
      </c>
      <c r="E48" s="33">
        <f t="shared" si="1"/>
        <v>0.1701388888888889</v>
      </c>
      <c r="F48" s="33">
        <f t="shared" si="2"/>
        <v>-0.95361654498867221</v>
      </c>
      <c r="G48" s="33"/>
      <c r="H48" s="33"/>
      <c r="I48" s="33"/>
      <c r="P48" s="27">
        <v>53.56</v>
      </c>
      <c r="Q48" s="27">
        <v>7</v>
      </c>
      <c r="R48" s="27">
        <v>8.5</v>
      </c>
      <c r="S48" s="27">
        <v>-21</v>
      </c>
      <c r="T48" s="27">
        <v>-17.3</v>
      </c>
      <c r="U48" s="27">
        <v>23.7</v>
      </c>
      <c r="V48" s="27">
        <v>-4.5</v>
      </c>
      <c r="W48" s="27">
        <v>6.4</v>
      </c>
      <c r="X48" s="27">
        <v>13.4</v>
      </c>
      <c r="Y48" s="73">
        <v>21.8</v>
      </c>
    </row>
    <row r="49" spans="1:25" x14ac:dyDescent="0.3">
      <c r="A49" s="33">
        <v>18</v>
      </c>
      <c r="B49" s="33">
        <v>44115.926650746711</v>
      </c>
      <c r="C49" s="33">
        <v>14104.073349253289</v>
      </c>
      <c r="D49" s="33">
        <f t="shared" si="0"/>
        <v>128</v>
      </c>
      <c r="E49" s="33">
        <f t="shared" si="1"/>
        <v>0.88541666666666663</v>
      </c>
      <c r="F49" s="33">
        <f t="shared" si="2"/>
        <v>1.2025082629254478</v>
      </c>
      <c r="G49" s="33"/>
      <c r="H49" s="33"/>
      <c r="I49" s="33"/>
      <c r="P49" s="27">
        <v>97.79</v>
      </c>
      <c r="Q49" s="27">
        <v>7.5</v>
      </c>
      <c r="R49" s="27">
        <v>12.1</v>
      </c>
      <c r="S49" s="27">
        <v>-5.3</v>
      </c>
      <c r="T49" s="27">
        <v>5.3</v>
      </c>
      <c r="U49" s="27">
        <v>20.8</v>
      </c>
      <c r="V49" s="27">
        <v>7.2</v>
      </c>
      <c r="W49" s="27">
        <v>11.3</v>
      </c>
      <c r="X49" s="27">
        <v>3.1</v>
      </c>
      <c r="Y49" s="73">
        <v>1.9</v>
      </c>
    </row>
    <row r="50" spans="1:25" x14ac:dyDescent="0.3">
      <c r="A50" s="33">
        <v>19</v>
      </c>
      <c r="B50" s="33">
        <v>13494.421844914974</v>
      </c>
      <c r="C50" s="33">
        <v>-8174.4218449149739</v>
      </c>
      <c r="D50" s="33">
        <f t="shared" si="0"/>
        <v>41</v>
      </c>
      <c r="E50" s="33">
        <f t="shared" si="1"/>
        <v>0.28125</v>
      </c>
      <c r="F50" s="33">
        <f t="shared" si="2"/>
        <v>-0.57913216225555586</v>
      </c>
      <c r="G50" s="33"/>
      <c r="H50" s="33"/>
      <c r="I50" s="33"/>
      <c r="P50" s="27">
        <v>66.989999999999995</v>
      </c>
      <c r="Q50" s="27">
        <v>12.2</v>
      </c>
      <c r="R50" s="27">
        <v>16.8</v>
      </c>
      <c r="S50" s="27">
        <v>-1.2</v>
      </c>
      <c r="T50" s="27">
        <v>-3.9</v>
      </c>
      <c r="U50" s="27">
        <v>39.9</v>
      </c>
      <c r="V50" s="27">
        <v>15.2</v>
      </c>
      <c r="W50" s="27">
        <v>12.5</v>
      </c>
      <c r="X50" s="27">
        <v>-0.1</v>
      </c>
      <c r="Y50" s="73">
        <v>28.3</v>
      </c>
    </row>
    <row r="51" spans="1:25" x14ac:dyDescent="0.3">
      <c r="A51" s="33">
        <v>20</v>
      </c>
      <c r="B51" s="33">
        <v>28699.321208724294</v>
      </c>
      <c r="C51" s="33">
        <v>2510.6787912757063</v>
      </c>
      <c r="D51" s="33">
        <f t="shared" si="0"/>
        <v>74</v>
      </c>
      <c r="E51" s="33">
        <f t="shared" si="1"/>
        <v>0.51041666666666663</v>
      </c>
      <c r="F51" s="33">
        <f t="shared" si="2"/>
        <v>2.6113678815527657E-2</v>
      </c>
      <c r="G51" s="33"/>
      <c r="H51" s="33"/>
      <c r="I51" s="33"/>
      <c r="P51" s="27">
        <v>53.9</v>
      </c>
      <c r="Q51" s="27">
        <v>4.5</v>
      </c>
      <c r="R51" s="27">
        <v>5.4</v>
      </c>
      <c r="S51" s="27">
        <v>-26.1</v>
      </c>
      <c r="T51" s="27">
        <v>-8.9</v>
      </c>
      <c r="U51" s="27">
        <v>20.9</v>
      </c>
      <c r="V51" s="27">
        <v>0.6</v>
      </c>
      <c r="W51" s="27">
        <v>-30.3</v>
      </c>
      <c r="X51" s="27">
        <v>3.3</v>
      </c>
      <c r="Y51" s="73">
        <v>8.9</v>
      </c>
    </row>
    <row r="52" spans="1:25" x14ac:dyDescent="0.3">
      <c r="A52" s="33">
        <v>21</v>
      </c>
      <c r="B52" s="33">
        <v>28742.286538223092</v>
      </c>
      <c r="C52" s="33">
        <v>7067.7134617769079</v>
      </c>
      <c r="D52" s="33">
        <f t="shared" si="0"/>
        <v>111</v>
      </c>
      <c r="E52" s="33">
        <f t="shared" si="1"/>
        <v>0.76736111111111116</v>
      </c>
      <c r="F52" s="33">
        <f t="shared" si="2"/>
        <v>0.7301839075399964</v>
      </c>
      <c r="G52" s="33"/>
      <c r="H52" s="33"/>
      <c r="I52" s="33"/>
      <c r="P52" s="27">
        <v>87.41</v>
      </c>
      <c r="Q52" s="27">
        <v>16</v>
      </c>
      <c r="R52" s="27">
        <v>16.399999999999999</v>
      </c>
      <c r="S52" s="27">
        <v>10</v>
      </c>
      <c r="T52" s="27">
        <v>10.9</v>
      </c>
      <c r="U52" s="27">
        <v>20.6</v>
      </c>
      <c r="V52" s="27">
        <v>9.6999999999999993</v>
      </c>
      <c r="W52" s="27">
        <v>1.7</v>
      </c>
      <c r="X52" s="27">
        <v>7.1</v>
      </c>
      <c r="Y52" s="73">
        <v>10.1</v>
      </c>
    </row>
    <row r="53" spans="1:25" x14ac:dyDescent="0.3">
      <c r="A53" s="33">
        <v>22</v>
      </c>
      <c r="B53" s="33">
        <v>40967.751617646194</v>
      </c>
      <c r="C53" s="33">
        <v>25472.248382353806</v>
      </c>
      <c r="D53" s="33">
        <f t="shared" si="0"/>
        <v>140</v>
      </c>
      <c r="E53" s="33">
        <f t="shared" si="1"/>
        <v>0.96875</v>
      </c>
      <c r="F53" s="33">
        <f t="shared" si="2"/>
        <v>1.8627318674216511</v>
      </c>
      <c r="G53" s="33"/>
      <c r="H53" s="33"/>
      <c r="I53" s="33"/>
      <c r="P53" s="27">
        <v>80.69</v>
      </c>
      <c r="Q53" s="27">
        <v>14.5</v>
      </c>
      <c r="R53" s="27">
        <v>17.3</v>
      </c>
      <c r="S53" s="27">
        <v>1.6</v>
      </c>
      <c r="T53" s="27">
        <v>10.7</v>
      </c>
      <c r="U53" s="27">
        <v>29.9</v>
      </c>
      <c r="V53" s="27">
        <v>17.7</v>
      </c>
      <c r="W53" s="27">
        <v>8.6</v>
      </c>
      <c r="X53" s="27">
        <v>7.7</v>
      </c>
      <c r="Y53" s="73">
        <v>10.7</v>
      </c>
    </row>
    <row r="54" spans="1:25" x14ac:dyDescent="0.3">
      <c r="A54" s="33">
        <v>23</v>
      </c>
      <c r="B54" s="33">
        <v>33557.415026788112</v>
      </c>
      <c r="C54" s="33">
        <v>5322.5849732118877</v>
      </c>
      <c r="D54" s="33">
        <f t="shared" si="0"/>
        <v>102</v>
      </c>
      <c r="E54" s="33">
        <f t="shared" si="1"/>
        <v>0.70486111111111116</v>
      </c>
      <c r="F54" s="33">
        <f t="shared" si="2"/>
        <v>0.53843353776110714</v>
      </c>
      <c r="G54" s="33"/>
      <c r="H54" s="33"/>
      <c r="I54" s="33"/>
      <c r="P54" s="27">
        <v>54</v>
      </c>
      <c r="Q54" s="27">
        <v>19.7</v>
      </c>
      <c r="R54" s="27">
        <v>20.8</v>
      </c>
      <c r="S54" s="27">
        <v>8.1999999999999993</v>
      </c>
      <c r="T54" s="27">
        <v>4.9000000000000004</v>
      </c>
      <c r="U54" s="27">
        <v>35.4</v>
      </c>
      <c r="V54" s="27">
        <v>21.8</v>
      </c>
      <c r="W54" s="27">
        <v>10</v>
      </c>
      <c r="X54" s="27">
        <v>13</v>
      </c>
      <c r="Y54" s="73">
        <v>24.6</v>
      </c>
    </row>
    <row r="55" spans="1:25" x14ac:dyDescent="0.3">
      <c r="A55" s="33">
        <v>24</v>
      </c>
      <c r="B55" s="33">
        <v>35917.963396476611</v>
      </c>
      <c r="C55" s="33">
        <v>-13147.963396476611</v>
      </c>
      <c r="D55" s="33">
        <f t="shared" si="0"/>
        <v>18</v>
      </c>
      <c r="E55" s="33">
        <f t="shared" si="1"/>
        <v>0.12152777777777778</v>
      </c>
      <c r="F55" s="33">
        <f t="shared" si="2"/>
        <v>-1.1673834402927261</v>
      </c>
      <c r="G55" s="33"/>
      <c r="H55" s="33"/>
      <c r="I55" s="33"/>
      <c r="P55" s="27">
        <v>67.03</v>
      </c>
      <c r="Q55" s="27">
        <v>14.2</v>
      </c>
      <c r="R55" s="27">
        <v>22.4</v>
      </c>
      <c r="S55" s="27">
        <v>8.8000000000000007</v>
      </c>
      <c r="T55" s="27">
        <v>31</v>
      </c>
      <c r="U55" s="27">
        <v>24.4</v>
      </c>
      <c r="V55" s="27">
        <v>10.6</v>
      </c>
      <c r="W55" s="27">
        <v>8.6999999999999993</v>
      </c>
      <c r="X55" s="27">
        <v>7</v>
      </c>
      <c r="Y55" s="73">
        <v>14</v>
      </c>
    </row>
    <row r="56" spans="1:25" x14ac:dyDescent="0.3">
      <c r="A56" s="33">
        <v>25</v>
      </c>
      <c r="B56" s="33">
        <v>25041.23252976322</v>
      </c>
      <c r="C56" s="33">
        <v>-11811.23252976322</v>
      </c>
      <c r="D56" s="33">
        <f t="shared" si="0"/>
        <v>27</v>
      </c>
      <c r="E56" s="33">
        <f t="shared" si="1"/>
        <v>0.18402777777777779</v>
      </c>
      <c r="F56" s="33">
        <f t="shared" si="2"/>
        <v>-0.90012157509220203</v>
      </c>
      <c r="G56" s="33"/>
      <c r="H56" s="33"/>
      <c r="I56" s="33"/>
      <c r="P56" s="27">
        <v>62.94</v>
      </c>
      <c r="Q56" s="27">
        <v>14.9</v>
      </c>
      <c r="R56" s="27">
        <v>22.5</v>
      </c>
      <c r="S56" s="27">
        <v>-5.4</v>
      </c>
      <c r="T56" s="27">
        <v>-22</v>
      </c>
      <c r="U56" s="27">
        <v>21.6</v>
      </c>
      <c r="V56" s="27">
        <v>16.2</v>
      </c>
      <c r="W56" s="27">
        <v>27.7</v>
      </c>
      <c r="X56" s="27">
        <v>10.3</v>
      </c>
      <c r="Y56" s="73">
        <v>26.2</v>
      </c>
    </row>
    <row r="57" spans="1:25" x14ac:dyDescent="0.3">
      <c r="A57" s="33">
        <v>26</v>
      </c>
      <c r="B57" s="33">
        <v>40235.13869232827</v>
      </c>
      <c r="C57" s="33">
        <v>27114.86130767173</v>
      </c>
      <c r="D57" s="33">
        <f t="shared" si="0"/>
        <v>143</v>
      </c>
      <c r="E57" s="33">
        <f t="shared" si="1"/>
        <v>0.98958333333333337</v>
      </c>
      <c r="F57" s="33">
        <f t="shared" si="2"/>
        <v>2.3109913382574203</v>
      </c>
      <c r="G57" s="33"/>
      <c r="H57" s="33"/>
      <c r="I57" s="33"/>
      <c r="P57" s="27">
        <v>85.18</v>
      </c>
      <c r="Q57" s="27">
        <v>18.399999999999999</v>
      </c>
      <c r="R57" s="27">
        <v>17.600000000000001</v>
      </c>
      <c r="S57" s="27">
        <v>5.6</v>
      </c>
      <c r="T57" s="27">
        <v>9.3000000000000007</v>
      </c>
      <c r="U57" s="27">
        <v>34.200000000000003</v>
      </c>
      <c r="V57" s="27">
        <v>18.399999999999999</v>
      </c>
      <c r="W57" s="27">
        <v>11.4</v>
      </c>
      <c r="X57" s="27">
        <v>15.3</v>
      </c>
      <c r="Y57" s="73">
        <v>25.8</v>
      </c>
    </row>
    <row r="58" spans="1:25" x14ac:dyDescent="0.3">
      <c r="A58" s="33">
        <v>27</v>
      </c>
      <c r="B58" s="33">
        <v>33706.96573370455</v>
      </c>
      <c r="C58" s="33">
        <v>-11626.96573370455</v>
      </c>
      <c r="D58" s="33">
        <f t="shared" si="0"/>
        <v>28</v>
      </c>
      <c r="E58" s="33">
        <f t="shared" si="1"/>
        <v>0.19097222222222221</v>
      </c>
      <c r="F58" s="33">
        <f t="shared" si="2"/>
        <v>-0.87431920307154454</v>
      </c>
      <c r="G58" s="33"/>
      <c r="H58" s="33"/>
      <c r="I58" s="33"/>
      <c r="P58" s="27">
        <v>97.83</v>
      </c>
      <c r="Q58" s="27">
        <v>6.6</v>
      </c>
      <c r="R58" s="27">
        <v>11</v>
      </c>
      <c r="S58" s="27">
        <v>-6.6</v>
      </c>
      <c r="T58" s="27">
        <v>5.6</v>
      </c>
      <c r="U58" s="27">
        <v>20.2</v>
      </c>
      <c r="V58" s="27">
        <v>3.6</v>
      </c>
      <c r="W58" s="27">
        <v>9.1999999999999993</v>
      </c>
      <c r="X58" s="27">
        <v>2.9</v>
      </c>
      <c r="Y58" s="73">
        <v>-0.5</v>
      </c>
    </row>
    <row r="59" spans="1:25" x14ac:dyDescent="0.3">
      <c r="A59" s="33">
        <v>28</v>
      </c>
      <c r="B59" s="33">
        <v>35304.746624577165</v>
      </c>
      <c r="C59" s="33">
        <v>3035.2533754228352</v>
      </c>
      <c r="D59" s="33">
        <f t="shared" si="0"/>
        <v>83</v>
      </c>
      <c r="E59" s="33">
        <f t="shared" si="1"/>
        <v>0.57291666666666663</v>
      </c>
      <c r="F59" s="33">
        <f t="shared" si="2"/>
        <v>0.18380470283773812</v>
      </c>
      <c r="G59" s="33"/>
      <c r="H59" s="33"/>
      <c r="I59" s="33"/>
      <c r="P59" s="27">
        <v>89.69</v>
      </c>
      <c r="Q59" s="27">
        <v>17</v>
      </c>
      <c r="R59" s="27">
        <v>24.7</v>
      </c>
      <c r="S59" s="27">
        <v>16.7</v>
      </c>
      <c r="T59" s="27">
        <v>16.8</v>
      </c>
      <c r="U59" s="27">
        <v>30.1</v>
      </c>
      <c r="V59" s="27">
        <v>20.8</v>
      </c>
      <c r="W59" s="27">
        <v>11.9</v>
      </c>
      <c r="X59" s="27">
        <v>13.4</v>
      </c>
      <c r="Y59" s="73">
        <v>21</v>
      </c>
    </row>
    <row r="60" spans="1:25" x14ac:dyDescent="0.3">
      <c r="A60" s="33">
        <v>29</v>
      </c>
      <c r="B60" s="33">
        <v>41355.371042127932</v>
      </c>
      <c r="C60" s="33">
        <v>2814.628957872068</v>
      </c>
      <c r="D60" s="33">
        <f t="shared" si="0"/>
        <v>77</v>
      </c>
      <c r="E60" s="33">
        <f t="shared" si="1"/>
        <v>0.53125</v>
      </c>
      <c r="F60" s="33">
        <f t="shared" si="2"/>
        <v>7.8412412733112211E-2</v>
      </c>
      <c r="G60" s="33"/>
      <c r="H60" s="33"/>
      <c r="I60" s="33"/>
      <c r="P60" s="27">
        <v>79.37</v>
      </c>
      <c r="Q60" s="27">
        <v>14.9</v>
      </c>
      <c r="R60" s="27">
        <v>19.899999999999999</v>
      </c>
      <c r="S60" s="27">
        <v>-3.5</v>
      </c>
      <c r="T60" s="27">
        <v>12</v>
      </c>
      <c r="U60" s="27">
        <v>18.100000000000001</v>
      </c>
      <c r="V60" s="27">
        <v>18</v>
      </c>
      <c r="W60" s="27">
        <v>14.6</v>
      </c>
      <c r="X60" s="27">
        <v>7.9</v>
      </c>
      <c r="Y60" s="73">
        <v>22</v>
      </c>
    </row>
    <row r="61" spans="1:25" x14ac:dyDescent="0.3">
      <c r="A61" s="33">
        <v>30</v>
      </c>
      <c r="B61" s="33">
        <v>30630.967622125681</v>
      </c>
      <c r="C61" s="33">
        <v>2649.0323778743186</v>
      </c>
      <c r="D61" s="33">
        <f t="shared" si="0"/>
        <v>76</v>
      </c>
      <c r="E61" s="33">
        <f t="shared" si="1"/>
        <v>0.52430555555555558</v>
      </c>
      <c r="F61" s="33">
        <f t="shared" si="2"/>
        <v>6.0962732618047903E-2</v>
      </c>
      <c r="G61" s="33"/>
      <c r="H61" s="33"/>
      <c r="I61" s="33"/>
      <c r="P61" s="27">
        <v>68.27</v>
      </c>
      <c r="Q61" s="27">
        <v>28.1</v>
      </c>
      <c r="R61" s="27">
        <v>29</v>
      </c>
      <c r="S61" s="27">
        <v>17.8</v>
      </c>
      <c r="T61" s="27">
        <v>14.6</v>
      </c>
      <c r="U61" s="27">
        <v>42.3</v>
      </c>
      <c r="V61" s="27">
        <v>28.6</v>
      </c>
      <c r="W61" s="27">
        <v>26</v>
      </c>
      <c r="X61" s="27">
        <v>22.3</v>
      </c>
      <c r="Y61" s="73">
        <v>32.6</v>
      </c>
    </row>
    <row r="62" spans="1:25" x14ac:dyDescent="0.3">
      <c r="A62" s="33">
        <v>31</v>
      </c>
      <c r="B62" s="33">
        <v>10793.391314466715</v>
      </c>
      <c r="C62" s="33">
        <v>6566.6086855332851</v>
      </c>
      <c r="D62" s="33">
        <f t="shared" si="0"/>
        <v>108</v>
      </c>
      <c r="E62" s="33">
        <f t="shared" si="1"/>
        <v>0.74652777777777779</v>
      </c>
      <c r="F62" s="33">
        <f t="shared" si="2"/>
        <v>0.66360298791132843</v>
      </c>
      <c r="G62" s="33"/>
      <c r="H62" s="33"/>
      <c r="I62" s="33"/>
      <c r="P62" s="27">
        <v>73.7</v>
      </c>
      <c r="Q62" s="27">
        <v>17.399999999999999</v>
      </c>
      <c r="R62" s="27">
        <v>19.899999999999999</v>
      </c>
      <c r="S62" s="27">
        <v>7.7</v>
      </c>
      <c r="T62" s="27">
        <v>12.8</v>
      </c>
      <c r="U62" s="27">
        <v>31</v>
      </c>
      <c r="V62" s="27">
        <v>20.6</v>
      </c>
      <c r="W62" s="27">
        <v>17.399999999999999</v>
      </c>
      <c r="X62" s="27">
        <v>7.9</v>
      </c>
      <c r="Y62" s="73">
        <v>18.7</v>
      </c>
    </row>
    <row r="63" spans="1:25" x14ac:dyDescent="0.3">
      <c r="A63" s="33">
        <v>32</v>
      </c>
      <c r="B63" s="33">
        <v>48167.377589738455</v>
      </c>
      <c r="C63" s="33">
        <v>-14677.377589738455</v>
      </c>
      <c r="D63" s="33">
        <f t="shared" si="0"/>
        <v>12</v>
      </c>
      <c r="E63" s="33">
        <f t="shared" si="1"/>
        <v>7.9861111111111105E-2</v>
      </c>
      <c r="F63" s="33">
        <f t="shared" si="2"/>
        <v>-1.4060064071118861</v>
      </c>
      <c r="G63" s="33"/>
      <c r="H63" s="33"/>
      <c r="I63" s="33"/>
      <c r="P63" s="27">
        <v>85.62</v>
      </c>
      <c r="Q63" s="27">
        <v>15.5</v>
      </c>
      <c r="R63" s="27">
        <v>12.1</v>
      </c>
      <c r="S63" s="27">
        <v>4.3</v>
      </c>
      <c r="T63" s="27">
        <v>2.8</v>
      </c>
      <c r="U63" s="27">
        <v>30</v>
      </c>
      <c r="V63" s="27">
        <v>10.199999999999999</v>
      </c>
      <c r="W63" s="27">
        <v>7</v>
      </c>
      <c r="X63" s="27">
        <v>11.3</v>
      </c>
      <c r="Y63" s="73">
        <v>13.7</v>
      </c>
    </row>
    <row r="64" spans="1:25" x14ac:dyDescent="0.3">
      <c r="A64" s="33">
        <v>33</v>
      </c>
      <c r="B64" s="33">
        <v>12278.285452541288</v>
      </c>
      <c r="C64" s="33">
        <v>2891.7145474587123</v>
      </c>
      <c r="D64" s="33">
        <f t="shared" si="0"/>
        <v>79</v>
      </c>
      <c r="E64" s="33">
        <f t="shared" si="1"/>
        <v>0.54513888888888884</v>
      </c>
      <c r="F64" s="33">
        <f t="shared" si="2"/>
        <v>0.11338892176083308</v>
      </c>
      <c r="G64" s="33"/>
      <c r="H64" s="33"/>
      <c r="I64" s="33"/>
      <c r="P64" s="27">
        <v>87.53</v>
      </c>
      <c r="Q64" s="27">
        <v>15.1</v>
      </c>
      <c r="R64" s="27">
        <v>15.4</v>
      </c>
      <c r="S64" s="27">
        <v>10.7</v>
      </c>
      <c r="T64" s="27">
        <v>10.5</v>
      </c>
      <c r="U64" s="27">
        <v>20</v>
      </c>
      <c r="V64" s="27">
        <v>9.5</v>
      </c>
      <c r="W64" s="27">
        <v>3</v>
      </c>
      <c r="X64" s="27">
        <v>5.8</v>
      </c>
      <c r="Y64" s="73">
        <v>9.1999999999999993</v>
      </c>
    </row>
    <row r="65" spans="1:25" x14ac:dyDescent="0.3">
      <c r="A65" s="33">
        <v>34</v>
      </c>
      <c r="B65" s="33">
        <v>12278.285452541288</v>
      </c>
      <c r="C65" s="33">
        <v>3831.7145474587123</v>
      </c>
      <c r="D65" s="33">
        <f t="shared" si="0"/>
        <v>90</v>
      </c>
      <c r="E65" s="33">
        <f t="shared" si="1"/>
        <v>0.62152777777777779</v>
      </c>
      <c r="F65" s="33">
        <f t="shared" si="2"/>
        <v>0.30949575019224107</v>
      </c>
      <c r="G65" s="33"/>
      <c r="H65" s="33"/>
      <c r="I65" s="33"/>
      <c r="P65" s="27">
        <v>87.53</v>
      </c>
      <c r="Q65" s="27">
        <v>15.1</v>
      </c>
      <c r="R65" s="27">
        <v>15.4</v>
      </c>
      <c r="S65" s="27">
        <v>10.7</v>
      </c>
      <c r="T65" s="27">
        <v>10.5</v>
      </c>
      <c r="U65" s="27">
        <v>20</v>
      </c>
      <c r="V65" s="27">
        <v>9.5</v>
      </c>
      <c r="W65" s="27">
        <v>3</v>
      </c>
      <c r="X65" s="27">
        <v>5.8</v>
      </c>
      <c r="Y65" s="73">
        <v>9.1999999999999993</v>
      </c>
    </row>
    <row r="66" spans="1:25" x14ac:dyDescent="0.3">
      <c r="A66" s="33">
        <v>35</v>
      </c>
      <c r="B66" s="33">
        <v>23961.185926318285</v>
      </c>
      <c r="C66" s="33">
        <v>-13841.185926318285</v>
      </c>
      <c r="D66" s="33">
        <f t="shared" si="0"/>
        <v>16</v>
      </c>
      <c r="E66" s="33">
        <f t="shared" si="1"/>
        <v>0.1076388888888889</v>
      </c>
      <c r="F66" s="33">
        <f t="shared" si="2"/>
        <v>-1.2391828837988972</v>
      </c>
      <c r="G66" s="33"/>
      <c r="H66" s="33"/>
      <c r="I66" s="33"/>
      <c r="P66" s="27">
        <v>85.23</v>
      </c>
      <c r="Q66" s="27">
        <v>17.5</v>
      </c>
      <c r="R66" s="27">
        <v>17</v>
      </c>
      <c r="S66" s="27">
        <v>3.2</v>
      </c>
      <c r="T66" s="27">
        <v>8.4</v>
      </c>
      <c r="U66" s="27">
        <v>32.6</v>
      </c>
      <c r="V66" s="27">
        <v>20.3</v>
      </c>
      <c r="W66" s="27">
        <v>12.9</v>
      </c>
      <c r="X66" s="27">
        <v>15.1</v>
      </c>
      <c r="Y66" s="73">
        <v>25.5</v>
      </c>
    </row>
    <row r="67" spans="1:25" x14ac:dyDescent="0.3">
      <c r="A67" s="33">
        <v>36</v>
      </c>
      <c r="B67" s="33">
        <v>31590.883899299617</v>
      </c>
      <c r="C67" s="33">
        <v>8789.116100700383</v>
      </c>
      <c r="D67" s="33">
        <f t="shared" si="0"/>
        <v>116</v>
      </c>
      <c r="E67" s="33">
        <f t="shared" si="1"/>
        <v>0.80208333333333337</v>
      </c>
      <c r="F67" s="33">
        <f t="shared" si="2"/>
        <v>0.84908619169171662</v>
      </c>
      <c r="G67" s="33"/>
      <c r="H67" s="33"/>
      <c r="I67" s="33"/>
      <c r="P67" s="27">
        <v>90.17</v>
      </c>
      <c r="Q67" s="27">
        <v>16.100000000000001</v>
      </c>
      <c r="R67" s="27">
        <v>22.4</v>
      </c>
      <c r="S67" s="27">
        <v>13.9</v>
      </c>
      <c r="T67" s="27">
        <v>11.9</v>
      </c>
      <c r="U67" s="27">
        <v>29.8</v>
      </c>
      <c r="V67" s="27">
        <v>17.600000000000001</v>
      </c>
      <c r="W67" s="27">
        <v>10.4</v>
      </c>
      <c r="X67" s="27">
        <v>11.3</v>
      </c>
      <c r="Y67" s="73">
        <v>21.5</v>
      </c>
    </row>
    <row r="68" spans="1:25" x14ac:dyDescent="0.3">
      <c r="A68" s="33">
        <v>37</v>
      </c>
      <c r="B68" s="33">
        <v>51154.154478968092</v>
      </c>
      <c r="C68" s="33">
        <v>-30704.154478968092</v>
      </c>
      <c r="D68" s="33">
        <f t="shared" si="0"/>
        <v>2</v>
      </c>
      <c r="E68" s="33">
        <f t="shared" si="1"/>
        <v>1.0416666666666666E-2</v>
      </c>
      <c r="F68" s="33">
        <f t="shared" si="2"/>
        <v>-2.3109913382574181</v>
      </c>
      <c r="G68" s="33"/>
      <c r="H68" s="33"/>
      <c r="I68" s="33"/>
      <c r="P68" s="27">
        <v>86.55</v>
      </c>
      <c r="Q68" s="27">
        <v>14</v>
      </c>
      <c r="R68" s="27">
        <v>10.7</v>
      </c>
      <c r="S68" s="27">
        <v>3.4</v>
      </c>
      <c r="T68" s="27">
        <v>-7</v>
      </c>
      <c r="U68" s="27">
        <v>26</v>
      </c>
      <c r="V68" s="27">
        <v>6.6</v>
      </c>
      <c r="W68" s="27">
        <v>5.5</v>
      </c>
      <c r="X68" s="27">
        <v>10.199999999999999</v>
      </c>
      <c r="Y68" s="73">
        <v>11.8</v>
      </c>
    </row>
    <row r="69" spans="1:25" x14ac:dyDescent="0.3">
      <c r="A69" s="33">
        <v>38</v>
      </c>
      <c r="B69" s="33">
        <v>12001.639148555525</v>
      </c>
      <c r="C69" s="33">
        <v>3158.360851444475</v>
      </c>
      <c r="D69" s="33">
        <f t="shared" si="0"/>
        <v>85</v>
      </c>
      <c r="E69" s="33">
        <f t="shared" si="1"/>
        <v>0.58680555555555558</v>
      </c>
      <c r="F69" s="33">
        <f t="shared" si="2"/>
        <v>0.21933527045416204</v>
      </c>
      <c r="G69" s="33"/>
      <c r="H69" s="33"/>
      <c r="I69" s="33"/>
      <c r="P69" s="27">
        <v>60.28</v>
      </c>
      <c r="Q69" s="27">
        <v>7.3</v>
      </c>
      <c r="R69" s="27">
        <v>16.399999999999999</v>
      </c>
      <c r="S69" s="27">
        <v>-13.3</v>
      </c>
      <c r="T69" s="27">
        <v>-3.5</v>
      </c>
      <c r="U69" s="27">
        <v>33.6</v>
      </c>
      <c r="V69" s="27">
        <v>11.2</v>
      </c>
      <c r="W69" s="27">
        <v>0.5</v>
      </c>
      <c r="X69" s="27">
        <v>5</v>
      </c>
      <c r="Y69" s="73">
        <v>15.6</v>
      </c>
    </row>
    <row r="70" spans="1:25" x14ac:dyDescent="0.3">
      <c r="A70" s="33">
        <v>39</v>
      </c>
      <c r="B70" s="33">
        <v>37271.199951290313</v>
      </c>
      <c r="C70" s="33">
        <v>908.80004870968696</v>
      </c>
      <c r="D70" s="33">
        <f t="shared" si="0"/>
        <v>71</v>
      </c>
      <c r="E70" s="33">
        <f t="shared" si="1"/>
        <v>0.48958333333333331</v>
      </c>
      <c r="F70" s="33">
        <f t="shared" si="2"/>
        <v>-2.6113678815527799E-2</v>
      </c>
      <c r="G70" s="33"/>
      <c r="H70" s="33"/>
      <c r="I70" s="33"/>
      <c r="P70" s="27">
        <v>67.23</v>
      </c>
      <c r="Q70" s="27">
        <v>14.2</v>
      </c>
      <c r="R70" s="27">
        <v>18.399999999999999</v>
      </c>
      <c r="S70" s="27">
        <v>3.4</v>
      </c>
      <c r="T70" s="27">
        <v>-7.4</v>
      </c>
      <c r="U70" s="27">
        <v>37.200000000000003</v>
      </c>
      <c r="V70" s="27">
        <v>14.5</v>
      </c>
      <c r="W70" s="27">
        <v>13.2</v>
      </c>
      <c r="X70" s="27">
        <v>2.2999999999999998</v>
      </c>
      <c r="Y70" s="73">
        <v>33.9</v>
      </c>
    </row>
    <row r="71" spans="1:25" x14ac:dyDescent="0.3">
      <c r="A71" s="33">
        <v>40</v>
      </c>
      <c r="B71" s="33">
        <v>16041.970179254517</v>
      </c>
      <c r="C71" s="33">
        <v>8.0298207454834483</v>
      </c>
      <c r="D71" s="33">
        <f t="shared" si="0"/>
        <v>67</v>
      </c>
      <c r="E71" s="33">
        <f t="shared" si="1"/>
        <v>0.46180555555555558</v>
      </c>
      <c r="F71" s="33">
        <f t="shared" si="2"/>
        <v>-9.5886003290789557E-2</v>
      </c>
      <c r="G71" s="33"/>
      <c r="H71" s="33"/>
      <c r="I71" s="33"/>
      <c r="P71" s="27">
        <v>79.599999999999994</v>
      </c>
      <c r="Q71" s="27">
        <v>14.1</v>
      </c>
      <c r="R71" s="27">
        <v>19.899999999999999</v>
      </c>
      <c r="S71" s="27">
        <v>2.2999999999999998</v>
      </c>
      <c r="T71" s="27">
        <v>7.9</v>
      </c>
      <c r="U71" s="27">
        <v>17.600000000000001</v>
      </c>
      <c r="V71" s="27">
        <v>21.3</v>
      </c>
      <c r="W71" s="27">
        <v>16.7</v>
      </c>
      <c r="X71" s="27">
        <v>5.9</v>
      </c>
      <c r="Y71" s="73">
        <v>22.7</v>
      </c>
    </row>
    <row r="72" spans="1:25" x14ac:dyDescent="0.3">
      <c r="A72" s="33">
        <v>41</v>
      </c>
      <c r="B72" s="33">
        <v>17803.377081435206</v>
      </c>
      <c r="C72" s="33">
        <v>-7473.3770814352065</v>
      </c>
      <c r="D72" s="33">
        <f t="shared" si="0"/>
        <v>45</v>
      </c>
      <c r="E72" s="33">
        <f t="shared" si="1"/>
        <v>0.30902777777777779</v>
      </c>
      <c r="F72" s="33">
        <f t="shared" si="2"/>
        <v>-0.49860801791139814</v>
      </c>
      <c r="G72" s="33"/>
      <c r="H72" s="33"/>
      <c r="I72" s="33"/>
      <c r="P72" s="27">
        <v>77.2</v>
      </c>
      <c r="Q72" s="27">
        <v>21.8</v>
      </c>
      <c r="R72" s="27">
        <v>25.1</v>
      </c>
      <c r="S72" s="27">
        <v>12.5</v>
      </c>
      <c r="T72" s="27">
        <v>6.4</v>
      </c>
      <c r="U72" s="27">
        <v>27.8</v>
      </c>
      <c r="V72" s="27">
        <v>14.5</v>
      </c>
      <c r="W72" s="27">
        <v>14.4</v>
      </c>
      <c r="X72" s="27">
        <v>11.8</v>
      </c>
      <c r="Y72" s="73">
        <v>22.7</v>
      </c>
    </row>
    <row r="73" spans="1:25" x14ac:dyDescent="0.3">
      <c r="A73" s="33">
        <v>42</v>
      </c>
      <c r="B73" s="33">
        <v>25440.759121195282</v>
      </c>
      <c r="C73" s="33">
        <v>-12140.759121195282</v>
      </c>
      <c r="D73" s="33">
        <f t="shared" si="0"/>
        <v>24</v>
      </c>
      <c r="E73" s="33">
        <f t="shared" si="1"/>
        <v>0.16319444444444445</v>
      </c>
      <c r="F73" s="33">
        <f t="shared" si="2"/>
        <v>-0.98141346470988577</v>
      </c>
      <c r="G73" s="33"/>
      <c r="H73" s="33"/>
      <c r="I73" s="33"/>
      <c r="P73" s="27">
        <v>97.88</v>
      </c>
      <c r="Q73" s="27">
        <v>6.4</v>
      </c>
      <c r="R73" s="27">
        <v>10.8</v>
      </c>
      <c r="S73" s="27">
        <v>-3.1</v>
      </c>
      <c r="T73" s="27">
        <v>5.3</v>
      </c>
      <c r="U73" s="27">
        <v>17</v>
      </c>
      <c r="V73" s="27">
        <v>5.3</v>
      </c>
      <c r="W73" s="27">
        <v>9</v>
      </c>
      <c r="X73" s="27">
        <v>3.7</v>
      </c>
      <c r="Y73" s="73">
        <v>0.3</v>
      </c>
    </row>
    <row r="74" spans="1:25" x14ac:dyDescent="0.3">
      <c r="A74" s="33">
        <v>43</v>
      </c>
      <c r="B74" s="33">
        <v>30338.961630313195</v>
      </c>
      <c r="C74" s="33">
        <v>2991.0383696868048</v>
      </c>
      <c r="D74" s="33">
        <f t="shared" si="0"/>
        <v>81</v>
      </c>
      <c r="E74" s="33">
        <f t="shared" si="1"/>
        <v>0.55902777777777779</v>
      </c>
      <c r="F74" s="33">
        <f t="shared" si="2"/>
        <v>0.14850474128069213</v>
      </c>
      <c r="G74" s="33"/>
      <c r="H74" s="33"/>
      <c r="I74" s="33"/>
      <c r="P74" s="27">
        <v>81.09</v>
      </c>
      <c r="Q74" s="27">
        <v>16</v>
      </c>
      <c r="R74" s="27">
        <v>18.100000000000001</v>
      </c>
      <c r="S74" s="27">
        <v>-5.8</v>
      </c>
      <c r="T74" s="27">
        <v>11.1</v>
      </c>
      <c r="U74" s="27">
        <v>31</v>
      </c>
      <c r="V74" s="27">
        <v>18.8</v>
      </c>
      <c r="W74" s="27">
        <v>8.3000000000000007</v>
      </c>
      <c r="X74" s="27">
        <v>8.8000000000000007</v>
      </c>
      <c r="Y74" s="73">
        <v>9.9</v>
      </c>
    </row>
    <row r="75" spans="1:25" x14ac:dyDescent="0.3">
      <c r="A75" s="33">
        <v>44</v>
      </c>
      <c r="B75" s="33">
        <v>7017.2387308633442</v>
      </c>
      <c r="C75" s="33">
        <v>-1627.2387308633442</v>
      </c>
      <c r="D75" s="33">
        <f t="shared" si="0"/>
        <v>64</v>
      </c>
      <c r="E75" s="33">
        <f t="shared" si="1"/>
        <v>0.44097222222222221</v>
      </c>
      <c r="F75" s="33">
        <f t="shared" si="2"/>
        <v>-0.14850474128069213</v>
      </c>
      <c r="G75" s="33"/>
      <c r="H75" s="33"/>
      <c r="I75" s="33"/>
      <c r="P75" s="27">
        <v>54.02</v>
      </c>
      <c r="Q75" s="27">
        <v>8.1</v>
      </c>
      <c r="R75" s="27">
        <v>9.5</v>
      </c>
      <c r="S75" s="27">
        <v>-26</v>
      </c>
      <c r="T75" s="27">
        <v>-20.2</v>
      </c>
      <c r="U75" s="27">
        <v>22.5</v>
      </c>
      <c r="V75" s="27">
        <v>-3.2</v>
      </c>
      <c r="W75" s="27">
        <v>11.1</v>
      </c>
      <c r="X75" s="27">
        <v>14.2</v>
      </c>
      <c r="Y75" s="73">
        <v>18.899999999999999</v>
      </c>
    </row>
    <row r="76" spans="1:25" x14ac:dyDescent="0.3">
      <c r="A76" s="33">
        <v>45</v>
      </c>
      <c r="B76" s="33">
        <v>44141.528179476882</v>
      </c>
      <c r="C76" s="33">
        <v>14508.471820523118</v>
      </c>
      <c r="D76" s="33">
        <f t="shared" si="0"/>
        <v>129</v>
      </c>
      <c r="E76" s="33">
        <f t="shared" si="1"/>
        <v>0.89236111111111116</v>
      </c>
      <c r="F76" s="33">
        <f t="shared" si="2"/>
        <v>1.2391828837988981</v>
      </c>
      <c r="G76" s="33"/>
      <c r="H76" s="33"/>
      <c r="I76" s="33"/>
      <c r="P76" s="27">
        <v>73.739999999999995</v>
      </c>
      <c r="Q76" s="27">
        <v>17.399999999999999</v>
      </c>
      <c r="R76" s="27">
        <v>19.600000000000001</v>
      </c>
      <c r="S76" s="27">
        <v>7.1</v>
      </c>
      <c r="T76" s="27">
        <v>13.2</v>
      </c>
      <c r="U76" s="27">
        <v>31.1</v>
      </c>
      <c r="V76" s="27">
        <v>21.4</v>
      </c>
      <c r="W76" s="27">
        <v>18</v>
      </c>
      <c r="X76" s="27">
        <v>9.3000000000000007</v>
      </c>
      <c r="Y76" s="73">
        <v>17.399999999999999</v>
      </c>
    </row>
    <row r="77" spans="1:25" x14ac:dyDescent="0.3">
      <c r="A77" s="33">
        <v>46</v>
      </c>
      <c r="B77" s="33">
        <v>9830.3122175551398</v>
      </c>
      <c r="C77" s="33">
        <v>7329.6877824448602</v>
      </c>
      <c r="D77" s="33">
        <f t="shared" si="0"/>
        <v>114</v>
      </c>
      <c r="E77" s="33">
        <f t="shared" si="1"/>
        <v>0.78819444444444442</v>
      </c>
      <c r="F77" s="33">
        <f t="shared" si="2"/>
        <v>0.80017206735313418</v>
      </c>
      <c r="G77" s="33"/>
      <c r="H77" s="33"/>
      <c r="I77" s="33"/>
      <c r="P77" s="27">
        <v>53.81</v>
      </c>
      <c r="Q77" s="27">
        <v>19.2</v>
      </c>
      <c r="R77" s="27">
        <v>20</v>
      </c>
      <c r="S77" s="27">
        <v>3.8</v>
      </c>
      <c r="T77" s="27">
        <v>3.5</v>
      </c>
      <c r="U77" s="27">
        <v>36.200000000000003</v>
      </c>
      <c r="V77" s="27">
        <v>26.4</v>
      </c>
      <c r="W77" s="27">
        <v>8.6</v>
      </c>
      <c r="X77" s="27">
        <v>14.8</v>
      </c>
      <c r="Y77" s="73">
        <v>23.8</v>
      </c>
    </row>
    <row r="78" spans="1:25" x14ac:dyDescent="0.3">
      <c r="A78" s="33">
        <v>47</v>
      </c>
      <c r="B78" s="33">
        <v>49039.28892400497</v>
      </c>
      <c r="C78" s="33">
        <v>-15549.28892400497</v>
      </c>
      <c r="D78" s="33">
        <f t="shared" si="0"/>
        <v>9</v>
      </c>
      <c r="E78" s="33">
        <f t="shared" si="1"/>
        <v>5.9027777777777776E-2</v>
      </c>
      <c r="F78" s="33">
        <f t="shared" si="2"/>
        <v>-1.5629874125167347</v>
      </c>
      <c r="G78" s="33"/>
      <c r="H78" s="33"/>
      <c r="I78" s="33"/>
      <c r="P78" s="27">
        <v>87.64</v>
      </c>
      <c r="Q78" s="27">
        <v>15.1</v>
      </c>
      <c r="R78" s="27">
        <v>16.100000000000001</v>
      </c>
      <c r="S78" s="27">
        <v>9.6999999999999993</v>
      </c>
      <c r="T78" s="27">
        <v>10.7</v>
      </c>
      <c r="U78" s="27">
        <v>19.5</v>
      </c>
      <c r="V78" s="27">
        <v>10.8</v>
      </c>
      <c r="W78" s="27">
        <v>2.2000000000000002</v>
      </c>
      <c r="X78" s="27">
        <v>5.3</v>
      </c>
      <c r="Y78" s="73">
        <v>9.1</v>
      </c>
    </row>
    <row r="79" spans="1:25" x14ac:dyDescent="0.3">
      <c r="A79" s="33">
        <v>48</v>
      </c>
      <c r="B79" s="33">
        <v>23493.08672236629</v>
      </c>
      <c r="C79" s="33">
        <v>-12683.08672236629</v>
      </c>
      <c r="D79" s="33">
        <f t="shared" si="0"/>
        <v>20</v>
      </c>
      <c r="E79" s="33">
        <f t="shared" si="1"/>
        <v>0.13541666666666666</v>
      </c>
      <c r="F79" s="33">
        <f t="shared" si="2"/>
        <v>-1.1011455083738533</v>
      </c>
      <c r="G79" s="33"/>
      <c r="H79" s="33"/>
      <c r="I79" s="33"/>
      <c r="P79" s="27">
        <v>87.64</v>
      </c>
      <c r="Q79" s="27">
        <v>15.1</v>
      </c>
      <c r="R79" s="27">
        <v>16.100000000000001</v>
      </c>
      <c r="S79" s="27">
        <v>9.6999999999999993</v>
      </c>
      <c r="T79" s="27">
        <v>10.7</v>
      </c>
      <c r="U79" s="27">
        <v>19.5</v>
      </c>
      <c r="V79" s="27">
        <v>10.8</v>
      </c>
      <c r="W79" s="27">
        <v>2.2000000000000002</v>
      </c>
      <c r="X79" s="27">
        <v>5.3</v>
      </c>
      <c r="Y79" s="73">
        <v>9.1</v>
      </c>
    </row>
    <row r="80" spans="1:25" x14ac:dyDescent="0.3">
      <c r="A80" s="33">
        <v>49</v>
      </c>
      <c r="B80" s="33">
        <v>2359.4925059622374</v>
      </c>
      <c r="C80" s="33">
        <v>4800.5074940377626</v>
      </c>
      <c r="D80" s="33">
        <f t="shared" si="0"/>
        <v>96</v>
      </c>
      <c r="E80" s="33">
        <f t="shared" si="1"/>
        <v>0.66319444444444442</v>
      </c>
      <c r="F80" s="33">
        <f t="shared" si="2"/>
        <v>0.42119716945208113</v>
      </c>
      <c r="G80" s="33"/>
      <c r="H80" s="33"/>
      <c r="I80" s="33"/>
      <c r="P80" s="27">
        <v>64.09</v>
      </c>
      <c r="Q80" s="27">
        <v>13.9</v>
      </c>
      <c r="R80" s="27">
        <v>19.2</v>
      </c>
      <c r="S80" s="27">
        <v>-6.7</v>
      </c>
      <c r="T80" s="27">
        <v>-18.7</v>
      </c>
      <c r="U80" s="27">
        <v>21.8</v>
      </c>
      <c r="V80" s="27">
        <v>11.3</v>
      </c>
      <c r="W80" s="27">
        <v>19.100000000000001</v>
      </c>
      <c r="X80" s="27">
        <v>13.9</v>
      </c>
      <c r="Y80" s="73">
        <v>27</v>
      </c>
    </row>
    <row r="81" spans="1:25" x14ac:dyDescent="0.3">
      <c r="A81" s="33">
        <v>50</v>
      </c>
      <c r="B81" s="33">
        <v>37724.763975831593</v>
      </c>
      <c r="C81" s="33">
        <v>7165.2360241684073</v>
      </c>
      <c r="D81" s="33">
        <f t="shared" si="0"/>
        <v>112</v>
      </c>
      <c r="E81" s="33">
        <f t="shared" si="1"/>
        <v>0.77430555555555558</v>
      </c>
      <c r="F81" s="33">
        <f t="shared" si="2"/>
        <v>0.75310155696403358</v>
      </c>
      <c r="G81" s="33"/>
      <c r="H81" s="33"/>
      <c r="I81" s="33"/>
      <c r="P81" s="27">
        <v>73.739999999999995</v>
      </c>
      <c r="Q81" s="27">
        <v>17.399999999999999</v>
      </c>
      <c r="R81" s="27">
        <v>19.600000000000001</v>
      </c>
      <c r="S81" s="27">
        <v>7.1</v>
      </c>
      <c r="T81" s="27">
        <v>13.2</v>
      </c>
      <c r="U81" s="27">
        <v>31.1</v>
      </c>
      <c r="V81" s="27">
        <v>21.4</v>
      </c>
      <c r="W81" s="27">
        <v>18</v>
      </c>
      <c r="X81" s="27">
        <v>9.3000000000000007</v>
      </c>
      <c r="Y81" s="73">
        <v>17.399999999999999</v>
      </c>
    </row>
    <row r="82" spans="1:25" x14ac:dyDescent="0.3">
      <c r="A82" s="33">
        <v>51</v>
      </c>
      <c r="B82" s="33">
        <v>42036.012001573479</v>
      </c>
      <c r="C82" s="33">
        <v>25793.987998426521</v>
      </c>
      <c r="D82" s="33">
        <f t="shared" si="0"/>
        <v>141</v>
      </c>
      <c r="E82" s="33">
        <f t="shared" si="1"/>
        <v>0.97569444444444442</v>
      </c>
      <c r="F82" s="33">
        <f t="shared" si="2"/>
        <v>1.9719868201056865</v>
      </c>
      <c r="G82" s="33"/>
      <c r="H82" s="33"/>
      <c r="I82" s="33"/>
      <c r="P82" s="27">
        <v>86.85</v>
      </c>
      <c r="Q82" s="27">
        <v>13.3</v>
      </c>
      <c r="R82" s="27">
        <v>10.6</v>
      </c>
      <c r="S82" s="27">
        <v>5.5</v>
      </c>
      <c r="T82" s="27">
        <v>1.4</v>
      </c>
      <c r="U82" s="27">
        <v>26.3</v>
      </c>
      <c r="V82" s="27">
        <v>6.4</v>
      </c>
      <c r="W82" s="27">
        <v>5.6</v>
      </c>
      <c r="X82" s="27">
        <v>8.8000000000000007</v>
      </c>
      <c r="Y82" s="73">
        <v>9.1</v>
      </c>
    </row>
    <row r="83" spans="1:25" x14ac:dyDescent="0.3">
      <c r="A83" s="33">
        <v>52</v>
      </c>
      <c r="B83" s="33">
        <v>25921.389581748026</v>
      </c>
      <c r="C83" s="33">
        <v>-12281.389581748026</v>
      </c>
      <c r="D83" s="33">
        <f t="shared" si="0"/>
        <v>22</v>
      </c>
      <c r="E83" s="33">
        <f t="shared" si="1"/>
        <v>0.14930555555555555</v>
      </c>
      <c r="F83" s="33">
        <f t="shared" si="2"/>
        <v>-1.0394164191417656</v>
      </c>
      <c r="G83" s="33"/>
      <c r="H83" s="33"/>
      <c r="I83" s="33"/>
      <c r="P83" s="27">
        <v>73.569999999999993</v>
      </c>
      <c r="Q83" s="27">
        <v>21.5</v>
      </c>
      <c r="R83" s="27">
        <v>15.9</v>
      </c>
      <c r="S83" s="27">
        <v>12.4</v>
      </c>
      <c r="T83" s="27">
        <v>2.9</v>
      </c>
      <c r="U83" s="27">
        <v>40.4</v>
      </c>
      <c r="V83" s="27">
        <v>12</v>
      </c>
      <c r="W83" s="27">
        <v>7.2</v>
      </c>
      <c r="X83" s="27">
        <v>24.7</v>
      </c>
      <c r="Y83" s="73">
        <v>26.8</v>
      </c>
    </row>
    <row r="84" spans="1:25" x14ac:dyDescent="0.3">
      <c r="A84" s="33">
        <v>53</v>
      </c>
      <c r="B84" s="33">
        <v>53895.16318619794</v>
      </c>
      <c r="C84" s="33">
        <v>-33585.16318619794</v>
      </c>
      <c r="D84" s="33">
        <f t="shared" si="0"/>
        <v>1</v>
      </c>
      <c r="E84" s="33">
        <f t="shared" si="1"/>
        <v>3.472222222222222E-3</v>
      </c>
      <c r="F84" s="33">
        <f t="shared" si="2"/>
        <v>-2.6994967002249739</v>
      </c>
      <c r="G84" s="33"/>
      <c r="H84" s="33"/>
      <c r="I84" s="33"/>
      <c r="P84" s="27">
        <v>74.33</v>
      </c>
      <c r="Q84" s="27">
        <v>14.6</v>
      </c>
      <c r="R84" s="27">
        <v>13.7</v>
      </c>
      <c r="S84" s="27">
        <v>-12.6</v>
      </c>
      <c r="T84" s="27">
        <v>8.3000000000000007</v>
      </c>
      <c r="U84" s="27">
        <v>22.3</v>
      </c>
      <c r="V84" s="27">
        <v>3.4</v>
      </c>
      <c r="W84" s="27">
        <v>-27.9</v>
      </c>
      <c r="X84" s="27">
        <v>14.6</v>
      </c>
      <c r="Y84" s="73">
        <v>31.6</v>
      </c>
    </row>
    <row r="85" spans="1:25" x14ac:dyDescent="0.3">
      <c r="A85" s="33">
        <v>54</v>
      </c>
      <c r="B85" s="33">
        <v>20064.647006280633</v>
      </c>
      <c r="C85" s="33">
        <v>-3804.6470062806329</v>
      </c>
      <c r="D85" s="33">
        <f t="shared" si="0"/>
        <v>55</v>
      </c>
      <c r="E85" s="33">
        <f t="shared" si="1"/>
        <v>0.37847222222222221</v>
      </c>
      <c r="F85" s="33">
        <f t="shared" si="2"/>
        <v>-0.30949575019224107</v>
      </c>
      <c r="G85" s="33"/>
      <c r="H85" s="33"/>
      <c r="I85" s="33"/>
      <c r="P85" s="27">
        <v>70.78</v>
      </c>
      <c r="Q85" s="27">
        <v>14</v>
      </c>
      <c r="R85" s="27">
        <v>14</v>
      </c>
      <c r="S85" s="27">
        <v>-11.5</v>
      </c>
      <c r="T85" s="27">
        <v>-6.4</v>
      </c>
      <c r="U85" s="27">
        <v>34.200000000000003</v>
      </c>
      <c r="V85" s="27">
        <v>10.9</v>
      </c>
      <c r="W85" s="27">
        <v>5.9</v>
      </c>
      <c r="X85" s="27">
        <v>14.2</v>
      </c>
      <c r="Y85" s="73">
        <v>16.5</v>
      </c>
    </row>
    <row r="86" spans="1:25" x14ac:dyDescent="0.3">
      <c r="A86" s="33">
        <v>55</v>
      </c>
      <c r="B86" s="33">
        <v>28229.943236302533</v>
      </c>
      <c r="C86" s="33">
        <v>6160.0567636974665</v>
      </c>
      <c r="D86" s="33">
        <f t="shared" si="0"/>
        <v>106</v>
      </c>
      <c r="E86" s="33">
        <f t="shared" si="1"/>
        <v>0.73263888888888884</v>
      </c>
      <c r="F86" s="33">
        <f t="shared" si="2"/>
        <v>0.62081367858262226</v>
      </c>
      <c r="G86" s="33"/>
      <c r="H86" s="33"/>
      <c r="I86" s="33"/>
      <c r="P86" s="27">
        <v>79.84</v>
      </c>
      <c r="Q86" s="27">
        <v>14.8</v>
      </c>
      <c r="R86" s="27">
        <v>19.899999999999999</v>
      </c>
      <c r="S86" s="27">
        <v>-0.7</v>
      </c>
      <c r="T86" s="27">
        <v>7.7</v>
      </c>
      <c r="U86" s="27">
        <v>19</v>
      </c>
      <c r="V86" s="27">
        <v>20.3</v>
      </c>
      <c r="W86" s="27">
        <v>16.3</v>
      </c>
      <c r="X86" s="27">
        <v>9.1999999999999993</v>
      </c>
      <c r="Y86" s="73">
        <v>24.6</v>
      </c>
    </row>
    <row r="87" spans="1:25" x14ac:dyDescent="0.3">
      <c r="A87" s="33">
        <v>56</v>
      </c>
      <c r="B87" s="33">
        <v>49680.796324589493</v>
      </c>
      <c r="C87" s="33">
        <v>-15810.796324589493</v>
      </c>
      <c r="D87" s="33">
        <f t="shared" si="0"/>
        <v>8</v>
      </c>
      <c r="E87" s="33">
        <f t="shared" si="1"/>
        <v>5.2083333333333336E-2</v>
      </c>
      <c r="F87" s="33">
        <f t="shared" si="2"/>
        <v>-1.6249807216131986</v>
      </c>
      <c r="G87" s="33"/>
      <c r="H87" s="33"/>
      <c r="I87" s="33"/>
      <c r="P87" s="27">
        <v>66.84</v>
      </c>
      <c r="Q87" s="27">
        <v>11.2</v>
      </c>
      <c r="R87" s="27">
        <v>18.899999999999999</v>
      </c>
      <c r="S87" s="27">
        <v>2.6</v>
      </c>
      <c r="T87" s="27">
        <v>19.399999999999999</v>
      </c>
      <c r="U87" s="27">
        <v>21.2</v>
      </c>
      <c r="V87" s="27">
        <v>-34.4</v>
      </c>
      <c r="W87" s="27">
        <v>5.8</v>
      </c>
      <c r="X87" s="27">
        <v>16.399999999999999</v>
      </c>
      <c r="Y87" s="73">
        <v>16</v>
      </c>
    </row>
    <row r="88" spans="1:25" x14ac:dyDescent="0.3">
      <c r="A88" s="33">
        <v>57</v>
      </c>
      <c r="B88" s="33">
        <v>38393.752898481274</v>
      </c>
      <c r="C88" s="33">
        <v>186.24710151872569</v>
      </c>
      <c r="D88" s="33">
        <f t="shared" si="0"/>
        <v>68</v>
      </c>
      <c r="E88" s="33">
        <f t="shared" si="1"/>
        <v>0.46875</v>
      </c>
      <c r="F88" s="33">
        <f t="shared" si="2"/>
        <v>-7.8412412733112211E-2</v>
      </c>
      <c r="G88" s="33"/>
      <c r="H88" s="33"/>
      <c r="I88" s="33"/>
      <c r="P88" s="27">
        <v>80.08</v>
      </c>
      <c r="Q88" s="27">
        <v>13.5</v>
      </c>
      <c r="R88" s="27">
        <v>18.2</v>
      </c>
      <c r="S88" s="27">
        <v>-2.1</v>
      </c>
      <c r="T88" s="27">
        <v>8.4</v>
      </c>
      <c r="U88" s="27">
        <v>16.100000000000001</v>
      </c>
      <c r="V88" s="27">
        <v>10.8</v>
      </c>
      <c r="W88" s="27">
        <v>15.3</v>
      </c>
      <c r="X88" s="27">
        <v>9.6999999999999993</v>
      </c>
      <c r="Y88" s="73">
        <v>23.5</v>
      </c>
    </row>
    <row r="89" spans="1:25" x14ac:dyDescent="0.3">
      <c r="A89" s="33">
        <v>58</v>
      </c>
      <c r="B89" s="33">
        <v>38279.279220177312</v>
      </c>
      <c r="C89" s="33">
        <v>-16059.279220177312</v>
      </c>
      <c r="D89" s="33">
        <f t="shared" si="0"/>
        <v>6</v>
      </c>
      <c r="E89" s="33">
        <f t="shared" si="1"/>
        <v>3.8194444444444448E-2</v>
      </c>
      <c r="F89" s="33">
        <f t="shared" si="2"/>
        <v>-1.7720341481691499</v>
      </c>
      <c r="G89" s="33"/>
      <c r="H89" s="33"/>
      <c r="I89" s="33"/>
      <c r="P89" s="27">
        <v>67.52</v>
      </c>
      <c r="Q89" s="27">
        <v>15.2</v>
      </c>
      <c r="R89" s="27">
        <v>16.5</v>
      </c>
      <c r="S89" s="27">
        <v>1.5</v>
      </c>
      <c r="T89" s="27">
        <v>-10.1</v>
      </c>
      <c r="U89" s="27">
        <v>34.200000000000003</v>
      </c>
      <c r="V89" s="27">
        <v>12.9</v>
      </c>
      <c r="W89" s="27">
        <v>10.6</v>
      </c>
      <c r="X89" s="27">
        <v>0.5</v>
      </c>
      <c r="Y89" s="73">
        <v>26.7</v>
      </c>
    </row>
    <row r="90" spans="1:25" x14ac:dyDescent="0.3">
      <c r="A90" s="33">
        <v>59</v>
      </c>
      <c r="B90" s="33">
        <v>34800.264718181745</v>
      </c>
      <c r="C90" s="33">
        <v>-21840.264718181745</v>
      </c>
      <c r="D90" s="33">
        <f t="shared" si="0"/>
        <v>5</v>
      </c>
      <c r="E90" s="33">
        <f t="shared" si="1"/>
        <v>3.125E-2</v>
      </c>
      <c r="F90" s="33">
        <f t="shared" si="2"/>
        <v>-1.8627318674216511</v>
      </c>
      <c r="G90" s="33"/>
      <c r="H90" s="33"/>
      <c r="I90" s="33"/>
      <c r="P90" s="27">
        <v>53.94</v>
      </c>
      <c r="Q90" s="27">
        <v>2.9</v>
      </c>
      <c r="R90" s="27">
        <v>7.9</v>
      </c>
      <c r="S90" s="27">
        <v>-22.5</v>
      </c>
      <c r="T90" s="27">
        <v>-4.5999999999999996</v>
      </c>
      <c r="U90" s="27">
        <v>29.5</v>
      </c>
      <c r="V90" s="27">
        <v>10.3</v>
      </c>
      <c r="W90" s="27">
        <v>-23.1</v>
      </c>
      <c r="X90" s="27">
        <v>7.7</v>
      </c>
      <c r="Y90" s="73">
        <v>12.7</v>
      </c>
    </row>
    <row r="91" spans="1:25" x14ac:dyDescent="0.3">
      <c r="A91" s="33">
        <v>60</v>
      </c>
      <c r="B91" s="33">
        <v>43578.594516524441</v>
      </c>
      <c r="C91" s="33">
        <v>15721.405483475559</v>
      </c>
      <c r="D91" s="33">
        <f t="shared" si="0"/>
        <v>132</v>
      </c>
      <c r="E91" s="33">
        <f t="shared" si="1"/>
        <v>0.91319444444444442</v>
      </c>
      <c r="F91" s="33">
        <f t="shared" si="2"/>
        <v>1.3606917871371949</v>
      </c>
      <c r="G91" s="33"/>
      <c r="H91" s="33"/>
      <c r="I91" s="33"/>
      <c r="P91" s="27">
        <v>64.650000000000006</v>
      </c>
      <c r="Q91" s="27">
        <v>10.8</v>
      </c>
      <c r="R91" s="27">
        <v>17.100000000000001</v>
      </c>
      <c r="S91" s="27">
        <v>-9.1999999999999993</v>
      </c>
      <c r="T91" s="27">
        <v>-19.5</v>
      </c>
      <c r="U91" s="27">
        <v>20.7</v>
      </c>
      <c r="V91" s="27">
        <v>7.1</v>
      </c>
      <c r="W91" s="27">
        <v>11.3</v>
      </c>
      <c r="X91" s="27">
        <v>15.8</v>
      </c>
      <c r="Y91" s="73">
        <v>26.5</v>
      </c>
    </row>
    <row r="92" spans="1:25" x14ac:dyDescent="0.3">
      <c r="A92" s="33">
        <v>61</v>
      </c>
      <c r="B92" s="33">
        <v>31590.883899299617</v>
      </c>
      <c r="C92" s="33">
        <v>-50.883899299617042</v>
      </c>
      <c r="D92" s="33">
        <f t="shared" si="0"/>
        <v>66</v>
      </c>
      <c r="E92" s="33">
        <f t="shared" si="1"/>
        <v>0.4548611111111111</v>
      </c>
      <c r="F92" s="33">
        <f t="shared" si="2"/>
        <v>-0.11338892176083321</v>
      </c>
      <c r="G92" s="33"/>
      <c r="H92" s="33"/>
      <c r="I92" s="33"/>
      <c r="P92" s="27">
        <v>73.760000000000005</v>
      </c>
      <c r="Q92" s="27">
        <v>17.600000000000001</v>
      </c>
      <c r="R92" s="27">
        <v>19.600000000000001</v>
      </c>
      <c r="S92" s="27">
        <v>7.3</v>
      </c>
      <c r="T92" s="27">
        <v>13.1</v>
      </c>
      <c r="U92" s="27">
        <v>31.1</v>
      </c>
      <c r="V92" s="27">
        <v>22.1</v>
      </c>
      <c r="W92" s="27">
        <v>18.2</v>
      </c>
      <c r="X92" s="27">
        <v>10.6</v>
      </c>
      <c r="Y92" s="73">
        <v>17.100000000000001</v>
      </c>
    </row>
    <row r="93" spans="1:25" x14ac:dyDescent="0.3">
      <c r="A93" s="33">
        <v>62</v>
      </c>
      <c r="B93" s="33">
        <v>39617.290892577257</v>
      </c>
      <c r="C93" s="33">
        <v>6012.7091074227428</v>
      </c>
      <c r="D93" s="33">
        <f t="shared" si="0"/>
        <v>105</v>
      </c>
      <c r="E93" s="33">
        <f t="shared" si="1"/>
        <v>0.72569444444444442</v>
      </c>
      <c r="F93" s="33">
        <f t="shared" si="2"/>
        <v>0.59984264268052057</v>
      </c>
      <c r="G93" s="33"/>
      <c r="H93" s="33"/>
      <c r="I93" s="33"/>
      <c r="P93" s="27">
        <v>74.67</v>
      </c>
      <c r="Q93" s="27">
        <v>14.3</v>
      </c>
      <c r="R93" s="27">
        <v>13.6</v>
      </c>
      <c r="S93" s="27">
        <v>-13.3</v>
      </c>
      <c r="T93" s="27">
        <v>10.3</v>
      </c>
      <c r="U93" s="27">
        <v>24.2</v>
      </c>
      <c r="V93" s="27">
        <v>-2.4</v>
      </c>
      <c r="W93" s="27">
        <v>-29.2</v>
      </c>
      <c r="X93" s="27">
        <v>13.1</v>
      </c>
      <c r="Y93" s="73">
        <v>30.1</v>
      </c>
    </row>
    <row r="94" spans="1:25" x14ac:dyDescent="0.3">
      <c r="A94" s="33">
        <v>63</v>
      </c>
      <c r="B94" s="33">
        <v>39617.290892577257</v>
      </c>
      <c r="C94" s="33">
        <v>-25277.290892577257</v>
      </c>
      <c r="D94" s="33">
        <f t="shared" si="0"/>
        <v>4</v>
      </c>
      <c r="E94" s="33">
        <f t="shared" si="1"/>
        <v>2.4305555555555556E-2</v>
      </c>
      <c r="F94" s="33">
        <f t="shared" si="2"/>
        <v>-1.9719868201056865</v>
      </c>
      <c r="G94" s="33"/>
      <c r="H94" s="33"/>
      <c r="I94" s="33"/>
      <c r="P94" s="27">
        <v>87.76</v>
      </c>
      <c r="Q94" s="27">
        <v>14.8</v>
      </c>
      <c r="R94" s="27">
        <v>15.3</v>
      </c>
      <c r="S94" s="27">
        <v>10.4</v>
      </c>
      <c r="T94" s="27">
        <v>8.8000000000000007</v>
      </c>
      <c r="U94" s="27">
        <v>18.899999999999999</v>
      </c>
      <c r="V94" s="27">
        <v>9.8000000000000007</v>
      </c>
      <c r="W94" s="27">
        <v>1</v>
      </c>
      <c r="X94" s="27">
        <v>5.5</v>
      </c>
      <c r="Y94" s="73">
        <v>10.1</v>
      </c>
    </row>
    <row r="95" spans="1:25" x14ac:dyDescent="0.3">
      <c r="A95" s="33">
        <v>64</v>
      </c>
      <c r="B95" s="33">
        <v>29036.194033757365</v>
      </c>
      <c r="C95" s="33">
        <v>5423.8059662426349</v>
      </c>
      <c r="D95" s="33">
        <f t="shared" si="0"/>
        <v>103</v>
      </c>
      <c r="E95" s="33">
        <f t="shared" si="1"/>
        <v>0.71180555555555558</v>
      </c>
      <c r="F95" s="33">
        <f t="shared" si="2"/>
        <v>0.55866717002187216</v>
      </c>
      <c r="G95" s="33"/>
      <c r="H95" s="33"/>
      <c r="I95" s="33"/>
      <c r="P95" s="27">
        <v>54.27</v>
      </c>
      <c r="Q95" s="27">
        <v>8.4</v>
      </c>
      <c r="R95" s="27">
        <v>10.199999999999999</v>
      </c>
      <c r="S95" s="27">
        <v>-26.3</v>
      </c>
      <c r="T95" s="27">
        <v>-20.3</v>
      </c>
      <c r="U95" s="27">
        <v>23.9</v>
      </c>
      <c r="V95" s="27">
        <v>-0.3</v>
      </c>
      <c r="W95" s="27">
        <v>13.7</v>
      </c>
      <c r="X95" s="27">
        <v>15.5</v>
      </c>
      <c r="Y95" s="73">
        <v>17.8</v>
      </c>
    </row>
    <row r="96" spans="1:25" x14ac:dyDescent="0.3">
      <c r="A96" s="33">
        <v>65</v>
      </c>
      <c r="B96" s="33">
        <v>34222.902798146439</v>
      </c>
      <c r="C96" s="33">
        <v>4947.0972018535613</v>
      </c>
      <c r="D96" s="33">
        <f t="shared" si="0"/>
        <v>98</v>
      </c>
      <c r="E96" s="33">
        <f t="shared" si="1"/>
        <v>0.67708333333333337</v>
      </c>
      <c r="F96" s="33">
        <f t="shared" si="2"/>
        <v>0.45955824853388255</v>
      </c>
      <c r="G96" s="33"/>
      <c r="H96" s="33"/>
      <c r="I96" s="33"/>
      <c r="P96" s="27">
        <v>73.680000000000007</v>
      </c>
      <c r="Q96" s="27">
        <v>21.1</v>
      </c>
      <c r="R96" s="27">
        <v>16.399999999999999</v>
      </c>
      <c r="S96" s="27">
        <v>11.6</v>
      </c>
      <c r="T96" s="27">
        <v>3.7</v>
      </c>
      <c r="U96" s="27">
        <v>39.5</v>
      </c>
      <c r="V96" s="27">
        <v>15</v>
      </c>
      <c r="W96" s="27">
        <v>9.6</v>
      </c>
      <c r="X96" s="27">
        <v>24.4</v>
      </c>
      <c r="Y96" s="73">
        <v>25.7</v>
      </c>
    </row>
    <row r="97" spans="1:25" x14ac:dyDescent="0.3">
      <c r="A97" s="33">
        <v>66</v>
      </c>
      <c r="B97" s="33">
        <v>25557.037940182752</v>
      </c>
      <c r="C97" s="33">
        <v>17022.962059817248</v>
      </c>
      <c r="D97" s="33">
        <f t="shared" ref="D97:D160" si="3">RANK(C97,$C$32:$C$175,1)</f>
        <v>134</v>
      </c>
      <c r="E97" s="33">
        <f t="shared" ref="E97:E160" si="4">(D97-0.5)/144</f>
        <v>0.92708333333333337</v>
      </c>
      <c r="F97" s="33">
        <f t="shared" ref="F97:F160" si="5">_xlfn.NORM.S.INV(E97)</f>
        <v>1.4544076028560411</v>
      </c>
      <c r="G97" s="33"/>
      <c r="H97" s="33"/>
      <c r="I97" s="33"/>
      <c r="P97" s="27">
        <v>68.72</v>
      </c>
      <c r="Q97" s="27">
        <v>24.9</v>
      </c>
      <c r="R97" s="27">
        <v>26.4</v>
      </c>
      <c r="S97" s="27">
        <v>17.3</v>
      </c>
      <c r="T97" s="27">
        <v>9.1999999999999993</v>
      </c>
      <c r="U97" s="27">
        <v>40.200000000000003</v>
      </c>
      <c r="V97" s="27">
        <v>12.7</v>
      </c>
      <c r="W97" s="27">
        <v>13.2</v>
      </c>
      <c r="X97" s="27">
        <v>15.2</v>
      </c>
      <c r="Y97" s="73">
        <v>28.9</v>
      </c>
    </row>
    <row r="98" spans="1:25" x14ac:dyDescent="0.3">
      <c r="A98" s="33">
        <v>67</v>
      </c>
      <c r="B98" s="33">
        <v>23129.50172421382</v>
      </c>
      <c r="C98" s="33">
        <v>-12239.50172421382</v>
      </c>
      <c r="D98" s="33">
        <f t="shared" si="3"/>
        <v>23</v>
      </c>
      <c r="E98" s="33">
        <f t="shared" si="4"/>
        <v>0.15625</v>
      </c>
      <c r="F98" s="33">
        <f t="shared" si="5"/>
        <v>-1.0099901692495805</v>
      </c>
      <c r="G98" s="33"/>
      <c r="H98" s="33"/>
      <c r="I98" s="33"/>
      <c r="P98" s="27">
        <v>97.96</v>
      </c>
      <c r="Q98" s="27">
        <v>5.8</v>
      </c>
      <c r="R98" s="27">
        <v>10.199999999999999</v>
      </c>
      <c r="S98" s="27">
        <v>3.8</v>
      </c>
      <c r="T98" s="27">
        <v>4.0999999999999996</v>
      </c>
      <c r="U98" s="27">
        <v>10.199999999999999</v>
      </c>
      <c r="V98" s="27">
        <v>8.5</v>
      </c>
      <c r="W98" s="27">
        <v>8.6</v>
      </c>
      <c r="X98" s="27">
        <v>4.7</v>
      </c>
      <c r="Y98" s="73">
        <v>1.7</v>
      </c>
    </row>
    <row r="99" spans="1:25" x14ac:dyDescent="0.3">
      <c r="A99" s="33">
        <v>68</v>
      </c>
      <c r="B99" s="33">
        <v>16192.612786997779</v>
      </c>
      <c r="C99" s="33">
        <v>-4572.612786997779</v>
      </c>
      <c r="D99" s="33">
        <f t="shared" si="3"/>
        <v>53</v>
      </c>
      <c r="E99" s="33">
        <f t="shared" si="4"/>
        <v>0.36458333333333331</v>
      </c>
      <c r="F99" s="33">
        <f t="shared" si="5"/>
        <v>-0.34623426359988241</v>
      </c>
      <c r="G99" s="33"/>
      <c r="H99" s="33"/>
      <c r="I99" s="33"/>
      <c r="P99" s="27">
        <v>60.06</v>
      </c>
      <c r="Q99" s="27">
        <v>8.5</v>
      </c>
      <c r="R99" s="27">
        <v>15.4</v>
      </c>
      <c r="S99" s="27">
        <v>-8.6999999999999993</v>
      </c>
      <c r="T99" s="27">
        <v>-5.6</v>
      </c>
      <c r="U99" s="27">
        <v>30.8</v>
      </c>
      <c r="V99" s="27">
        <v>7.6</v>
      </c>
      <c r="W99" s="27">
        <v>0.6</v>
      </c>
      <c r="X99" s="27">
        <v>5.2</v>
      </c>
      <c r="Y99" s="73">
        <v>12.7</v>
      </c>
    </row>
    <row r="100" spans="1:25" x14ac:dyDescent="0.3">
      <c r="A100" s="33">
        <v>69</v>
      </c>
      <c r="B100" s="33">
        <v>37158.468820500137</v>
      </c>
      <c r="C100" s="33">
        <v>-14068.468820500137</v>
      </c>
      <c r="D100" s="33">
        <f t="shared" si="3"/>
        <v>14</v>
      </c>
      <c r="E100" s="33">
        <f t="shared" si="4"/>
        <v>9.375E-2</v>
      </c>
      <c r="F100" s="33">
        <f t="shared" si="5"/>
        <v>-1.3180108973035372</v>
      </c>
      <c r="G100" s="33"/>
      <c r="H100" s="33"/>
      <c r="I100" s="33"/>
      <c r="P100" s="27">
        <v>73.790000000000006</v>
      </c>
      <c r="Q100" s="27">
        <v>20.100000000000001</v>
      </c>
      <c r="R100" s="27">
        <v>15</v>
      </c>
      <c r="S100" s="27">
        <v>11.2</v>
      </c>
      <c r="T100" s="27">
        <v>5.3</v>
      </c>
      <c r="U100" s="27">
        <v>39</v>
      </c>
      <c r="V100" s="27">
        <v>12.2</v>
      </c>
      <c r="W100" s="27">
        <v>9.5</v>
      </c>
      <c r="X100" s="27">
        <v>23.5</v>
      </c>
      <c r="Y100" s="73">
        <v>25.6</v>
      </c>
    </row>
    <row r="101" spans="1:25" x14ac:dyDescent="0.3">
      <c r="A101" s="33">
        <v>70</v>
      </c>
      <c r="B101" s="33">
        <v>32222.113952471569</v>
      </c>
      <c r="C101" s="33">
        <v>1907.8860475284309</v>
      </c>
      <c r="D101" s="33">
        <f t="shared" si="3"/>
        <v>72</v>
      </c>
      <c r="E101" s="33">
        <f t="shared" si="4"/>
        <v>0.49652777777777779</v>
      </c>
      <c r="F101" s="33">
        <f t="shared" si="5"/>
        <v>-8.7036802866149732E-3</v>
      </c>
      <c r="G101" s="33"/>
      <c r="H101" s="33"/>
      <c r="I101" s="33"/>
      <c r="P101" s="27">
        <v>67.680000000000007</v>
      </c>
      <c r="Q101" s="27">
        <v>14</v>
      </c>
      <c r="R101" s="27">
        <v>16.2</v>
      </c>
      <c r="S101" s="27">
        <v>-1.5</v>
      </c>
      <c r="T101" s="27">
        <v>-12.6</v>
      </c>
      <c r="U101" s="27">
        <v>32.1</v>
      </c>
      <c r="V101" s="27">
        <v>13.9</v>
      </c>
      <c r="W101" s="27">
        <v>9.1</v>
      </c>
      <c r="X101" s="27">
        <v>1.4</v>
      </c>
      <c r="Y101" s="73">
        <v>25.2</v>
      </c>
    </row>
    <row r="102" spans="1:25" x14ac:dyDescent="0.3">
      <c r="A102" s="33">
        <v>71</v>
      </c>
      <c r="B102" s="33">
        <v>48385.261660041644</v>
      </c>
      <c r="C102" s="33">
        <v>-14025.261660041644</v>
      </c>
      <c r="D102" s="33">
        <f t="shared" si="3"/>
        <v>15</v>
      </c>
      <c r="E102" s="33">
        <f t="shared" si="4"/>
        <v>0.10069444444444445</v>
      </c>
      <c r="F102" s="33">
        <f t="shared" si="5"/>
        <v>-1.2776045686070263</v>
      </c>
      <c r="G102" s="33"/>
      <c r="H102" s="33"/>
      <c r="I102" s="33"/>
      <c r="P102" s="27">
        <v>98</v>
      </c>
      <c r="Q102" s="27">
        <v>5.8</v>
      </c>
      <c r="R102" s="27">
        <v>10.1</v>
      </c>
      <c r="S102" s="27">
        <v>7.7</v>
      </c>
      <c r="T102" s="27">
        <v>3.6</v>
      </c>
      <c r="U102" s="27">
        <v>6.9</v>
      </c>
      <c r="V102" s="27">
        <v>10.1</v>
      </c>
      <c r="W102" s="27">
        <v>8.6</v>
      </c>
      <c r="X102" s="27">
        <v>5.0999999999999996</v>
      </c>
      <c r="Y102" s="73">
        <v>2.6</v>
      </c>
    </row>
    <row r="103" spans="1:25" x14ac:dyDescent="0.3">
      <c r="A103" s="33">
        <v>72</v>
      </c>
      <c r="B103" s="33">
        <v>42328.795778904438</v>
      </c>
      <c r="C103" s="33">
        <v>26061.204221095562</v>
      </c>
      <c r="D103" s="33">
        <f t="shared" si="3"/>
        <v>142</v>
      </c>
      <c r="E103" s="33">
        <f t="shared" si="4"/>
        <v>0.98263888888888884</v>
      </c>
      <c r="F103" s="33">
        <f t="shared" si="5"/>
        <v>2.1115831133092224</v>
      </c>
      <c r="G103" s="33"/>
      <c r="H103" s="33"/>
      <c r="I103" s="33"/>
      <c r="P103" s="27">
        <v>65.209999999999994</v>
      </c>
      <c r="Q103" s="27">
        <v>8.9</v>
      </c>
      <c r="R103" s="27">
        <v>15.6</v>
      </c>
      <c r="S103" s="27">
        <v>-10.3</v>
      </c>
      <c r="T103" s="27">
        <v>-19</v>
      </c>
      <c r="U103" s="27">
        <v>19.899999999999999</v>
      </c>
      <c r="V103" s="27">
        <v>2.2999999999999998</v>
      </c>
      <c r="W103" s="27">
        <v>8.1</v>
      </c>
      <c r="X103" s="27">
        <v>18</v>
      </c>
      <c r="Y103" s="73">
        <v>25.7</v>
      </c>
    </row>
    <row r="104" spans="1:25" x14ac:dyDescent="0.3">
      <c r="A104" s="33">
        <v>73</v>
      </c>
      <c r="B104" s="33">
        <v>13349.308329657391</v>
      </c>
      <c r="C104" s="33">
        <v>5200.6916703426086</v>
      </c>
      <c r="D104" s="33">
        <f t="shared" si="3"/>
        <v>99</v>
      </c>
      <c r="E104" s="33">
        <f t="shared" si="4"/>
        <v>0.68402777777777779</v>
      </c>
      <c r="F104" s="33">
        <f t="shared" si="5"/>
        <v>0.47899182495163128</v>
      </c>
      <c r="G104" s="33"/>
      <c r="H104" s="33"/>
      <c r="I104" s="33"/>
      <c r="P104" s="27">
        <v>68.88</v>
      </c>
      <c r="Q104" s="27">
        <v>21.8</v>
      </c>
      <c r="R104" s="27">
        <v>24.3</v>
      </c>
      <c r="S104" s="27">
        <v>13.6</v>
      </c>
      <c r="T104" s="27">
        <v>6.6</v>
      </c>
      <c r="U104" s="27">
        <v>33.9</v>
      </c>
      <c r="V104" s="27">
        <v>16.5</v>
      </c>
      <c r="W104" s="27">
        <v>16.3</v>
      </c>
      <c r="X104" s="27">
        <v>15.9</v>
      </c>
      <c r="Y104" s="73">
        <v>29.5</v>
      </c>
    </row>
    <row r="105" spans="1:25" x14ac:dyDescent="0.3">
      <c r="A105" s="33">
        <v>74</v>
      </c>
      <c r="B105" s="33">
        <v>44834.595204104538</v>
      </c>
      <c r="C105" s="33">
        <v>15335.404795895462</v>
      </c>
      <c r="D105" s="33">
        <f t="shared" si="3"/>
        <v>130</v>
      </c>
      <c r="E105" s="33">
        <f t="shared" si="4"/>
        <v>0.89930555555555558</v>
      </c>
      <c r="F105" s="33">
        <f t="shared" si="5"/>
        <v>1.2776045686070263</v>
      </c>
      <c r="G105" s="33"/>
      <c r="H105" s="33"/>
      <c r="I105" s="33"/>
      <c r="P105" s="27">
        <v>54.54</v>
      </c>
      <c r="Q105" s="27">
        <v>9.3000000000000007</v>
      </c>
      <c r="R105" s="27">
        <v>11</v>
      </c>
      <c r="S105" s="27">
        <v>-27</v>
      </c>
      <c r="T105" s="27">
        <v>-20.5</v>
      </c>
      <c r="U105" s="27">
        <v>24.3</v>
      </c>
      <c r="V105" s="27">
        <v>4.9000000000000004</v>
      </c>
      <c r="W105" s="27">
        <v>14.4</v>
      </c>
      <c r="X105" s="27">
        <v>15.5</v>
      </c>
      <c r="Y105" s="73">
        <v>17.2</v>
      </c>
    </row>
    <row r="106" spans="1:25" x14ac:dyDescent="0.3">
      <c r="A106" s="33">
        <v>75</v>
      </c>
      <c r="B106" s="33">
        <v>23878.023190442389</v>
      </c>
      <c r="C106" s="33">
        <v>-9288.023190442389</v>
      </c>
      <c r="D106" s="33">
        <f t="shared" si="3"/>
        <v>37</v>
      </c>
      <c r="E106" s="33">
        <f t="shared" si="4"/>
        <v>0.25347222222222221</v>
      </c>
      <c r="F106" s="33">
        <f t="shared" si="5"/>
        <v>-0.66360298791132843</v>
      </c>
      <c r="G106" s="33"/>
      <c r="H106" s="33"/>
      <c r="I106" s="33"/>
      <c r="P106" s="27">
        <v>85.38</v>
      </c>
      <c r="Q106" s="27">
        <v>16.899999999999999</v>
      </c>
      <c r="R106" s="27">
        <v>16.100000000000001</v>
      </c>
      <c r="S106" s="27">
        <v>3.2</v>
      </c>
      <c r="T106" s="27">
        <v>7.7</v>
      </c>
      <c r="U106" s="27">
        <v>30.4</v>
      </c>
      <c r="V106" s="27">
        <v>17.600000000000001</v>
      </c>
      <c r="W106" s="27">
        <v>12.2</v>
      </c>
      <c r="X106" s="27">
        <v>12.1</v>
      </c>
      <c r="Y106" s="73">
        <v>20.8</v>
      </c>
    </row>
    <row r="107" spans="1:25" x14ac:dyDescent="0.3">
      <c r="A107" s="33">
        <v>76</v>
      </c>
      <c r="B107" s="33">
        <v>39423.73361817452</v>
      </c>
      <c r="C107" s="33">
        <v>7296.2663818254805</v>
      </c>
      <c r="D107" s="33">
        <f t="shared" si="3"/>
        <v>113</v>
      </c>
      <c r="E107" s="33">
        <f t="shared" si="4"/>
        <v>0.78125</v>
      </c>
      <c r="F107" s="33">
        <f t="shared" si="5"/>
        <v>0.77642176114792794</v>
      </c>
      <c r="G107" s="33"/>
      <c r="H107" s="33"/>
      <c r="I107" s="33"/>
      <c r="P107" s="27">
        <v>91.49</v>
      </c>
      <c r="Q107" s="27">
        <v>14.7</v>
      </c>
      <c r="R107" s="27">
        <v>23.3</v>
      </c>
      <c r="S107" s="27">
        <v>13.5</v>
      </c>
      <c r="T107" s="27">
        <v>14.2</v>
      </c>
      <c r="U107" s="27">
        <v>29.2</v>
      </c>
      <c r="V107" s="27">
        <v>18.5</v>
      </c>
      <c r="W107" s="27">
        <v>9.6999999999999993</v>
      </c>
      <c r="X107" s="27">
        <v>9.4</v>
      </c>
      <c r="Y107" s="73">
        <v>18.600000000000001</v>
      </c>
    </row>
    <row r="108" spans="1:25" x14ac:dyDescent="0.3">
      <c r="A108" s="33">
        <v>77</v>
      </c>
      <c r="B108" s="33">
        <v>39423.73361817452</v>
      </c>
      <c r="C108" s="33">
        <v>29156.26638182548</v>
      </c>
      <c r="D108" s="33">
        <f t="shared" si="3"/>
        <v>144</v>
      </c>
      <c r="E108" s="33">
        <f t="shared" si="4"/>
        <v>0.99652777777777779</v>
      </c>
      <c r="F108" s="33">
        <f t="shared" si="5"/>
        <v>2.6994967002249752</v>
      </c>
      <c r="G108" s="33"/>
      <c r="H108" s="33"/>
      <c r="I108" s="33"/>
      <c r="P108" s="27">
        <v>77.31</v>
      </c>
      <c r="Q108" s="27">
        <v>20.100000000000001</v>
      </c>
      <c r="R108" s="27">
        <v>23.4</v>
      </c>
      <c r="S108" s="27">
        <v>10.6</v>
      </c>
      <c r="T108" s="27">
        <v>4.4000000000000004</v>
      </c>
      <c r="U108" s="27">
        <v>24.2</v>
      </c>
      <c r="V108" s="27">
        <v>16.399999999999999</v>
      </c>
      <c r="W108" s="27">
        <v>14</v>
      </c>
      <c r="X108" s="27">
        <v>10.1</v>
      </c>
      <c r="Y108" s="73">
        <v>24</v>
      </c>
    </row>
    <row r="109" spans="1:25" x14ac:dyDescent="0.3">
      <c r="A109" s="33">
        <v>78</v>
      </c>
      <c r="B109" s="33">
        <v>13979.09212563594</v>
      </c>
      <c r="C109" s="33">
        <v>3030.9078743640603</v>
      </c>
      <c r="D109" s="33">
        <f t="shared" si="3"/>
        <v>82</v>
      </c>
      <c r="E109" s="33">
        <f t="shared" si="4"/>
        <v>0.56597222222222221</v>
      </c>
      <c r="F109" s="33">
        <f t="shared" si="5"/>
        <v>0.16612884370094366</v>
      </c>
      <c r="G109" s="33"/>
      <c r="H109" s="33"/>
      <c r="I109" s="33"/>
      <c r="P109" s="27">
        <v>73.8</v>
      </c>
      <c r="Q109" s="27">
        <v>18.600000000000001</v>
      </c>
      <c r="R109" s="27">
        <v>20.3</v>
      </c>
      <c r="S109" s="27">
        <v>7.9</v>
      </c>
      <c r="T109" s="27">
        <v>11.9</v>
      </c>
      <c r="U109" s="27">
        <v>33.1</v>
      </c>
      <c r="V109" s="27">
        <v>22.6</v>
      </c>
      <c r="W109" s="27">
        <v>18.2</v>
      </c>
      <c r="X109" s="27">
        <v>13.3</v>
      </c>
      <c r="Y109" s="73">
        <v>18.100000000000001</v>
      </c>
    </row>
    <row r="110" spans="1:25" x14ac:dyDescent="0.3">
      <c r="A110" s="33">
        <v>79</v>
      </c>
      <c r="B110" s="33">
        <v>44834.595204104538</v>
      </c>
      <c r="C110" s="33">
        <v>15335.404795895462</v>
      </c>
      <c r="D110" s="33">
        <f t="shared" si="3"/>
        <v>130</v>
      </c>
      <c r="E110" s="33">
        <f t="shared" si="4"/>
        <v>0.89930555555555558</v>
      </c>
      <c r="F110" s="33">
        <f t="shared" si="5"/>
        <v>1.2776045686070263</v>
      </c>
      <c r="G110" s="33"/>
      <c r="H110" s="33"/>
      <c r="I110" s="33"/>
      <c r="P110" s="27">
        <v>54</v>
      </c>
      <c r="Q110" s="27">
        <v>2.2000000000000002</v>
      </c>
      <c r="R110" s="27">
        <v>10.6</v>
      </c>
      <c r="S110" s="27">
        <v>-19.8</v>
      </c>
      <c r="T110" s="27">
        <v>-4.5</v>
      </c>
      <c r="U110" s="27">
        <v>32.6</v>
      </c>
      <c r="V110" s="27">
        <v>1.4</v>
      </c>
      <c r="W110" s="27">
        <v>-21.2</v>
      </c>
      <c r="X110" s="27">
        <v>5.6</v>
      </c>
      <c r="Y110" s="73">
        <v>12.6</v>
      </c>
    </row>
    <row r="111" spans="1:25" x14ac:dyDescent="0.3">
      <c r="A111" s="33">
        <v>80</v>
      </c>
      <c r="B111" s="33">
        <v>34180.632874033538</v>
      </c>
      <c r="C111" s="33">
        <v>8739.3671259664625</v>
      </c>
      <c r="D111" s="33">
        <f t="shared" si="3"/>
        <v>115</v>
      </c>
      <c r="E111" s="33">
        <f t="shared" si="4"/>
        <v>0.79513888888888884</v>
      </c>
      <c r="F111" s="33">
        <f t="shared" si="5"/>
        <v>0.82438255802032767</v>
      </c>
      <c r="G111" s="33"/>
      <c r="H111" s="33"/>
      <c r="I111" s="33"/>
      <c r="P111" s="27">
        <v>66.81</v>
      </c>
      <c r="Q111" s="27">
        <v>10.1</v>
      </c>
      <c r="R111" s="27">
        <v>17.5</v>
      </c>
      <c r="S111" s="27">
        <v>-1</v>
      </c>
      <c r="T111" s="27">
        <v>14.9</v>
      </c>
      <c r="U111" s="27">
        <v>20.2</v>
      </c>
      <c r="V111" s="27">
        <v>-36.799999999999997</v>
      </c>
      <c r="W111" s="27">
        <v>4.3</v>
      </c>
      <c r="X111" s="27">
        <v>19</v>
      </c>
      <c r="Y111" s="73">
        <v>18.2</v>
      </c>
    </row>
    <row r="112" spans="1:25" x14ac:dyDescent="0.3">
      <c r="A112" s="33">
        <v>81</v>
      </c>
      <c r="B112" s="33">
        <v>16361.914238235786</v>
      </c>
      <c r="C112" s="33">
        <v>308.08576176421411</v>
      </c>
      <c r="D112" s="33">
        <f t="shared" si="3"/>
        <v>69</v>
      </c>
      <c r="E112" s="33">
        <f t="shared" si="4"/>
        <v>0.47569444444444442</v>
      </c>
      <c r="F112" s="33">
        <f t="shared" si="5"/>
        <v>-6.0962732618047903E-2</v>
      </c>
      <c r="G112" s="33"/>
      <c r="H112" s="33"/>
      <c r="I112" s="33"/>
      <c r="P112" s="27">
        <v>87.71</v>
      </c>
      <c r="Q112" s="27">
        <v>11.8</v>
      </c>
      <c r="R112" s="27">
        <v>8.6999999999999993</v>
      </c>
      <c r="S112" s="27">
        <v>-2.9</v>
      </c>
      <c r="T112" s="27">
        <v>-1.7</v>
      </c>
      <c r="U112" s="27">
        <v>25.4</v>
      </c>
      <c r="V112" s="27">
        <v>6.5</v>
      </c>
      <c r="W112" s="27">
        <v>2.2000000000000002</v>
      </c>
      <c r="X112" s="27">
        <v>8.1</v>
      </c>
      <c r="Y112" s="73">
        <v>8.1</v>
      </c>
    </row>
    <row r="113" spans="1:25" x14ac:dyDescent="0.3">
      <c r="A113" s="33">
        <v>82</v>
      </c>
      <c r="B113" s="33">
        <v>-6219.3750936963152</v>
      </c>
      <c r="C113" s="33">
        <v>12129.375093696315</v>
      </c>
      <c r="D113" s="33">
        <f t="shared" si="3"/>
        <v>122</v>
      </c>
      <c r="E113" s="33">
        <f t="shared" si="4"/>
        <v>0.84375</v>
      </c>
      <c r="F113" s="33">
        <f t="shared" si="5"/>
        <v>1.0099901692495805</v>
      </c>
      <c r="G113" s="33"/>
      <c r="H113" s="33"/>
      <c r="I113" s="33"/>
      <c r="P113" s="27">
        <v>80.569999999999993</v>
      </c>
      <c r="Q113" s="27">
        <v>9.4</v>
      </c>
      <c r="R113" s="27">
        <v>15</v>
      </c>
      <c r="S113" s="27">
        <v>-6.1</v>
      </c>
      <c r="T113" s="27">
        <v>2.1</v>
      </c>
      <c r="U113" s="27">
        <v>13.2</v>
      </c>
      <c r="V113" s="27">
        <v>13.8</v>
      </c>
      <c r="W113" s="27">
        <v>12</v>
      </c>
      <c r="X113" s="27">
        <v>11.8</v>
      </c>
      <c r="Y113" s="73">
        <v>21.4</v>
      </c>
    </row>
    <row r="114" spans="1:25" x14ac:dyDescent="0.3">
      <c r="A114" s="33">
        <v>83</v>
      </c>
      <c r="B114" s="33">
        <v>21029.501535999501</v>
      </c>
      <c r="C114" s="33">
        <v>-9529.5015359995014</v>
      </c>
      <c r="D114" s="33">
        <f t="shared" si="3"/>
        <v>35</v>
      </c>
      <c r="E114" s="33">
        <f t="shared" si="4"/>
        <v>0.23958333333333334</v>
      </c>
      <c r="F114" s="33">
        <f t="shared" si="5"/>
        <v>-0.70764350875288007</v>
      </c>
      <c r="G114" s="33"/>
      <c r="H114" s="33"/>
      <c r="I114" s="33"/>
      <c r="P114" s="27">
        <v>80.709999999999994</v>
      </c>
      <c r="Q114" s="27">
        <v>16.2</v>
      </c>
      <c r="R114" s="27">
        <v>13.9</v>
      </c>
      <c r="S114" s="27">
        <v>-9.6</v>
      </c>
      <c r="T114" s="27">
        <v>2.1</v>
      </c>
      <c r="U114" s="27">
        <v>31</v>
      </c>
      <c r="V114" s="27">
        <v>14.1</v>
      </c>
      <c r="W114" s="27">
        <v>5.7</v>
      </c>
      <c r="X114" s="27">
        <v>16.399999999999999</v>
      </c>
      <c r="Y114" s="73">
        <v>19</v>
      </c>
    </row>
    <row r="115" spans="1:25" x14ac:dyDescent="0.3">
      <c r="A115" s="33">
        <v>84</v>
      </c>
      <c r="B115" s="33">
        <v>33980.325553687057</v>
      </c>
      <c r="C115" s="33">
        <v>-10200.325553687057</v>
      </c>
      <c r="D115" s="33">
        <f t="shared" si="3"/>
        <v>32</v>
      </c>
      <c r="E115" s="33">
        <f t="shared" si="4"/>
        <v>0.21875</v>
      </c>
      <c r="F115" s="33">
        <f t="shared" si="5"/>
        <v>-0.77642176114792794</v>
      </c>
      <c r="G115" s="33"/>
      <c r="H115" s="33"/>
      <c r="I115" s="33"/>
      <c r="P115" s="27">
        <v>71.64</v>
      </c>
      <c r="Q115" s="27">
        <v>18.2</v>
      </c>
      <c r="R115" s="27">
        <v>15.4</v>
      </c>
      <c r="S115" s="27">
        <v>-2.8</v>
      </c>
      <c r="T115" s="27">
        <v>-4.4000000000000004</v>
      </c>
      <c r="U115" s="27">
        <v>36</v>
      </c>
      <c r="V115" s="27">
        <v>7.2</v>
      </c>
      <c r="W115" s="27">
        <v>7.2</v>
      </c>
      <c r="X115" s="27">
        <v>12</v>
      </c>
      <c r="Y115" s="73">
        <v>-4.8</v>
      </c>
    </row>
    <row r="116" spans="1:25" x14ac:dyDescent="0.3">
      <c r="A116" s="33">
        <v>85</v>
      </c>
      <c r="B116" s="33">
        <v>38563.852102216129</v>
      </c>
      <c r="C116" s="33">
        <v>-15093.852102216129</v>
      </c>
      <c r="D116" s="33">
        <f t="shared" si="3"/>
        <v>10</v>
      </c>
      <c r="E116" s="33">
        <f t="shared" si="4"/>
        <v>6.5972222222222224E-2</v>
      </c>
      <c r="F116" s="33">
        <f t="shared" si="5"/>
        <v>-1.5064782578339755</v>
      </c>
      <c r="G116" s="33"/>
      <c r="H116" s="33"/>
      <c r="I116" s="33"/>
      <c r="P116" s="27">
        <v>73.92</v>
      </c>
      <c r="Q116" s="27">
        <v>19.2</v>
      </c>
      <c r="R116" s="27">
        <v>15</v>
      </c>
      <c r="S116" s="27">
        <v>9.3000000000000007</v>
      </c>
      <c r="T116" s="27">
        <v>3.6</v>
      </c>
      <c r="U116" s="27">
        <v>38.200000000000003</v>
      </c>
      <c r="V116" s="27">
        <v>9.5</v>
      </c>
      <c r="W116" s="27">
        <v>10.6</v>
      </c>
      <c r="X116" s="27">
        <v>22.1</v>
      </c>
      <c r="Y116" s="73">
        <v>20.9</v>
      </c>
    </row>
    <row r="117" spans="1:25" x14ac:dyDescent="0.3">
      <c r="A117" s="33">
        <v>86</v>
      </c>
      <c r="B117" s="33">
        <v>34421.44042270146</v>
      </c>
      <c r="C117" s="33">
        <v>-9981.4404227014602</v>
      </c>
      <c r="D117" s="33">
        <f t="shared" si="3"/>
        <v>34</v>
      </c>
      <c r="E117" s="33">
        <f t="shared" si="4"/>
        <v>0.2326388888888889</v>
      </c>
      <c r="F117" s="33">
        <f t="shared" si="5"/>
        <v>-0.73018390753999685</v>
      </c>
      <c r="G117" s="33"/>
      <c r="H117" s="33"/>
      <c r="I117" s="33"/>
      <c r="P117" s="27">
        <v>53.73</v>
      </c>
      <c r="Q117" s="27">
        <v>18.399999999999999</v>
      </c>
      <c r="R117" s="27">
        <v>19</v>
      </c>
      <c r="S117" s="27">
        <v>8</v>
      </c>
      <c r="T117" s="27">
        <v>8.9</v>
      </c>
      <c r="U117" s="27">
        <v>31.4</v>
      </c>
      <c r="V117" s="27">
        <v>17</v>
      </c>
      <c r="W117" s="27">
        <v>0.9</v>
      </c>
      <c r="X117" s="27">
        <v>11.6</v>
      </c>
      <c r="Y117" s="73">
        <v>26.1</v>
      </c>
    </row>
    <row r="118" spans="1:25" x14ac:dyDescent="0.3">
      <c r="A118" s="33">
        <v>87</v>
      </c>
      <c r="B118" s="33">
        <v>18808.104190065354</v>
      </c>
      <c r="C118" s="33">
        <v>-6048.1041900653545</v>
      </c>
      <c r="D118" s="33">
        <f t="shared" si="3"/>
        <v>49</v>
      </c>
      <c r="E118" s="33">
        <f t="shared" si="4"/>
        <v>0.33680555555555558</v>
      </c>
      <c r="F118" s="33">
        <f t="shared" si="5"/>
        <v>-0.42119716945208113</v>
      </c>
      <c r="G118" s="33"/>
      <c r="H118" s="33"/>
      <c r="I118" s="33"/>
      <c r="P118" s="27">
        <v>65.760000000000005</v>
      </c>
      <c r="Q118" s="27">
        <v>10.9</v>
      </c>
      <c r="R118" s="27">
        <v>15.1</v>
      </c>
      <c r="S118" s="27">
        <v>-8.6999999999999993</v>
      </c>
      <c r="T118" s="27">
        <v>-6.6</v>
      </c>
      <c r="U118" s="27">
        <v>20.7</v>
      </c>
      <c r="V118" s="27">
        <v>19.3</v>
      </c>
      <c r="W118" s="27">
        <v>8.6</v>
      </c>
      <c r="X118" s="27">
        <v>17.899999999999999</v>
      </c>
      <c r="Y118" s="73">
        <v>28.6</v>
      </c>
    </row>
    <row r="119" spans="1:25" x14ac:dyDescent="0.3">
      <c r="A119" s="33">
        <v>88</v>
      </c>
      <c r="B119" s="33">
        <v>6069.9099942952544</v>
      </c>
      <c r="C119" s="33">
        <v>2290.0900057047456</v>
      </c>
      <c r="D119" s="33">
        <f t="shared" si="3"/>
        <v>73</v>
      </c>
      <c r="E119" s="33">
        <f t="shared" si="4"/>
        <v>0.50347222222222221</v>
      </c>
      <c r="F119" s="33">
        <f t="shared" si="5"/>
        <v>8.7036802866149732E-3</v>
      </c>
      <c r="G119" s="33"/>
      <c r="H119" s="33"/>
      <c r="I119" s="33"/>
      <c r="P119" s="27">
        <v>54.82</v>
      </c>
      <c r="Q119" s="27">
        <v>7.9</v>
      </c>
      <c r="R119" s="27">
        <v>9.9</v>
      </c>
      <c r="S119" s="27">
        <v>-27</v>
      </c>
      <c r="T119" s="27">
        <v>-22</v>
      </c>
      <c r="U119" s="27">
        <v>24</v>
      </c>
      <c r="V119" s="27">
        <v>3.3</v>
      </c>
      <c r="W119" s="27">
        <v>14.4</v>
      </c>
      <c r="X119" s="27">
        <v>15.6</v>
      </c>
      <c r="Y119" s="73">
        <v>16.600000000000001</v>
      </c>
    </row>
    <row r="120" spans="1:25" x14ac:dyDescent="0.3">
      <c r="A120" s="33">
        <v>89</v>
      </c>
      <c r="B120" s="33">
        <v>7297.1025848417594</v>
      </c>
      <c r="C120" s="33">
        <v>10352.897415158241</v>
      </c>
      <c r="D120" s="33">
        <f t="shared" si="3"/>
        <v>120</v>
      </c>
      <c r="E120" s="33">
        <f t="shared" si="4"/>
        <v>0.82986111111111116</v>
      </c>
      <c r="F120" s="33">
        <f t="shared" si="5"/>
        <v>0.95361654498866966</v>
      </c>
      <c r="G120" s="33"/>
      <c r="H120" s="33"/>
      <c r="I120" s="33"/>
      <c r="P120" s="27">
        <v>67.86</v>
      </c>
      <c r="Q120" s="27">
        <v>13.3</v>
      </c>
      <c r="R120" s="27">
        <v>15</v>
      </c>
      <c r="S120" s="27">
        <v>-2.9</v>
      </c>
      <c r="T120" s="27">
        <v>-10.7</v>
      </c>
      <c r="U120" s="27">
        <v>36.299999999999997</v>
      </c>
      <c r="V120" s="27">
        <v>14.3</v>
      </c>
      <c r="W120" s="27">
        <v>14.7</v>
      </c>
      <c r="X120" s="27">
        <v>2.6</v>
      </c>
      <c r="Y120" s="73">
        <v>26.8</v>
      </c>
    </row>
    <row r="121" spans="1:25" x14ac:dyDescent="0.3">
      <c r="A121" s="33">
        <v>90</v>
      </c>
      <c r="B121" s="33">
        <v>44676.625156273134</v>
      </c>
      <c r="C121" s="33">
        <v>15743.374843726866</v>
      </c>
      <c r="D121" s="33">
        <f t="shared" si="3"/>
        <v>133</v>
      </c>
      <c r="E121" s="33">
        <f t="shared" si="4"/>
        <v>0.92013888888888884</v>
      </c>
      <c r="F121" s="33">
        <f t="shared" si="5"/>
        <v>1.4060064071118861</v>
      </c>
      <c r="G121" s="33"/>
      <c r="H121" s="33"/>
      <c r="I121" s="33"/>
      <c r="P121" s="27">
        <v>85.45</v>
      </c>
      <c r="Q121" s="27">
        <v>16.600000000000001</v>
      </c>
      <c r="R121" s="27">
        <v>15.9</v>
      </c>
      <c r="S121" s="27">
        <v>1.5</v>
      </c>
      <c r="T121" s="27">
        <v>7.1</v>
      </c>
      <c r="U121" s="27">
        <v>28.2</v>
      </c>
      <c r="V121" s="27">
        <v>17.2</v>
      </c>
      <c r="W121" s="27">
        <v>11.5</v>
      </c>
      <c r="X121" s="27">
        <v>11.8</v>
      </c>
      <c r="Y121" s="73">
        <v>20.2</v>
      </c>
    </row>
    <row r="122" spans="1:25" x14ac:dyDescent="0.3">
      <c r="A122" s="33">
        <v>91</v>
      </c>
      <c r="B122" s="33">
        <v>-4037.3937751054691</v>
      </c>
      <c r="C122" s="33">
        <v>10157.393775105469</v>
      </c>
      <c r="D122" s="33">
        <f t="shared" si="3"/>
        <v>119</v>
      </c>
      <c r="E122" s="33">
        <f t="shared" si="4"/>
        <v>0.82291666666666663</v>
      </c>
      <c r="F122" s="33">
        <f t="shared" si="5"/>
        <v>0.92653759925502854</v>
      </c>
      <c r="G122" s="33"/>
      <c r="H122" s="33"/>
      <c r="I122" s="33"/>
      <c r="P122" s="27">
        <v>98.04</v>
      </c>
      <c r="Q122" s="27">
        <v>5.8</v>
      </c>
      <c r="R122" s="27">
        <v>9.9</v>
      </c>
      <c r="S122" s="27">
        <v>7.2</v>
      </c>
      <c r="T122" s="27">
        <v>3.4</v>
      </c>
      <c r="U122" s="27">
        <v>6.6</v>
      </c>
      <c r="V122" s="27">
        <v>9.9</v>
      </c>
      <c r="W122" s="27">
        <v>8.4</v>
      </c>
      <c r="X122" s="27">
        <v>5</v>
      </c>
      <c r="Y122" s="73">
        <v>2.2999999999999998</v>
      </c>
    </row>
    <row r="123" spans="1:25" x14ac:dyDescent="0.3">
      <c r="A123" s="33">
        <v>92</v>
      </c>
      <c r="B123" s="33">
        <v>36324.199064369343</v>
      </c>
      <c r="C123" s="33">
        <v>11415.800935630657</v>
      </c>
      <c r="D123" s="33">
        <f t="shared" si="3"/>
        <v>121</v>
      </c>
      <c r="E123" s="33">
        <f t="shared" si="4"/>
        <v>0.83680555555555558</v>
      </c>
      <c r="F123" s="33">
        <f t="shared" si="5"/>
        <v>0.98141346470988577</v>
      </c>
      <c r="G123" s="33"/>
      <c r="H123" s="33"/>
      <c r="I123" s="33"/>
      <c r="P123" s="27">
        <v>92.24</v>
      </c>
      <c r="Q123" s="27">
        <v>14.2</v>
      </c>
      <c r="R123" s="27">
        <v>19.899999999999999</v>
      </c>
      <c r="S123" s="27">
        <v>8.6</v>
      </c>
      <c r="T123" s="27">
        <v>9.9</v>
      </c>
      <c r="U123" s="27">
        <v>25.1</v>
      </c>
      <c r="V123" s="27">
        <v>16.100000000000001</v>
      </c>
      <c r="W123" s="27">
        <v>8.8000000000000007</v>
      </c>
      <c r="X123" s="27">
        <v>7</v>
      </c>
      <c r="Y123" s="73">
        <v>19.399999999999999</v>
      </c>
    </row>
    <row r="124" spans="1:25" x14ac:dyDescent="0.3">
      <c r="A124" s="33">
        <v>93</v>
      </c>
      <c r="B124" s="33">
        <v>15626.108693194297</v>
      </c>
      <c r="C124" s="33">
        <v>3813.8913068057027</v>
      </c>
      <c r="D124" s="33">
        <f t="shared" si="3"/>
        <v>89</v>
      </c>
      <c r="E124" s="33">
        <f t="shared" si="4"/>
        <v>0.61458333333333337</v>
      </c>
      <c r="F124" s="33">
        <f t="shared" si="5"/>
        <v>0.29128503300340097</v>
      </c>
      <c r="G124" s="33"/>
      <c r="H124" s="33"/>
      <c r="I124" s="33"/>
      <c r="P124" s="27">
        <v>82.97</v>
      </c>
      <c r="Q124" s="27">
        <v>13.4</v>
      </c>
      <c r="R124" s="27">
        <v>15.7</v>
      </c>
      <c r="S124" s="27">
        <v>0</v>
      </c>
      <c r="T124" s="27">
        <v>7.8</v>
      </c>
      <c r="U124" s="27">
        <v>25.7</v>
      </c>
      <c r="V124" s="27">
        <v>13.8</v>
      </c>
      <c r="W124" s="27">
        <v>10.9</v>
      </c>
      <c r="X124" s="27">
        <v>5.5</v>
      </c>
      <c r="Y124" s="73">
        <v>8.3000000000000007</v>
      </c>
    </row>
    <row r="125" spans="1:25" x14ac:dyDescent="0.3">
      <c r="A125" s="33">
        <v>94</v>
      </c>
      <c r="B125" s="33">
        <v>19706.603093520487</v>
      </c>
      <c r="C125" s="33">
        <v>-2216.6030935204872</v>
      </c>
      <c r="D125" s="33">
        <f t="shared" si="3"/>
        <v>62</v>
      </c>
      <c r="E125" s="33">
        <f t="shared" si="4"/>
        <v>0.42708333333333331</v>
      </c>
      <c r="F125" s="33">
        <f t="shared" si="5"/>
        <v>-0.18380470283773828</v>
      </c>
      <c r="G125" s="33"/>
      <c r="H125" s="33"/>
      <c r="I125" s="33"/>
      <c r="P125" s="27">
        <v>73.92</v>
      </c>
      <c r="Q125" s="27">
        <v>18.399999999999999</v>
      </c>
      <c r="R125" s="27">
        <v>20.100000000000001</v>
      </c>
      <c r="S125" s="27">
        <v>7.9</v>
      </c>
      <c r="T125" s="27">
        <v>11.6</v>
      </c>
      <c r="U125" s="27">
        <v>33.6</v>
      </c>
      <c r="V125" s="27">
        <v>22.6</v>
      </c>
      <c r="W125" s="27">
        <v>17.899999999999999</v>
      </c>
      <c r="X125" s="27">
        <v>13.3</v>
      </c>
      <c r="Y125" s="73">
        <v>18.8</v>
      </c>
    </row>
    <row r="126" spans="1:25" x14ac:dyDescent="0.3">
      <c r="A126" s="33">
        <v>95</v>
      </c>
      <c r="B126" s="33">
        <v>27052.439381454209</v>
      </c>
      <c r="C126" s="33">
        <v>-12642.439381454209</v>
      </c>
      <c r="D126" s="33">
        <f t="shared" si="3"/>
        <v>21</v>
      </c>
      <c r="E126" s="33">
        <f t="shared" si="4"/>
        <v>0.1423611111111111</v>
      </c>
      <c r="F126" s="33">
        <f t="shared" si="5"/>
        <v>-1.069771392174341</v>
      </c>
      <c r="G126" s="33"/>
      <c r="H126" s="33"/>
      <c r="I126" s="33"/>
      <c r="P126" s="27">
        <v>60.04</v>
      </c>
      <c r="Q126" s="27">
        <v>4.5</v>
      </c>
      <c r="R126" s="27">
        <v>12.4</v>
      </c>
      <c r="S126" s="27">
        <v>-9.6</v>
      </c>
      <c r="T126" s="27">
        <v>-5.3</v>
      </c>
      <c r="U126" s="27">
        <v>30.4</v>
      </c>
      <c r="V126" s="27">
        <v>6.2</v>
      </c>
      <c r="W126" s="27">
        <v>0</v>
      </c>
      <c r="X126" s="27">
        <v>5.4</v>
      </c>
      <c r="Y126" s="73">
        <v>14.4</v>
      </c>
    </row>
    <row r="127" spans="1:25" x14ac:dyDescent="0.3">
      <c r="A127" s="33">
        <v>96</v>
      </c>
      <c r="B127" s="33">
        <v>45756.542748878572</v>
      </c>
      <c r="C127" s="33">
        <v>-10706.542748878572</v>
      </c>
      <c r="D127" s="33">
        <f t="shared" si="3"/>
        <v>31</v>
      </c>
      <c r="E127" s="33">
        <f t="shared" si="4"/>
        <v>0.21180555555555555</v>
      </c>
      <c r="F127" s="33">
        <f t="shared" si="5"/>
        <v>-0.80017206735313418</v>
      </c>
      <c r="G127" s="33"/>
      <c r="H127" s="33"/>
      <c r="I127" s="33"/>
      <c r="P127" s="27">
        <v>80.81</v>
      </c>
      <c r="Q127" s="27">
        <v>8.9</v>
      </c>
      <c r="R127" s="27">
        <v>14.7</v>
      </c>
      <c r="S127" s="27">
        <v>-6.4</v>
      </c>
      <c r="T127" s="27">
        <v>-2.4</v>
      </c>
      <c r="U127" s="27">
        <v>13.8</v>
      </c>
      <c r="V127" s="27">
        <v>14.9</v>
      </c>
      <c r="W127" s="27">
        <v>14.6</v>
      </c>
      <c r="X127" s="27">
        <v>12</v>
      </c>
      <c r="Y127" s="73">
        <v>23.1</v>
      </c>
    </row>
    <row r="128" spans="1:25" x14ac:dyDescent="0.3">
      <c r="A128" s="33">
        <v>97</v>
      </c>
      <c r="B128" s="33">
        <v>23992.346677935951</v>
      </c>
      <c r="C128" s="33">
        <v>-11492.346677935951</v>
      </c>
      <c r="D128" s="33">
        <f t="shared" si="3"/>
        <v>29</v>
      </c>
      <c r="E128" s="33">
        <f t="shared" si="4"/>
        <v>0.19791666666666666</v>
      </c>
      <c r="F128" s="33">
        <f t="shared" si="5"/>
        <v>-0.84908619169171662</v>
      </c>
      <c r="G128" s="33"/>
      <c r="H128" s="33"/>
      <c r="I128" s="33"/>
      <c r="P128" s="27">
        <v>87.98</v>
      </c>
      <c r="Q128" s="27">
        <v>11.2</v>
      </c>
      <c r="R128" s="27">
        <v>7.9</v>
      </c>
      <c r="S128" s="27">
        <v>-3.5</v>
      </c>
      <c r="T128" s="27">
        <v>-1.9</v>
      </c>
      <c r="U128" s="27">
        <v>25</v>
      </c>
      <c r="V128" s="27">
        <v>5.2</v>
      </c>
      <c r="W128" s="27">
        <v>1.5</v>
      </c>
      <c r="X128" s="27">
        <v>8.5</v>
      </c>
      <c r="Y128" s="73">
        <v>7.4</v>
      </c>
    </row>
    <row r="129" spans="1:25" x14ac:dyDescent="0.3">
      <c r="A129" s="33">
        <v>98</v>
      </c>
      <c r="B129" s="33">
        <v>21160.719870153342</v>
      </c>
      <c r="C129" s="33">
        <v>-3170.7198701533416</v>
      </c>
      <c r="D129" s="33">
        <f t="shared" si="3"/>
        <v>59</v>
      </c>
      <c r="E129" s="33">
        <f t="shared" si="4"/>
        <v>0.40625</v>
      </c>
      <c r="F129" s="33">
        <f t="shared" si="5"/>
        <v>-0.23720210932878771</v>
      </c>
      <c r="G129" s="33"/>
      <c r="H129" s="33"/>
      <c r="I129" s="33"/>
      <c r="P129" s="27">
        <v>77.45</v>
      </c>
      <c r="Q129" s="27">
        <v>18.3</v>
      </c>
      <c r="R129" s="27">
        <v>21.6</v>
      </c>
      <c r="S129" s="27">
        <v>10.9</v>
      </c>
      <c r="T129" s="27">
        <v>5.5</v>
      </c>
      <c r="U129" s="27">
        <v>23.3</v>
      </c>
      <c r="V129" s="27">
        <v>15.5</v>
      </c>
      <c r="W129" s="27">
        <v>14</v>
      </c>
      <c r="X129" s="27">
        <v>10.3</v>
      </c>
      <c r="Y129" s="73">
        <v>23.8</v>
      </c>
    </row>
    <row r="130" spans="1:25" x14ac:dyDescent="0.3">
      <c r="A130" s="33">
        <v>99</v>
      </c>
      <c r="B130" s="33">
        <v>16815.048472634244</v>
      </c>
      <c r="C130" s="33">
        <v>-3415.0484726342438</v>
      </c>
      <c r="D130" s="33">
        <f t="shared" si="3"/>
        <v>57</v>
      </c>
      <c r="E130" s="33">
        <f t="shared" si="4"/>
        <v>0.3923611111111111</v>
      </c>
      <c r="F130" s="33">
        <f t="shared" si="5"/>
        <v>-0.27317041313424878</v>
      </c>
      <c r="G130" s="33"/>
      <c r="H130" s="33"/>
      <c r="I130" s="33"/>
      <c r="P130" s="27">
        <v>54.19</v>
      </c>
      <c r="Q130" s="27">
        <v>2.4</v>
      </c>
      <c r="R130" s="27">
        <v>10.1</v>
      </c>
      <c r="S130" s="27">
        <v>-15.9</v>
      </c>
      <c r="T130" s="27">
        <v>0.7</v>
      </c>
      <c r="U130" s="27">
        <v>30</v>
      </c>
      <c r="V130" s="27">
        <v>1.5</v>
      </c>
      <c r="W130" s="27">
        <v>-22.8</v>
      </c>
      <c r="X130" s="27">
        <v>8.4</v>
      </c>
      <c r="Y130" s="73">
        <v>9.9</v>
      </c>
    </row>
    <row r="131" spans="1:25" x14ac:dyDescent="0.3">
      <c r="A131" s="33">
        <v>100</v>
      </c>
      <c r="B131" s="33">
        <v>44537.61875215402</v>
      </c>
      <c r="C131" s="33">
        <v>-9027.6187521540196</v>
      </c>
      <c r="D131" s="33">
        <f t="shared" si="3"/>
        <v>38</v>
      </c>
      <c r="E131" s="33">
        <f t="shared" si="4"/>
        <v>0.26041666666666669</v>
      </c>
      <c r="F131" s="33">
        <f t="shared" si="5"/>
        <v>-0.64206137527650098</v>
      </c>
      <c r="G131" s="33"/>
      <c r="H131" s="33"/>
      <c r="I131" s="33"/>
      <c r="P131" s="27">
        <v>75.69</v>
      </c>
      <c r="Q131" s="27">
        <v>12.7</v>
      </c>
      <c r="R131" s="27">
        <v>13.2</v>
      </c>
      <c r="S131" s="27">
        <v>-15.5</v>
      </c>
      <c r="T131" s="27">
        <v>10.1</v>
      </c>
      <c r="U131" s="27">
        <v>32.5</v>
      </c>
      <c r="V131" s="27">
        <v>-10.199999999999999</v>
      </c>
      <c r="W131" s="27">
        <v>-26.3</v>
      </c>
      <c r="X131" s="27">
        <v>9.1</v>
      </c>
      <c r="Y131" s="73">
        <v>27.1</v>
      </c>
    </row>
    <row r="132" spans="1:25" x14ac:dyDescent="0.3">
      <c r="A132" s="33">
        <v>101</v>
      </c>
      <c r="B132" s="33">
        <v>5089.023737992622</v>
      </c>
      <c r="C132" s="33">
        <v>13100.976262007378</v>
      </c>
      <c r="D132" s="33">
        <f t="shared" si="3"/>
        <v>126</v>
      </c>
      <c r="E132" s="33">
        <f t="shared" si="4"/>
        <v>0.87152777777777779</v>
      </c>
      <c r="F132" s="33">
        <f t="shared" si="5"/>
        <v>1.1336427229877797</v>
      </c>
      <c r="G132" s="33"/>
      <c r="H132" s="33"/>
      <c r="I132" s="33"/>
      <c r="P132" s="27">
        <v>85.52</v>
      </c>
      <c r="Q132" s="27">
        <v>16.7</v>
      </c>
      <c r="R132" s="27">
        <v>16.5</v>
      </c>
      <c r="S132" s="27">
        <v>1.4</v>
      </c>
      <c r="T132" s="27">
        <v>6.5</v>
      </c>
      <c r="U132" s="27">
        <v>27.3</v>
      </c>
      <c r="V132" s="27">
        <v>17.3</v>
      </c>
      <c r="W132" s="27">
        <v>12.4</v>
      </c>
      <c r="X132" s="27">
        <v>11.5</v>
      </c>
      <c r="Y132" s="73">
        <v>19.7</v>
      </c>
    </row>
    <row r="133" spans="1:25" x14ac:dyDescent="0.3">
      <c r="A133" s="33">
        <v>102</v>
      </c>
      <c r="B133" s="33">
        <v>26812.765956145904</v>
      </c>
      <c r="C133" s="33">
        <v>-11892.765956145904</v>
      </c>
      <c r="D133" s="33">
        <f t="shared" si="3"/>
        <v>26</v>
      </c>
      <c r="E133" s="33">
        <f t="shared" si="4"/>
        <v>0.17708333333333334</v>
      </c>
      <c r="F133" s="33">
        <f t="shared" si="5"/>
        <v>-0.92653759925502854</v>
      </c>
      <c r="G133" s="33"/>
      <c r="H133" s="33"/>
      <c r="I133" s="33"/>
      <c r="P133" s="27">
        <v>98.08</v>
      </c>
      <c r="Q133" s="27">
        <v>5.3</v>
      </c>
      <c r="R133" s="27">
        <v>9.5</v>
      </c>
      <c r="S133" s="27">
        <v>6.8</v>
      </c>
      <c r="T133" s="27">
        <v>3.1</v>
      </c>
      <c r="U133" s="27">
        <v>6.4</v>
      </c>
      <c r="V133" s="27">
        <v>9.6</v>
      </c>
      <c r="W133" s="27">
        <v>8.1</v>
      </c>
      <c r="X133" s="27">
        <v>5</v>
      </c>
      <c r="Y133" s="73">
        <v>2.2999999999999998</v>
      </c>
    </row>
    <row r="134" spans="1:25" x14ac:dyDescent="0.3">
      <c r="A134" s="33">
        <v>103</v>
      </c>
      <c r="B134" s="33">
        <v>16490.960542774264</v>
      </c>
      <c r="C134" s="33">
        <v>3749.0394572257355</v>
      </c>
      <c r="D134" s="33">
        <f t="shared" si="3"/>
        <v>88</v>
      </c>
      <c r="E134" s="33">
        <f t="shared" si="4"/>
        <v>0.60763888888888884</v>
      </c>
      <c r="F134" s="33">
        <f t="shared" si="5"/>
        <v>0.27317041313424867</v>
      </c>
      <c r="G134" s="33"/>
      <c r="H134" s="33"/>
      <c r="I134" s="33"/>
      <c r="P134" s="27">
        <v>88.12</v>
      </c>
      <c r="Q134" s="27">
        <v>13.9</v>
      </c>
      <c r="R134" s="27">
        <v>14.1</v>
      </c>
      <c r="S134" s="27">
        <v>7.5</v>
      </c>
      <c r="T134" s="27">
        <v>9.1999999999999993</v>
      </c>
      <c r="U134" s="27">
        <v>18.100000000000001</v>
      </c>
      <c r="V134" s="27">
        <v>10.4</v>
      </c>
      <c r="W134" s="27">
        <v>1.2</v>
      </c>
      <c r="X134" s="27">
        <v>5.8</v>
      </c>
      <c r="Y134" s="73">
        <v>8.6</v>
      </c>
    </row>
    <row r="135" spans="1:25" x14ac:dyDescent="0.3">
      <c r="A135" s="33">
        <v>104</v>
      </c>
      <c r="B135" s="33">
        <v>32901.861882939855</v>
      </c>
      <c r="C135" s="33">
        <v>3838.1381170601453</v>
      </c>
      <c r="D135" s="33">
        <f t="shared" si="3"/>
        <v>91</v>
      </c>
      <c r="E135" s="33">
        <f t="shared" si="4"/>
        <v>0.62847222222222221</v>
      </c>
      <c r="F135" s="33">
        <f t="shared" si="5"/>
        <v>0.32780969621866229</v>
      </c>
      <c r="G135" s="33"/>
      <c r="H135" s="33"/>
      <c r="I135" s="33"/>
      <c r="P135" s="27">
        <v>77.540000000000006</v>
      </c>
      <c r="Q135" s="27">
        <v>17.600000000000001</v>
      </c>
      <c r="R135" s="27">
        <v>20.9</v>
      </c>
      <c r="S135" s="27">
        <v>11.5</v>
      </c>
      <c r="T135" s="27">
        <v>5.5</v>
      </c>
      <c r="U135" s="27">
        <v>23.3</v>
      </c>
      <c r="V135" s="27">
        <v>15.2</v>
      </c>
      <c r="W135" s="27">
        <v>14.1</v>
      </c>
      <c r="X135" s="27">
        <v>10</v>
      </c>
      <c r="Y135" s="73">
        <v>23.2</v>
      </c>
    </row>
    <row r="136" spans="1:25" x14ac:dyDescent="0.3">
      <c r="A136" s="33">
        <v>105</v>
      </c>
      <c r="B136" s="33">
        <v>38333.687861383063</v>
      </c>
      <c r="C136" s="33">
        <v>3116.3121386169369</v>
      </c>
      <c r="D136" s="33">
        <f t="shared" si="3"/>
        <v>84</v>
      </c>
      <c r="E136" s="33">
        <f t="shared" si="4"/>
        <v>0.57986111111111116</v>
      </c>
      <c r="F136" s="33">
        <f t="shared" si="5"/>
        <v>0.20153818094455739</v>
      </c>
      <c r="G136" s="33"/>
      <c r="H136" s="33"/>
      <c r="I136" s="33"/>
      <c r="P136" s="27">
        <v>81.06</v>
      </c>
      <c r="Q136" s="27">
        <v>8.9</v>
      </c>
      <c r="R136" s="27">
        <v>14.7</v>
      </c>
      <c r="S136" s="27">
        <v>-6.4</v>
      </c>
      <c r="T136" s="27">
        <v>-2.4</v>
      </c>
      <c r="U136" s="27">
        <v>13.8</v>
      </c>
      <c r="V136" s="27">
        <v>14.9</v>
      </c>
      <c r="W136" s="27">
        <v>14.6</v>
      </c>
      <c r="X136" s="27">
        <v>12</v>
      </c>
      <c r="Y136" s="73">
        <v>23.1</v>
      </c>
    </row>
    <row r="137" spans="1:25" x14ac:dyDescent="0.3">
      <c r="A137" s="33">
        <v>106</v>
      </c>
      <c r="B137" s="33">
        <v>30108.53658019397</v>
      </c>
      <c r="C137" s="33">
        <v>5541.4634198060303</v>
      </c>
      <c r="D137" s="33">
        <f t="shared" si="3"/>
        <v>104</v>
      </c>
      <c r="E137" s="33">
        <f t="shared" si="4"/>
        <v>0.71875</v>
      </c>
      <c r="F137" s="33">
        <f t="shared" si="5"/>
        <v>0.57913216225555586</v>
      </c>
      <c r="G137" s="33"/>
      <c r="H137" s="33"/>
      <c r="I137" s="33"/>
      <c r="P137" s="27">
        <v>74</v>
      </c>
      <c r="Q137" s="27">
        <v>17.7</v>
      </c>
      <c r="R137" s="27">
        <v>19.399999999999999</v>
      </c>
      <c r="S137" s="27">
        <v>8.1</v>
      </c>
      <c r="T137" s="27">
        <v>11.2</v>
      </c>
      <c r="U137" s="27">
        <v>31.5</v>
      </c>
      <c r="V137" s="27">
        <v>21.4</v>
      </c>
      <c r="W137" s="27">
        <v>17.7</v>
      </c>
      <c r="X137" s="27">
        <v>12</v>
      </c>
      <c r="Y137" s="73">
        <v>17.399999999999999</v>
      </c>
    </row>
    <row r="138" spans="1:25" x14ac:dyDescent="0.3">
      <c r="A138" s="33">
        <v>107</v>
      </c>
      <c r="B138" s="33">
        <v>42042.239998853169</v>
      </c>
      <c r="C138" s="33">
        <v>19647.760001146831</v>
      </c>
      <c r="D138" s="33">
        <f t="shared" si="3"/>
        <v>136</v>
      </c>
      <c r="E138" s="33">
        <f t="shared" si="4"/>
        <v>0.94097222222222221</v>
      </c>
      <c r="F138" s="33">
        <f t="shared" si="5"/>
        <v>1.5629874125167347</v>
      </c>
      <c r="G138" s="33"/>
      <c r="H138" s="33"/>
      <c r="I138" s="33"/>
      <c r="P138" s="27">
        <v>66.86</v>
      </c>
      <c r="Q138" s="27">
        <v>9.6999999999999993</v>
      </c>
      <c r="R138" s="27">
        <v>16.8</v>
      </c>
      <c r="S138" s="27">
        <v>-0.9</v>
      </c>
      <c r="T138" s="27">
        <v>14</v>
      </c>
      <c r="U138" s="27">
        <v>20.100000000000001</v>
      </c>
      <c r="V138" s="27">
        <v>-41.2</v>
      </c>
      <c r="W138" s="27">
        <v>5</v>
      </c>
      <c r="X138" s="27">
        <v>18.2</v>
      </c>
      <c r="Y138" s="73">
        <v>19.5</v>
      </c>
    </row>
    <row r="139" spans="1:25" x14ac:dyDescent="0.3">
      <c r="A139" s="33">
        <v>108</v>
      </c>
      <c r="B139" s="33">
        <v>8411.8278069255666</v>
      </c>
      <c r="C139" s="33">
        <v>498.17219307443338</v>
      </c>
      <c r="D139" s="33">
        <f t="shared" si="3"/>
        <v>70</v>
      </c>
      <c r="E139" s="33">
        <f t="shared" si="4"/>
        <v>0.4826388888888889</v>
      </c>
      <c r="F139" s="33">
        <f t="shared" si="5"/>
        <v>-4.3531596811680034E-2</v>
      </c>
      <c r="G139" s="33"/>
      <c r="H139" s="33"/>
      <c r="I139" s="33"/>
      <c r="P139" s="27">
        <v>85.6</v>
      </c>
      <c r="Q139" s="27">
        <v>16.5</v>
      </c>
      <c r="R139" s="27">
        <v>15.9</v>
      </c>
      <c r="S139" s="27">
        <v>3.3</v>
      </c>
      <c r="T139" s="27">
        <v>6.7</v>
      </c>
      <c r="U139" s="27">
        <v>26.4</v>
      </c>
      <c r="V139" s="27">
        <v>18.7</v>
      </c>
      <c r="W139" s="27">
        <v>10.7</v>
      </c>
      <c r="X139" s="27">
        <v>12.1</v>
      </c>
      <c r="Y139" s="73">
        <v>19.600000000000001</v>
      </c>
    </row>
    <row r="140" spans="1:25" x14ac:dyDescent="0.3">
      <c r="A140" s="33">
        <v>109</v>
      </c>
      <c r="B140" s="33">
        <v>31578.018063586169</v>
      </c>
      <c r="C140" s="33">
        <v>-6078.0180635861689</v>
      </c>
      <c r="D140" s="33">
        <f t="shared" si="3"/>
        <v>48</v>
      </c>
      <c r="E140" s="33">
        <f t="shared" si="4"/>
        <v>0.3298611111111111</v>
      </c>
      <c r="F140" s="33">
        <f t="shared" si="5"/>
        <v>-0.44029671144621951</v>
      </c>
      <c r="G140" s="33"/>
      <c r="H140" s="33"/>
      <c r="I140" s="33"/>
      <c r="P140" s="27">
        <v>98.12</v>
      </c>
      <c r="Q140" s="27">
        <v>5</v>
      </c>
      <c r="R140" s="27">
        <v>9.1999999999999993</v>
      </c>
      <c r="S140" s="27">
        <v>6.8</v>
      </c>
      <c r="T140" s="27">
        <v>2.4</v>
      </c>
      <c r="U140" s="27">
        <v>7</v>
      </c>
      <c r="V140" s="27">
        <v>9.1</v>
      </c>
      <c r="W140" s="27">
        <v>8</v>
      </c>
      <c r="X140" s="27">
        <v>4.9000000000000004</v>
      </c>
      <c r="Y140" s="73">
        <v>2.1</v>
      </c>
    </row>
    <row r="141" spans="1:25" x14ac:dyDescent="0.3">
      <c r="A141" s="33">
        <v>110</v>
      </c>
      <c r="B141" s="33">
        <v>30536.850989580584</v>
      </c>
      <c r="C141" s="33">
        <v>13643.149010419416</v>
      </c>
      <c r="D141" s="33">
        <f t="shared" si="3"/>
        <v>127</v>
      </c>
      <c r="E141" s="33">
        <f t="shared" si="4"/>
        <v>0.87847222222222221</v>
      </c>
      <c r="F141" s="33">
        <f t="shared" si="5"/>
        <v>1.1673834402927261</v>
      </c>
      <c r="G141" s="33"/>
      <c r="H141" s="33"/>
      <c r="I141" s="33"/>
      <c r="P141" s="27">
        <v>72.25</v>
      </c>
      <c r="Q141" s="27">
        <v>17.3</v>
      </c>
      <c r="R141" s="27">
        <v>16.2</v>
      </c>
      <c r="S141" s="27">
        <v>-4</v>
      </c>
      <c r="T141" s="27">
        <v>-3.5</v>
      </c>
      <c r="U141" s="27">
        <v>34.1</v>
      </c>
      <c r="V141" s="27">
        <v>5.8</v>
      </c>
      <c r="W141" s="27">
        <v>8.9</v>
      </c>
      <c r="X141" s="27">
        <v>18.5</v>
      </c>
      <c r="Y141" s="73">
        <v>10.199999999999999</v>
      </c>
    </row>
    <row r="142" spans="1:25" x14ac:dyDescent="0.3">
      <c r="A142" s="33">
        <v>111</v>
      </c>
      <c r="B142" s="33">
        <v>28470.469582979815</v>
      </c>
      <c r="C142" s="33">
        <v>-3290.4695829798147</v>
      </c>
      <c r="D142" s="33">
        <f t="shared" si="3"/>
        <v>58</v>
      </c>
      <c r="E142" s="33">
        <f t="shared" si="4"/>
        <v>0.39930555555555558</v>
      </c>
      <c r="F142" s="33">
        <f t="shared" si="5"/>
        <v>-0.25514499730247026</v>
      </c>
      <c r="G142" s="33"/>
      <c r="H142" s="33"/>
      <c r="I142" s="33"/>
      <c r="P142" s="27">
        <v>69.42</v>
      </c>
      <c r="Q142" s="27">
        <v>20.5</v>
      </c>
      <c r="R142" s="27">
        <v>22.3</v>
      </c>
      <c r="S142" s="27">
        <v>15.7</v>
      </c>
      <c r="T142" s="27">
        <v>0.9</v>
      </c>
      <c r="U142" s="27">
        <v>31</v>
      </c>
      <c r="V142" s="27">
        <v>17.600000000000001</v>
      </c>
      <c r="W142" s="27">
        <v>18.899999999999999</v>
      </c>
      <c r="X142" s="27">
        <v>17.5</v>
      </c>
      <c r="Y142" s="73">
        <v>25.1</v>
      </c>
    </row>
    <row r="143" spans="1:25" x14ac:dyDescent="0.3">
      <c r="A143" s="33">
        <v>112</v>
      </c>
      <c r="B143" s="33">
        <v>23999.345037069197</v>
      </c>
      <c r="C143" s="33">
        <v>9250.6549629308029</v>
      </c>
      <c r="D143" s="33">
        <f t="shared" si="3"/>
        <v>117</v>
      </c>
      <c r="E143" s="33">
        <f t="shared" si="4"/>
        <v>0.80902777777777779</v>
      </c>
      <c r="F143" s="33">
        <f t="shared" si="5"/>
        <v>0.87431920307154454</v>
      </c>
      <c r="G143" s="33"/>
      <c r="H143" s="33"/>
      <c r="I143" s="33"/>
      <c r="P143" s="27">
        <v>60.08</v>
      </c>
      <c r="Q143" s="27">
        <v>4.5</v>
      </c>
      <c r="R143" s="27">
        <v>12.4</v>
      </c>
      <c r="S143" s="27">
        <v>-9.6</v>
      </c>
      <c r="T143" s="27">
        <v>-5.3</v>
      </c>
      <c r="U143" s="27">
        <v>30.4</v>
      </c>
      <c r="V143" s="27">
        <v>6.2</v>
      </c>
      <c r="W143" s="27">
        <v>0</v>
      </c>
      <c r="X143" s="27">
        <v>5.4</v>
      </c>
      <c r="Y143" s="73">
        <v>14.4</v>
      </c>
    </row>
    <row r="144" spans="1:25" x14ac:dyDescent="0.3">
      <c r="A144" s="33">
        <v>113</v>
      </c>
      <c r="B144" s="33">
        <v>41307.359131124278</v>
      </c>
      <c r="C144" s="33">
        <v>-27997.359131124278</v>
      </c>
      <c r="D144" s="33">
        <f t="shared" si="3"/>
        <v>3</v>
      </c>
      <c r="E144" s="33">
        <f t="shared" si="4"/>
        <v>1.7361111111111112E-2</v>
      </c>
      <c r="F144" s="33">
        <f t="shared" si="5"/>
        <v>-2.1115831133092233</v>
      </c>
      <c r="G144" s="33"/>
      <c r="H144" s="33"/>
      <c r="I144" s="33"/>
      <c r="P144" s="27">
        <v>55.43</v>
      </c>
      <c r="Q144" s="27">
        <v>3.8</v>
      </c>
      <c r="R144" s="27">
        <v>9.1999999999999993</v>
      </c>
      <c r="S144" s="27">
        <v>-22.5</v>
      </c>
      <c r="T144" s="27">
        <v>-16.399999999999999</v>
      </c>
      <c r="U144" s="27">
        <v>24</v>
      </c>
      <c r="V144" s="27">
        <v>-3.3</v>
      </c>
      <c r="W144" s="27">
        <v>13.9</v>
      </c>
      <c r="X144" s="27">
        <v>11.4</v>
      </c>
      <c r="Y144" s="73">
        <v>15.2</v>
      </c>
    </row>
    <row r="145" spans="1:25" x14ac:dyDescent="0.3">
      <c r="A145" s="33">
        <v>114</v>
      </c>
      <c r="B145" s="33">
        <v>25083.658895559627</v>
      </c>
      <c r="C145" s="33">
        <v>-6623.6588955596271</v>
      </c>
      <c r="D145" s="33">
        <f t="shared" si="3"/>
        <v>46</v>
      </c>
      <c r="E145" s="33">
        <f t="shared" si="4"/>
        <v>0.31597222222222221</v>
      </c>
      <c r="F145" s="33">
        <f t="shared" si="5"/>
        <v>-0.47899182495163128</v>
      </c>
      <c r="G145" s="33"/>
      <c r="H145" s="33"/>
      <c r="I145" s="33"/>
      <c r="P145" s="27">
        <v>88.24</v>
      </c>
      <c r="Q145" s="27">
        <v>14.2</v>
      </c>
      <c r="R145" s="27">
        <v>14</v>
      </c>
      <c r="S145" s="27">
        <v>9.5</v>
      </c>
      <c r="T145" s="27">
        <v>9.8000000000000007</v>
      </c>
      <c r="U145" s="27">
        <v>16.399999999999999</v>
      </c>
      <c r="V145" s="27">
        <v>8.6</v>
      </c>
      <c r="W145" s="27">
        <v>-0.5</v>
      </c>
      <c r="X145" s="27">
        <v>5.6</v>
      </c>
      <c r="Y145" s="73">
        <v>8</v>
      </c>
    </row>
    <row r="146" spans="1:25" x14ac:dyDescent="0.3">
      <c r="A146" s="33">
        <v>115</v>
      </c>
      <c r="B146" s="33">
        <v>21229.108326294645</v>
      </c>
      <c r="C146" s="33">
        <v>-5269.1083262946449</v>
      </c>
      <c r="D146" s="33">
        <f t="shared" si="3"/>
        <v>50</v>
      </c>
      <c r="E146" s="33">
        <f t="shared" si="4"/>
        <v>0.34375</v>
      </c>
      <c r="F146" s="33">
        <f t="shared" si="5"/>
        <v>-0.40225006532172536</v>
      </c>
      <c r="G146" s="33"/>
      <c r="H146" s="33"/>
      <c r="I146" s="33"/>
      <c r="P146" s="27">
        <v>92.57</v>
      </c>
      <c r="Q146" s="27">
        <v>13.5</v>
      </c>
      <c r="R146" s="27">
        <v>19.3</v>
      </c>
      <c r="S146" s="27">
        <v>8.4</v>
      </c>
      <c r="T146" s="27">
        <v>10</v>
      </c>
      <c r="U146" s="27">
        <v>24.1</v>
      </c>
      <c r="V146" s="27">
        <v>15.5</v>
      </c>
      <c r="W146" s="27">
        <v>8.3000000000000007</v>
      </c>
      <c r="X146" s="27">
        <v>6.2</v>
      </c>
      <c r="Y146" s="73">
        <v>18.899999999999999</v>
      </c>
    </row>
    <row r="147" spans="1:25" x14ac:dyDescent="0.3">
      <c r="A147" s="33">
        <v>116</v>
      </c>
      <c r="B147" s="33">
        <v>11830.398854095758</v>
      </c>
      <c r="C147" s="33">
        <v>6839.601145904242</v>
      </c>
      <c r="D147" s="33">
        <f t="shared" si="3"/>
        <v>110</v>
      </c>
      <c r="E147" s="33">
        <f t="shared" si="4"/>
        <v>0.76041666666666663</v>
      </c>
      <c r="F147" s="33">
        <f t="shared" si="5"/>
        <v>0.70764350875288007</v>
      </c>
      <c r="G147" s="33"/>
      <c r="H147" s="33"/>
      <c r="I147" s="33"/>
    </row>
    <row r="148" spans="1:25" x14ac:dyDescent="0.3">
      <c r="A148" s="33">
        <v>117</v>
      </c>
      <c r="B148" s="33">
        <v>15888.364269014603</v>
      </c>
      <c r="C148" s="33">
        <v>4881.6357309853975</v>
      </c>
      <c r="D148" s="33">
        <f t="shared" si="3"/>
        <v>97</v>
      </c>
      <c r="E148" s="33">
        <f t="shared" si="4"/>
        <v>0.67013888888888884</v>
      </c>
      <c r="F148" s="33">
        <f t="shared" si="5"/>
        <v>0.44029671144621918</v>
      </c>
      <c r="G148" s="33"/>
      <c r="H148" s="33"/>
      <c r="I148" s="33"/>
    </row>
    <row r="149" spans="1:25" x14ac:dyDescent="0.3">
      <c r="A149" s="33">
        <v>118</v>
      </c>
      <c r="B149" s="33">
        <v>20598.24271966999</v>
      </c>
      <c r="C149" s="33">
        <v>-6538.24271966999</v>
      </c>
      <c r="D149" s="33">
        <f t="shared" si="3"/>
        <v>47</v>
      </c>
      <c r="E149" s="33">
        <f t="shared" si="4"/>
        <v>0.32291666666666669</v>
      </c>
      <c r="F149" s="33">
        <f t="shared" si="5"/>
        <v>-0.45955824853388244</v>
      </c>
      <c r="G149" s="33"/>
      <c r="H149" s="33"/>
      <c r="I149" s="33"/>
    </row>
    <row r="150" spans="1:25" x14ac:dyDescent="0.3">
      <c r="A150" s="33">
        <v>119</v>
      </c>
      <c r="B150" s="33">
        <v>32552.150611245626</v>
      </c>
      <c r="C150" s="33">
        <v>4597.8493887543736</v>
      </c>
      <c r="D150" s="33">
        <f t="shared" si="3"/>
        <v>95</v>
      </c>
      <c r="E150" s="33">
        <f t="shared" si="4"/>
        <v>0.65625</v>
      </c>
      <c r="F150" s="33">
        <f t="shared" si="5"/>
        <v>0.40225006532172536</v>
      </c>
      <c r="G150" s="33"/>
      <c r="H150" s="33"/>
      <c r="I150" s="33"/>
    </row>
    <row r="151" spans="1:25" x14ac:dyDescent="0.3">
      <c r="A151" s="33">
        <v>120</v>
      </c>
      <c r="B151" s="33">
        <v>44526.22902999392</v>
      </c>
      <c r="C151" s="33">
        <v>-8416.2290299939195</v>
      </c>
      <c r="D151" s="33">
        <f t="shared" si="3"/>
        <v>40</v>
      </c>
      <c r="E151" s="33">
        <f t="shared" si="4"/>
        <v>0.27430555555555558</v>
      </c>
      <c r="F151" s="33">
        <f t="shared" si="5"/>
        <v>-0.59984264268052057</v>
      </c>
      <c r="G151" s="33"/>
      <c r="H151" s="33"/>
      <c r="I151" s="33"/>
    </row>
    <row r="152" spans="1:25" x14ac:dyDescent="0.3">
      <c r="A152" s="33">
        <v>121</v>
      </c>
      <c r="B152" s="33">
        <v>34899.500933332383</v>
      </c>
      <c r="C152" s="33">
        <v>5230.4990666676167</v>
      </c>
      <c r="D152" s="33">
        <f t="shared" si="3"/>
        <v>101</v>
      </c>
      <c r="E152" s="33">
        <f t="shared" si="4"/>
        <v>0.69791666666666663</v>
      </c>
      <c r="F152" s="33">
        <f t="shared" si="5"/>
        <v>0.51841798843925324</v>
      </c>
      <c r="G152" s="33"/>
      <c r="H152" s="33"/>
      <c r="I152" s="33"/>
    </row>
    <row r="153" spans="1:25" x14ac:dyDescent="0.3">
      <c r="A153" s="33">
        <v>122</v>
      </c>
      <c r="B153" s="33">
        <v>44465.012683331697</v>
      </c>
      <c r="C153" s="33">
        <v>24384.987316668303</v>
      </c>
      <c r="D153" s="33">
        <f t="shared" si="3"/>
        <v>138</v>
      </c>
      <c r="E153" s="33">
        <f t="shared" si="4"/>
        <v>0.95486111111111116</v>
      </c>
      <c r="F153" s="33">
        <f t="shared" si="5"/>
        <v>1.6939342499250729</v>
      </c>
      <c r="G153" s="33"/>
      <c r="H153" s="33"/>
      <c r="I153" s="33"/>
    </row>
    <row r="154" spans="1:25" x14ac:dyDescent="0.3">
      <c r="A154" s="33">
        <v>123</v>
      </c>
      <c r="B154" s="33">
        <v>41046.681896386159</v>
      </c>
      <c r="C154" s="33">
        <v>18993.318103613841</v>
      </c>
      <c r="D154" s="33">
        <f t="shared" si="3"/>
        <v>135</v>
      </c>
      <c r="E154" s="33">
        <f t="shared" si="4"/>
        <v>0.93402777777777779</v>
      </c>
      <c r="F154" s="33">
        <f t="shared" si="5"/>
        <v>1.5064782578339759</v>
      </c>
      <c r="G154" s="33"/>
      <c r="H154" s="33"/>
      <c r="I154" s="33"/>
    </row>
    <row r="155" spans="1:25" x14ac:dyDescent="0.3">
      <c r="A155" s="33">
        <v>124</v>
      </c>
      <c r="B155" s="33">
        <v>22315.286173764354</v>
      </c>
      <c r="C155" s="33">
        <v>-9505.2861737643543</v>
      </c>
      <c r="D155" s="33">
        <f t="shared" si="3"/>
        <v>36</v>
      </c>
      <c r="E155" s="33">
        <f t="shared" si="4"/>
        <v>0.24652777777777779</v>
      </c>
      <c r="F155" s="33">
        <f t="shared" si="5"/>
        <v>-0.68545704822374331</v>
      </c>
      <c r="G155" s="33"/>
      <c r="H155" s="33"/>
      <c r="I155" s="33"/>
    </row>
    <row r="156" spans="1:25" x14ac:dyDescent="0.3">
      <c r="A156" s="33">
        <v>125</v>
      </c>
      <c r="B156" s="33">
        <v>25831.367628918142</v>
      </c>
      <c r="C156" s="33">
        <v>-3621.3676289181421</v>
      </c>
      <c r="D156" s="33">
        <f t="shared" si="3"/>
        <v>56</v>
      </c>
      <c r="E156" s="33">
        <f t="shared" si="4"/>
        <v>0.38541666666666669</v>
      </c>
      <c r="F156" s="33">
        <f t="shared" si="5"/>
        <v>-0.29128503300340081</v>
      </c>
      <c r="G156" s="33"/>
      <c r="H156" s="33"/>
      <c r="I156" s="33"/>
    </row>
    <row r="157" spans="1:25" x14ac:dyDescent="0.3">
      <c r="A157" s="33">
        <v>126</v>
      </c>
      <c r="B157" s="33">
        <v>30289.179112509835</v>
      </c>
      <c r="C157" s="33">
        <v>12620.820887490165</v>
      </c>
      <c r="D157" s="33">
        <f t="shared" si="3"/>
        <v>125</v>
      </c>
      <c r="E157" s="33">
        <f t="shared" si="4"/>
        <v>0.86458333333333337</v>
      </c>
      <c r="F157" s="33">
        <f t="shared" si="5"/>
        <v>1.1011455083738533</v>
      </c>
      <c r="G157" s="33"/>
      <c r="H157" s="33"/>
      <c r="I157" s="33"/>
    </row>
    <row r="158" spans="1:25" x14ac:dyDescent="0.3">
      <c r="A158" s="33">
        <v>127</v>
      </c>
      <c r="B158" s="33">
        <v>30963.685150097957</v>
      </c>
      <c r="C158" s="33">
        <v>3626.3148499020426</v>
      </c>
      <c r="D158" s="33">
        <f t="shared" si="3"/>
        <v>86</v>
      </c>
      <c r="E158" s="33">
        <f t="shared" si="4"/>
        <v>0.59375</v>
      </c>
      <c r="F158" s="33">
        <f t="shared" si="5"/>
        <v>0.23720210932878771</v>
      </c>
      <c r="G158" s="33"/>
      <c r="H158" s="33"/>
      <c r="I158" s="33"/>
    </row>
    <row r="159" spans="1:25" x14ac:dyDescent="0.3">
      <c r="A159" s="33">
        <v>128</v>
      </c>
      <c r="B159" s="33">
        <v>11985.568312770778</v>
      </c>
      <c r="C159" s="33">
        <v>-2965.568312770778</v>
      </c>
      <c r="D159" s="33">
        <f t="shared" si="3"/>
        <v>60</v>
      </c>
      <c r="E159" s="33">
        <f t="shared" si="4"/>
        <v>0.41319444444444442</v>
      </c>
      <c r="F159" s="33">
        <f t="shared" si="5"/>
        <v>-0.21933527045416204</v>
      </c>
      <c r="G159" s="33"/>
      <c r="H159" s="33"/>
      <c r="I159" s="33"/>
    </row>
    <row r="160" spans="1:25" x14ac:dyDescent="0.3">
      <c r="A160" s="33">
        <v>129</v>
      </c>
      <c r="B160" s="33">
        <v>1869.3076154439477</v>
      </c>
      <c r="C160" s="33">
        <v>4540.6923845560523</v>
      </c>
      <c r="D160" s="33">
        <f t="shared" si="3"/>
        <v>94</v>
      </c>
      <c r="E160" s="33">
        <f t="shared" si="4"/>
        <v>0.64930555555555558</v>
      </c>
      <c r="F160" s="33">
        <f t="shared" si="5"/>
        <v>0.3834462871495749</v>
      </c>
      <c r="G160" s="33"/>
      <c r="H160" s="33"/>
      <c r="I160" s="33"/>
    </row>
    <row r="161" spans="1:9" x14ac:dyDescent="0.3">
      <c r="A161" s="33">
        <v>130</v>
      </c>
      <c r="B161" s="33">
        <v>33317.147935872221</v>
      </c>
      <c r="C161" s="33">
        <v>2902.8520641277792</v>
      </c>
      <c r="D161" s="33">
        <f t="shared" ref="D161:D175" si="6">RANK(C161,$C$32:$C$175,1)</f>
        <v>80</v>
      </c>
      <c r="E161" s="33">
        <f t="shared" ref="E161:E175" si="7">(D161-0.5)/144</f>
        <v>0.55208333333333337</v>
      </c>
      <c r="F161" s="33">
        <f t="shared" ref="F161:F175" si="8">_xlfn.NORM.S.INV(E161)</f>
        <v>0.13092664893666786</v>
      </c>
      <c r="G161" s="33"/>
      <c r="H161" s="33"/>
      <c r="I161" s="33"/>
    </row>
    <row r="162" spans="1:9" x14ac:dyDescent="0.3">
      <c r="A162" s="33">
        <v>131</v>
      </c>
      <c r="B162" s="33">
        <v>44092.665939970044</v>
      </c>
      <c r="C162" s="33">
        <v>-10082.665939970044</v>
      </c>
      <c r="D162" s="33">
        <f t="shared" si="6"/>
        <v>33</v>
      </c>
      <c r="E162" s="33">
        <f t="shared" si="7"/>
        <v>0.22569444444444445</v>
      </c>
      <c r="F162" s="33">
        <f t="shared" si="8"/>
        <v>-0.75310155696403358</v>
      </c>
      <c r="G162" s="33"/>
      <c r="H162" s="33"/>
      <c r="I162" s="33"/>
    </row>
    <row r="163" spans="1:9" x14ac:dyDescent="0.3">
      <c r="A163" s="33">
        <v>132</v>
      </c>
      <c r="B163" s="33">
        <v>37846.792013733568</v>
      </c>
      <c r="C163" s="33">
        <v>10043.207986266432</v>
      </c>
      <c r="D163" s="33">
        <f t="shared" si="6"/>
        <v>118</v>
      </c>
      <c r="E163" s="33">
        <f t="shared" si="7"/>
        <v>0.81597222222222221</v>
      </c>
      <c r="F163" s="33">
        <f t="shared" si="8"/>
        <v>0.90012157509220203</v>
      </c>
      <c r="G163" s="33"/>
      <c r="H163" s="33"/>
      <c r="I163" s="33"/>
    </row>
    <row r="164" spans="1:9" x14ac:dyDescent="0.3">
      <c r="A164" s="33">
        <v>133</v>
      </c>
      <c r="B164" s="33">
        <v>31630.474258213791</v>
      </c>
      <c r="C164" s="33">
        <v>3849.5257417862085</v>
      </c>
      <c r="D164" s="33">
        <f t="shared" si="6"/>
        <v>92</v>
      </c>
      <c r="E164" s="33">
        <f t="shared" si="7"/>
        <v>0.63541666666666663</v>
      </c>
      <c r="F164" s="33">
        <f t="shared" si="8"/>
        <v>0.3462342635998823</v>
      </c>
      <c r="G164" s="33"/>
      <c r="H164" s="33"/>
      <c r="I164" s="33"/>
    </row>
    <row r="165" spans="1:9" x14ac:dyDescent="0.3">
      <c r="A165" s="33">
        <v>134</v>
      </c>
      <c r="B165" s="33">
        <v>25831.367628918142</v>
      </c>
      <c r="C165" s="33">
        <v>-2381.3676289181421</v>
      </c>
      <c r="D165" s="33">
        <f t="shared" si="6"/>
        <v>61</v>
      </c>
      <c r="E165" s="33">
        <f t="shared" si="7"/>
        <v>0.4201388888888889</v>
      </c>
      <c r="F165" s="33">
        <f t="shared" si="8"/>
        <v>-0.20153818094455719</v>
      </c>
      <c r="G165" s="33"/>
      <c r="H165" s="33"/>
      <c r="I165" s="33"/>
    </row>
    <row r="166" spans="1:9" x14ac:dyDescent="0.3">
      <c r="A166" s="33">
        <v>135</v>
      </c>
      <c r="B166" s="33">
        <v>42220.327323802521</v>
      </c>
      <c r="C166" s="33">
        <v>19879.672676197479</v>
      </c>
      <c r="D166" s="33">
        <f t="shared" si="6"/>
        <v>137</v>
      </c>
      <c r="E166" s="33">
        <f t="shared" si="7"/>
        <v>0.94791666666666663</v>
      </c>
      <c r="F166" s="33">
        <f t="shared" si="8"/>
        <v>1.6249807216131986</v>
      </c>
      <c r="G166" s="33"/>
      <c r="H166" s="33"/>
      <c r="I166" s="33"/>
    </row>
    <row r="167" spans="1:9" x14ac:dyDescent="0.3">
      <c r="A167" s="33">
        <v>136</v>
      </c>
      <c r="B167" s="33">
        <v>30722.996028688671</v>
      </c>
      <c r="C167" s="33">
        <v>-5242.9960286886708</v>
      </c>
      <c r="D167" s="33">
        <f t="shared" si="6"/>
        <v>51</v>
      </c>
      <c r="E167" s="33">
        <f t="shared" si="7"/>
        <v>0.35069444444444442</v>
      </c>
      <c r="F167" s="33">
        <f t="shared" si="8"/>
        <v>-0.3834462871495749</v>
      </c>
      <c r="G167" s="33"/>
      <c r="H167" s="33"/>
      <c r="I167" s="33"/>
    </row>
    <row r="168" spans="1:9" x14ac:dyDescent="0.3">
      <c r="A168" s="33">
        <v>137</v>
      </c>
      <c r="B168" s="33">
        <v>32046.636104785568</v>
      </c>
      <c r="C168" s="33">
        <v>5203.363895214432</v>
      </c>
      <c r="D168" s="33">
        <f t="shared" si="6"/>
        <v>100</v>
      </c>
      <c r="E168" s="33">
        <f t="shared" si="7"/>
        <v>0.69097222222222221</v>
      </c>
      <c r="F168" s="33">
        <f t="shared" si="8"/>
        <v>0.49860801791139814</v>
      </c>
      <c r="G168" s="33"/>
      <c r="H168" s="33"/>
      <c r="I168" s="33"/>
    </row>
    <row r="169" spans="1:9" x14ac:dyDescent="0.3">
      <c r="A169" s="33">
        <v>138</v>
      </c>
      <c r="B169" s="33">
        <v>43726.508665279456</v>
      </c>
      <c r="C169" s="33">
        <v>-7776.5086652794562</v>
      </c>
      <c r="D169" s="33">
        <f t="shared" si="6"/>
        <v>43</v>
      </c>
      <c r="E169" s="33">
        <f t="shared" si="7"/>
        <v>0.2951388888888889</v>
      </c>
      <c r="F169" s="33">
        <f t="shared" si="8"/>
        <v>-0.53843353776110703</v>
      </c>
      <c r="G169" s="33"/>
      <c r="H169" s="33"/>
      <c r="I169" s="33"/>
    </row>
    <row r="170" spans="1:9" x14ac:dyDescent="0.3">
      <c r="A170" s="33">
        <v>139</v>
      </c>
      <c r="B170" s="33">
        <v>28770.968319608441</v>
      </c>
      <c r="C170" s="33">
        <v>-15080.968319608441</v>
      </c>
      <c r="D170" s="33">
        <f t="shared" si="6"/>
        <v>11</v>
      </c>
      <c r="E170" s="33">
        <f t="shared" si="7"/>
        <v>7.2916666666666671E-2</v>
      </c>
      <c r="F170" s="33">
        <f t="shared" si="8"/>
        <v>-1.4544076028560404</v>
      </c>
      <c r="G170" s="33"/>
      <c r="H170" s="33"/>
      <c r="I170" s="33"/>
    </row>
    <row r="171" spans="1:9" x14ac:dyDescent="0.3">
      <c r="A171" s="33">
        <v>140</v>
      </c>
      <c r="B171" s="33">
        <v>27717.879293672766</v>
      </c>
      <c r="C171" s="33">
        <v>-11227.879293672766</v>
      </c>
      <c r="D171" s="33">
        <f t="shared" si="6"/>
        <v>30</v>
      </c>
      <c r="E171" s="33">
        <f t="shared" si="7"/>
        <v>0.2048611111111111</v>
      </c>
      <c r="F171" s="33">
        <f t="shared" si="8"/>
        <v>-0.82438255802032823</v>
      </c>
      <c r="G171" s="33"/>
      <c r="H171" s="33"/>
      <c r="I171" s="33"/>
    </row>
    <row r="172" spans="1:9" x14ac:dyDescent="0.3">
      <c r="A172" s="33">
        <v>141</v>
      </c>
      <c r="B172" s="33">
        <v>22315.286173764354</v>
      </c>
      <c r="C172" s="33">
        <v>-8555.2861737643543</v>
      </c>
      <c r="D172" s="33">
        <f t="shared" si="6"/>
        <v>39</v>
      </c>
      <c r="E172" s="33">
        <f t="shared" si="7"/>
        <v>0.2673611111111111</v>
      </c>
      <c r="F172" s="33">
        <f t="shared" si="8"/>
        <v>-0.6208136785826226</v>
      </c>
      <c r="G172" s="33"/>
      <c r="H172" s="33"/>
      <c r="I172" s="33"/>
    </row>
    <row r="173" spans="1:9" x14ac:dyDescent="0.3">
      <c r="A173" s="33">
        <v>142</v>
      </c>
      <c r="B173" s="33">
        <v>22095.106847564573</v>
      </c>
      <c r="C173" s="33">
        <v>-785.1068475645734</v>
      </c>
      <c r="D173" s="33">
        <f t="shared" si="6"/>
        <v>65</v>
      </c>
      <c r="E173" s="33">
        <f t="shared" si="7"/>
        <v>0.44791666666666669</v>
      </c>
      <c r="F173" s="33">
        <f t="shared" si="8"/>
        <v>-0.13092664893666775</v>
      </c>
      <c r="G173" s="33"/>
      <c r="H173" s="33"/>
      <c r="I173" s="33"/>
    </row>
    <row r="174" spans="1:9" x14ac:dyDescent="0.3">
      <c r="A174" s="33">
        <v>143</v>
      </c>
      <c r="B174" s="33">
        <v>37551.419572226514</v>
      </c>
      <c r="C174" s="33">
        <v>12458.580427773486</v>
      </c>
      <c r="D174" s="33">
        <f t="shared" si="6"/>
        <v>124</v>
      </c>
      <c r="E174" s="33">
        <f t="shared" si="7"/>
        <v>0.85763888888888884</v>
      </c>
      <c r="F174" s="33">
        <f t="shared" si="8"/>
        <v>1.069771392174341</v>
      </c>
      <c r="G174" s="33"/>
      <c r="H174" s="33"/>
      <c r="I174" s="33"/>
    </row>
    <row r="175" spans="1:9" ht="15" thickBot="1" x14ac:dyDescent="0.35">
      <c r="A175" s="34">
        <v>144</v>
      </c>
      <c r="B175" s="34">
        <v>35291.703033125785</v>
      </c>
      <c r="C175" s="34">
        <v>6568.2969668742153</v>
      </c>
      <c r="D175" s="33">
        <f t="shared" si="6"/>
        <v>109</v>
      </c>
      <c r="E175" s="33">
        <f t="shared" si="7"/>
        <v>0.75347222222222221</v>
      </c>
      <c r="F175" s="33">
        <f t="shared" si="8"/>
        <v>0.68545704822374331</v>
      </c>
      <c r="G175" s="33"/>
      <c r="H175" s="33"/>
      <c r="I175" s="33"/>
    </row>
  </sheetData>
  <mergeCells count="8">
    <mergeCell ref="E14:L14"/>
    <mergeCell ref="E6:G6"/>
    <mergeCell ref="E11:L12"/>
    <mergeCell ref="E10:F10"/>
    <mergeCell ref="E13:I13"/>
    <mergeCell ref="E7:L7"/>
    <mergeCell ref="E8:K8"/>
    <mergeCell ref="E9:H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C8EE-1F52-47ED-809E-73F6A78AC6C7}">
  <dimension ref="A1:O146"/>
  <sheetViews>
    <sheetView workbookViewId="0"/>
  </sheetViews>
  <sheetFormatPr defaultColWidth="9.109375" defaultRowHeight="14.4" x14ac:dyDescent="0.3"/>
  <cols>
    <col min="1" max="1" width="9.109375" style="1"/>
    <col min="2" max="2" width="14.77734375" style="1" bestFit="1" customWidth="1"/>
    <col min="3" max="3" width="12.6640625" style="1" bestFit="1" customWidth="1"/>
    <col min="4" max="4" width="12.5546875" style="1" bestFit="1" customWidth="1"/>
    <col min="5" max="5" width="11.6640625" style="1" bestFit="1" customWidth="1"/>
    <col min="6" max="16384" width="9.109375" style="1"/>
  </cols>
  <sheetData>
    <row r="1" spans="1:5" ht="15.6" x14ac:dyDescent="0.3">
      <c r="A1" s="229" t="s">
        <v>223</v>
      </c>
    </row>
    <row r="2" spans="1:5" s="3" customFormat="1" x14ac:dyDescent="0.3">
      <c r="A2" s="26" t="s">
        <v>1</v>
      </c>
      <c r="B2" s="3" t="s">
        <v>195</v>
      </c>
      <c r="C2" s="3" t="s">
        <v>196</v>
      </c>
      <c r="D2" s="3" t="s">
        <v>197</v>
      </c>
      <c r="E2" s="18" t="s">
        <v>198</v>
      </c>
    </row>
    <row r="3" spans="1:5" x14ac:dyDescent="0.3">
      <c r="A3" s="1">
        <v>17750</v>
      </c>
      <c r="B3" s="1">
        <v>-1861.5934</v>
      </c>
      <c r="C3" s="1">
        <v>-1924.42832</v>
      </c>
      <c r="D3" s="1">
        <v>-0.15397</v>
      </c>
      <c r="E3" s="1">
        <v>-0.15654999999999999</v>
      </c>
    </row>
    <row r="4" spans="1:5" x14ac:dyDescent="0.3">
      <c r="A4" s="1">
        <v>35080</v>
      </c>
      <c r="B4" s="1">
        <v>2887.94101</v>
      </c>
      <c r="C4" s="1">
        <v>2984.6744899999999</v>
      </c>
      <c r="D4" s="1">
        <v>0.23885999999999999</v>
      </c>
      <c r="E4" s="1">
        <v>0.24282000000000001</v>
      </c>
    </row>
    <row r="5" spans="1:5" x14ac:dyDescent="0.3">
      <c r="A5" s="1">
        <v>15020</v>
      </c>
      <c r="B5" s="1">
        <v>-4127.0062200000002</v>
      </c>
      <c r="C5" s="1">
        <v>-4254.58421</v>
      </c>
      <c r="D5" s="1">
        <v>-0.34133999999999998</v>
      </c>
      <c r="E5" s="1">
        <v>-0.34656999999999999</v>
      </c>
    </row>
    <row r="6" spans="1:5" x14ac:dyDescent="0.3">
      <c r="A6" s="1">
        <v>5080</v>
      </c>
      <c r="B6" s="1">
        <v>-13571.210429999999</v>
      </c>
      <c r="C6" s="1">
        <v>-14226.276819999999</v>
      </c>
      <c r="D6" s="1">
        <v>-1.1224499999999999</v>
      </c>
      <c r="E6" s="1">
        <v>-1.1492199999999999</v>
      </c>
    </row>
    <row r="7" spans="1:5" x14ac:dyDescent="0.3">
      <c r="A7" s="1">
        <v>9320</v>
      </c>
      <c r="B7" s="1">
        <v>-12852.647430000001</v>
      </c>
      <c r="C7" s="1">
        <v>-13380.74547</v>
      </c>
      <c r="D7" s="1">
        <v>-1.0630200000000001</v>
      </c>
      <c r="E7" s="1">
        <v>-1.08464</v>
      </c>
    </row>
    <row r="8" spans="1:5" x14ac:dyDescent="0.3">
      <c r="A8" s="1">
        <v>66580</v>
      </c>
      <c r="B8" s="1">
        <v>24605.85137</v>
      </c>
      <c r="C8" s="1">
        <v>25005.03731</v>
      </c>
      <c r="D8" s="1">
        <v>2.0350999999999999</v>
      </c>
      <c r="E8" s="1">
        <v>2.0515400000000001</v>
      </c>
    </row>
    <row r="9" spans="1:5" x14ac:dyDescent="0.3">
      <c r="A9" s="1">
        <v>9980</v>
      </c>
      <c r="B9" s="1">
        <v>-15918.529409999999</v>
      </c>
      <c r="C9" s="1">
        <v>-16503.439149999998</v>
      </c>
      <c r="D9" s="1">
        <v>-1.3165899999999999</v>
      </c>
      <c r="E9" s="1">
        <v>-1.34056</v>
      </c>
    </row>
    <row r="10" spans="1:5" x14ac:dyDescent="0.3">
      <c r="A10" s="1">
        <v>31940</v>
      </c>
      <c r="B10" s="1">
        <v>3673.3500199999999</v>
      </c>
      <c r="C10" s="1">
        <v>3731.0651200000002</v>
      </c>
      <c r="D10" s="1">
        <v>0.30381999999999998</v>
      </c>
      <c r="E10" s="1">
        <v>0.30619000000000002</v>
      </c>
    </row>
    <row r="11" spans="1:5" x14ac:dyDescent="0.3">
      <c r="A11" s="1">
        <v>57730</v>
      </c>
      <c r="B11" s="1">
        <v>12399.85922</v>
      </c>
      <c r="C11" s="1">
        <v>12737.08604</v>
      </c>
      <c r="D11" s="1">
        <v>1.0255700000000001</v>
      </c>
      <c r="E11" s="1">
        <v>1.03942</v>
      </c>
    </row>
    <row r="12" spans="1:5" x14ac:dyDescent="0.3">
      <c r="A12" s="1">
        <v>30690</v>
      </c>
      <c r="B12" s="1">
        <v>2524.0994799999999</v>
      </c>
      <c r="C12" s="1">
        <v>2547.3025499999999</v>
      </c>
      <c r="D12" s="1">
        <v>0.20876</v>
      </c>
      <c r="E12" s="1">
        <v>0.20971999999999999</v>
      </c>
    </row>
    <row r="13" spans="1:5" x14ac:dyDescent="0.3">
      <c r="A13" s="1">
        <v>6340</v>
      </c>
      <c r="B13" s="1">
        <v>-7506.8696900000004</v>
      </c>
      <c r="C13" s="1">
        <v>-8052.7817500000001</v>
      </c>
      <c r="D13" s="1">
        <v>-0.62087999999999999</v>
      </c>
      <c r="E13" s="1">
        <v>-0.64305999999999996</v>
      </c>
    </row>
    <row r="14" spans="1:5" x14ac:dyDescent="0.3">
      <c r="A14" s="1">
        <v>43840</v>
      </c>
      <c r="B14" s="1">
        <v>6251.4639399999996</v>
      </c>
      <c r="C14" s="1">
        <v>6362.1920600000003</v>
      </c>
      <c r="D14" s="1">
        <v>0.51705000000000001</v>
      </c>
      <c r="E14" s="1">
        <v>0.52161000000000002</v>
      </c>
    </row>
    <row r="15" spans="1:5" x14ac:dyDescent="0.3">
      <c r="A15" s="1">
        <v>33200</v>
      </c>
      <c r="B15" s="1">
        <v>3962.3472700000002</v>
      </c>
      <c r="C15" s="1">
        <v>4018.6855700000001</v>
      </c>
      <c r="D15" s="1">
        <v>0.32772000000000001</v>
      </c>
      <c r="E15" s="1">
        <v>0.33004</v>
      </c>
    </row>
    <row r="16" spans="1:5" x14ac:dyDescent="0.3">
      <c r="A16" s="1">
        <v>33460</v>
      </c>
      <c r="B16" s="1">
        <v>-14075.22883</v>
      </c>
      <c r="C16" s="1">
        <v>-14567.71524</v>
      </c>
      <c r="D16" s="1">
        <v>-1.16414</v>
      </c>
      <c r="E16" s="1">
        <v>-1.1843300000000001</v>
      </c>
    </row>
    <row r="17" spans="1:15" x14ac:dyDescent="0.3">
      <c r="A17" s="1">
        <v>6650</v>
      </c>
      <c r="B17" s="1">
        <v>-4597.7627300000004</v>
      </c>
      <c r="C17" s="1">
        <v>-5009.4161100000001</v>
      </c>
      <c r="D17" s="1">
        <v>-0.38027</v>
      </c>
      <c r="E17" s="1">
        <v>-0.39693000000000001</v>
      </c>
    </row>
    <row r="18" spans="1:15" ht="15" thickBot="1" x14ac:dyDescent="0.35">
      <c r="A18" s="1">
        <v>13080</v>
      </c>
      <c r="B18" s="1">
        <v>-8118.4951899999996</v>
      </c>
      <c r="C18" s="1">
        <v>-8221.5646199999992</v>
      </c>
      <c r="D18" s="1">
        <v>-0.67147000000000001</v>
      </c>
      <c r="E18" s="1">
        <v>-0.67571000000000003</v>
      </c>
      <c r="G18" s="109"/>
      <c r="H18" s="109"/>
      <c r="I18" s="109"/>
      <c r="J18" s="109"/>
      <c r="K18" s="109"/>
      <c r="L18" s="109"/>
      <c r="M18" s="109"/>
      <c r="N18" s="109"/>
    </row>
    <row r="19" spans="1:15" ht="15" customHeight="1" thickBot="1" x14ac:dyDescent="0.35">
      <c r="A19" s="1">
        <v>9790</v>
      </c>
      <c r="B19" s="1">
        <v>-12049.36377</v>
      </c>
      <c r="C19" s="1">
        <v>-12546.144190000001</v>
      </c>
      <c r="D19" s="1">
        <v>-0.99658000000000002</v>
      </c>
      <c r="E19" s="1">
        <v>-1.01692</v>
      </c>
      <c r="F19" s="74"/>
      <c r="G19" s="327" t="s">
        <v>216</v>
      </c>
      <c r="H19" s="328"/>
      <c r="I19" s="328"/>
      <c r="J19" s="328"/>
      <c r="K19" s="328"/>
      <c r="L19" s="328"/>
      <c r="M19" s="328"/>
      <c r="N19" s="329"/>
      <c r="O19" s="76"/>
    </row>
    <row r="20" spans="1:15" ht="15" customHeight="1" x14ac:dyDescent="0.3">
      <c r="A20" s="1">
        <v>58220</v>
      </c>
      <c r="B20" s="1">
        <v>14104.073350000001</v>
      </c>
      <c r="C20" s="1">
        <v>14421.161400000001</v>
      </c>
      <c r="D20" s="1">
        <v>1.16652</v>
      </c>
      <c r="E20" s="1">
        <v>1.1795599999999999</v>
      </c>
      <c r="F20" s="74"/>
      <c r="G20" s="319" t="s">
        <v>231</v>
      </c>
      <c r="H20" s="320"/>
      <c r="I20" s="320"/>
      <c r="J20" s="320"/>
      <c r="K20" s="320"/>
      <c r="L20" s="320"/>
      <c r="M20" s="320"/>
      <c r="N20" s="321"/>
      <c r="O20" s="76"/>
    </row>
    <row r="21" spans="1:15" x14ac:dyDescent="0.3">
      <c r="A21" s="1">
        <v>5320</v>
      </c>
      <c r="B21" s="1">
        <v>-8174.42184</v>
      </c>
      <c r="C21" s="1">
        <v>-8706.6018100000001</v>
      </c>
      <c r="D21" s="1">
        <v>-0.67608999999999997</v>
      </c>
      <c r="E21" s="1">
        <v>-0.69774999999999998</v>
      </c>
      <c r="F21" s="74"/>
      <c r="G21" s="322"/>
      <c r="H21" s="277"/>
      <c r="I21" s="277"/>
      <c r="J21" s="277"/>
      <c r="K21" s="277"/>
      <c r="L21" s="277"/>
      <c r="M21" s="277"/>
      <c r="N21" s="323"/>
      <c r="O21" s="76"/>
    </row>
    <row r="22" spans="1:15" x14ac:dyDescent="0.3">
      <c r="A22" s="1">
        <v>31210</v>
      </c>
      <c r="B22" s="1">
        <v>2510.6787899999999</v>
      </c>
      <c r="C22" s="1">
        <v>2537.4620100000002</v>
      </c>
      <c r="D22" s="1">
        <v>0.20765</v>
      </c>
      <c r="E22" s="1">
        <v>0.20876</v>
      </c>
      <c r="F22" s="74"/>
      <c r="G22" s="322"/>
      <c r="H22" s="277"/>
      <c r="I22" s="277"/>
      <c r="J22" s="277"/>
      <c r="K22" s="277"/>
      <c r="L22" s="277"/>
      <c r="M22" s="277"/>
      <c r="N22" s="323"/>
      <c r="O22" s="76"/>
    </row>
    <row r="23" spans="1:15" ht="15" thickBot="1" x14ac:dyDescent="0.35">
      <c r="A23" s="1">
        <v>35810</v>
      </c>
      <c r="B23" s="1">
        <v>7067.7134599999999</v>
      </c>
      <c r="C23" s="1">
        <v>7245.3797100000002</v>
      </c>
      <c r="D23" s="1">
        <v>0.58455999999999997</v>
      </c>
      <c r="E23" s="1">
        <v>0.59186000000000005</v>
      </c>
      <c r="F23" s="74"/>
      <c r="G23" s="324"/>
      <c r="H23" s="325"/>
      <c r="I23" s="325"/>
      <c r="J23" s="325"/>
      <c r="K23" s="325"/>
      <c r="L23" s="325"/>
      <c r="M23" s="325"/>
      <c r="N23" s="326"/>
      <c r="O23" s="76"/>
    </row>
    <row r="24" spans="1:15" ht="15" customHeight="1" x14ac:dyDescent="0.3">
      <c r="A24" s="1">
        <v>66440</v>
      </c>
      <c r="B24" s="1">
        <v>25472.248380000001</v>
      </c>
      <c r="C24" s="1">
        <v>25864.653699999999</v>
      </c>
      <c r="D24" s="1">
        <v>2.10676</v>
      </c>
      <c r="E24" s="1">
        <v>2.1229300000000002</v>
      </c>
      <c r="F24" s="74"/>
      <c r="G24" s="308" t="s">
        <v>230</v>
      </c>
      <c r="H24" s="309"/>
      <c r="I24" s="309"/>
      <c r="J24" s="309"/>
      <c r="K24" s="309"/>
      <c r="L24" s="309"/>
      <c r="M24" s="309"/>
      <c r="N24" s="310"/>
      <c r="O24" s="76"/>
    </row>
    <row r="25" spans="1:15" x14ac:dyDescent="0.3">
      <c r="A25" s="1">
        <v>38880</v>
      </c>
      <c r="B25" s="1">
        <v>5322.5849699999999</v>
      </c>
      <c r="C25" s="1">
        <v>5427.4513900000002</v>
      </c>
      <c r="D25" s="1">
        <v>0.44022</v>
      </c>
      <c r="E25" s="1">
        <v>0.44453999999999999</v>
      </c>
      <c r="F25" s="74"/>
      <c r="G25" s="330"/>
      <c r="H25" s="331"/>
      <c r="I25" s="331"/>
      <c r="J25" s="331"/>
      <c r="K25" s="331"/>
      <c r="L25" s="331"/>
      <c r="M25" s="331"/>
      <c r="N25" s="332"/>
      <c r="O25" s="76"/>
    </row>
    <row r="26" spans="1:15" ht="15" thickBot="1" x14ac:dyDescent="0.35">
      <c r="A26" s="1">
        <v>22770</v>
      </c>
      <c r="B26" s="1">
        <v>-13147.963400000001</v>
      </c>
      <c r="C26" s="1">
        <v>-13381.99417</v>
      </c>
      <c r="D26" s="1">
        <v>-1.08744</v>
      </c>
      <c r="E26" s="1">
        <v>-1.0970800000000001</v>
      </c>
      <c r="F26" s="74"/>
      <c r="G26" s="311"/>
      <c r="H26" s="312"/>
      <c r="I26" s="312"/>
      <c r="J26" s="312"/>
      <c r="K26" s="312"/>
      <c r="L26" s="312"/>
      <c r="M26" s="312"/>
      <c r="N26" s="313"/>
      <c r="O26" s="76"/>
    </row>
    <row r="27" spans="1:15" ht="15" thickBot="1" x14ac:dyDescent="0.35">
      <c r="A27" s="1">
        <v>13230</v>
      </c>
      <c r="B27" s="1">
        <v>-11811.232529999999</v>
      </c>
      <c r="C27" s="1">
        <v>-11957.61781</v>
      </c>
      <c r="D27" s="1">
        <v>-0.97687999999999997</v>
      </c>
      <c r="E27" s="1">
        <v>-0.98292000000000002</v>
      </c>
      <c r="F27" s="74"/>
      <c r="G27" s="224"/>
      <c r="H27" s="225"/>
      <c r="I27" s="225"/>
      <c r="J27" s="225"/>
      <c r="K27" s="225"/>
      <c r="L27" s="225"/>
      <c r="M27" s="225"/>
      <c r="N27" s="226"/>
      <c r="O27" s="76"/>
    </row>
    <row r="28" spans="1:15" x14ac:dyDescent="0.3">
      <c r="A28" s="1">
        <v>67350</v>
      </c>
      <c r="B28" s="1">
        <v>27114.86131</v>
      </c>
      <c r="C28" s="1">
        <v>27534.17239</v>
      </c>
      <c r="D28" s="1">
        <v>2.2426200000000001</v>
      </c>
      <c r="E28" s="1">
        <v>2.25989</v>
      </c>
      <c r="G28" s="223"/>
      <c r="H28" s="223"/>
      <c r="I28" s="223"/>
      <c r="J28" s="223"/>
      <c r="K28" s="223"/>
      <c r="L28" s="223"/>
      <c r="M28" s="223"/>
      <c r="N28" s="223"/>
    </row>
    <row r="29" spans="1:15" x14ac:dyDescent="0.3">
      <c r="A29" s="1">
        <v>22080</v>
      </c>
      <c r="B29" s="1">
        <v>-11626.96573</v>
      </c>
      <c r="C29" s="1">
        <v>-11878.501420000001</v>
      </c>
      <c r="D29" s="1">
        <v>-0.96164000000000005</v>
      </c>
      <c r="E29" s="1">
        <v>-0.97199000000000002</v>
      </c>
    </row>
    <row r="30" spans="1:15" x14ac:dyDescent="0.3">
      <c r="A30" s="1">
        <v>38340</v>
      </c>
      <c r="B30" s="1">
        <v>3035.2533800000001</v>
      </c>
      <c r="C30" s="1">
        <v>3094.36364</v>
      </c>
      <c r="D30" s="1">
        <v>0.25103999999999999</v>
      </c>
      <c r="E30" s="1">
        <v>0.25346999999999997</v>
      </c>
    </row>
    <row r="31" spans="1:15" x14ac:dyDescent="0.3">
      <c r="A31" s="1">
        <v>44170</v>
      </c>
      <c r="B31" s="1">
        <v>2814.62896</v>
      </c>
      <c r="C31" s="1">
        <v>2864.86636</v>
      </c>
      <c r="D31" s="1">
        <v>0.23279</v>
      </c>
      <c r="E31" s="1">
        <v>0.23486000000000001</v>
      </c>
    </row>
    <row r="32" spans="1:15" x14ac:dyDescent="0.3">
      <c r="A32" s="1">
        <v>33280</v>
      </c>
      <c r="B32" s="1">
        <v>2649.0323800000001</v>
      </c>
      <c r="C32" s="1">
        <v>2687.5485199999998</v>
      </c>
      <c r="D32" s="1">
        <v>0.21909999999999999</v>
      </c>
      <c r="E32" s="1">
        <v>0.22067999999999999</v>
      </c>
    </row>
    <row r="33" spans="1:5" x14ac:dyDescent="0.3">
      <c r="A33" s="1">
        <v>17360</v>
      </c>
      <c r="B33" s="1">
        <v>6566.60869</v>
      </c>
      <c r="C33" s="1">
        <v>6912.5973299999996</v>
      </c>
      <c r="D33" s="1">
        <v>0.54310999999999998</v>
      </c>
      <c r="E33" s="1">
        <v>0.55723999999999996</v>
      </c>
    </row>
    <row r="34" spans="1:5" x14ac:dyDescent="0.3">
      <c r="A34" s="1">
        <v>33490</v>
      </c>
      <c r="B34" s="1">
        <v>-14677.37759</v>
      </c>
      <c r="C34" s="1">
        <v>-15238.56812</v>
      </c>
      <c r="D34" s="1">
        <v>-1.21394</v>
      </c>
      <c r="E34" s="1">
        <v>-1.2369300000000001</v>
      </c>
    </row>
    <row r="35" spans="1:5" x14ac:dyDescent="0.3">
      <c r="A35" s="1">
        <v>15170</v>
      </c>
      <c r="B35" s="1">
        <v>2891.7145500000001</v>
      </c>
      <c r="C35" s="1">
        <v>3032.06907</v>
      </c>
      <c r="D35" s="1">
        <v>0.23916999999999999</v>
      </c>
      <c r="E35" s="1">
        <v>0.24490000000000001</v>
      </c>
    </row>
    <row r="36" spans="1:5" x14ac:dyDescent="0.3">
      <c r="A36" s="1">
        <v>16110</v>
      </c>
      <c r="B36" s="1">
        <v>3831.7145500000001</v>
      </c>
      <c r="C36" s="1">
        <v>4017.69364</v>
      </c>
      <c r="D36" s="1">
        <v>0.31691000000000003</v>
      </c>
      <c r="E36" s="1">
        <v>0.32451000000000002</v>
      </c>
    </row>
    <row r="37" spans="1:5" x14ac:dyDescent="0.3">
      <c r="A37" s="1">
        <v>10120</v>
      </c>
      <c r="B37" s="1">
        <v>-13841.18593</v>
      </c>
      <c r="C37" s="1">
        <v>-14295.585800000001</v>
      </c>
      <c r="D37" s="1">
        <v>-1.1447799999999999</v>
      </c>
      <c r="E37" s="1">
        <v>-1.1634199999999999</v>
      </c>
    </row>
    <row r="38" spans="1:5" x14ac:dyDescent="0.3">
      <c r="A38" s="1">
        <v>40380</v>
      </c>
      <c r="B38" s="1">
        <v>8789.1160999999993</v>
      </c>
      <c r="C38" s="1">
        <v>8879.6280499999993</v>
      </c>
      <c r="D38" s="1">
        <v>0.72692999999999997</v>
      </c>
      <c r="E38" s="1">
        <v>0.73065999999999998</v>
      </c>
    </row>
    <row r="39" spans="1:5" x14ac:dyDescent="0.3">
      <c r="A39" s="1">
        <v>20450</v>
      </c>
      <c r="B39" s="1">
        <v>-30704.154480000001</v>
      </c>
      <c r="C39" s="1">
        <v>-32903.57286</v>
      </c>
      <c r="D39" s="1">
        <v>-2.5394800000000002</v>
      </c>
      <c r="E39" s="1">
        <v>-2.62886</v>
      </c>
    </row>
    <row r="40" spans="1:5" x14ac:dyDescent="0.3">
      <c r="A40" s="1">
        <v>15160</v>
      </c>
      <c r="B40" s="1">
        <v>3158.36085</v>
      </c>
      <c r="C40" s="1">
        <v>3328.1000199999999</v>
      </c>
      <c r="D40" s="1">
        <v>0.26122000000000001</v>
      </c>
      <c r="E40" s="1">
        <v>0.26815</v>
      </c>
    </row>
    <row r="41" spans="1:5" x14ac:dyDescent="0.3">
      <c r="A41" s="1">
        <v>38180</v>
      </c>
      <c r="B41" s="1">
        <v>908.80005000000006</v>
      </c>
      <c r="C41" s="1">
        <v>927.33542</v>
      </c>
      <c r="D41" s="1">
        <v>7.5170000000000001E-2</v>
      </c>
      <c r="E41" s="1">
        <v>7.5929999999999997E-2</v>
      </c>
    </row>
    <row r="42" spans="1:5" x14ac:dyDescent="0.3">
      <c r="A42" s="1">
        <v>16050</v>
      </c>
      <c r="B42" s="1">
        <v>8.0298200000000008</v>
      </c>
      <c r="C42" s="1">
        <v>8.7716100000000008</v>
      </c>
      <c r="D42" s="1">
        <v>6.6E-4</v>
      </c>
      <c r="E42" s="1">
        <v>6.8999999999999997E-4</v>
      </c>
    </row>
    <row r="43" spans="1:5" x14ac:dyDescent="0.3">
      <c r="A43" s="1">
        <v>10330</v>
      </c>
      <c r="B43" s="1">
        <v>-7473.3770800000002</v>
      </c>
      <c r="C43" s="1">
        <v>-9096.0012100000004</v>
      </c>
      <c r="D43" s="1">
        <v>-0.61811000000000005</v>
      </c>
      <c r="E43" s="1">
        <v>-0.68191999999999997</v>
      </c>
    </row>
    <row r="44" spans="1:5" x14ac:dyDescent="0.3">
      <c r="A44" s="1">
        <v>13300</v>
      </c>
      <c r="B44" s="1">
        <v>-12140.759120000001</v>
      </c>
      <c r="C44" s="1">
        <v>-12256.82163</v>
      </c>
      <c r="D44" s="1">
        <v>-1.00414</v>
      </c>
      <c r="E44" s="1">
        <v>-1.0089300000000001</v>
      </c>
    </row>
    <row r="45" spans="1:5" x14ac:dyDescent="0.3">
      <c r="A45" s="1">
        <v>33330</v>
      </c>
      <c r="B45" s="1">
        <v>2991.0383700000002</v>
      </c>
      <c r="C45" s="1">
        <v>3030.24919</v>
      </c>
      <c r="D45" s="1">
        <v>0.24737999999999999</v>
      </c>
      <c r="E45" s="1">
        <v>0.249</v>
      </c>
    </row>
    <row r="46" spans="1:5" x14ac:dyDescent="0.3">
      <c r="A46" s="1">
        <v>5390</v>
      </c>
      <c r="B46" s="1">
        <v>-1627.23873</v>
      </c>
      <c r="C46" s="1">
        <v>-1729.8485700000001</v>
      </c>
      <c r="D46" s="1">
        <v>-0.13458999999999999</v>
      </c>
      <c r="E46" s="1">
        <v>-0.13875999999999999</v>
      </c>
    </row>
    <row r="47" spans="1:5" x14ac:dyDescent="0.3">
      <c r="A47" s="1">
        <v>58650</v>
      </c>
      <c r="B47" s="1">
        <v>14508.471820000001</v>
      </c>
      <c r="C47" s="1">
        <v>14842.17793</v>
      </c>
      <c r="D47" s="1">
        <v>1.19997</v>
      </c>
      <c r="E47" s="1">
        <v>1.2136899999999999</v>
      </c>
    </row>
    <row r="48" spans="1:5" x14ac:dyDescent="0.3">
      <c r="A48" s="1">
        <v>17160</v>
      </c>
      <c r="B48" s="1">
        <v>7329.6877800000002</v>
      </c>
      <c r="C48" s="1">
        <v>7612.4060200000004</v>
      </c>
      <c r="D48" s="1">
        <v>0.60621999999999998</v>
      </c>
      <c r="E48" s="1">
        <v>0.61780999999999997</v>
      </c>
    </row>
    <row r="49" spans="1:5" x14ac:dyDescent="0.3">
      <c r="A49" s="1">
        <v>33490</v>
      </c>
      <c r="B49" s="1">
        <v>-15549.288920000001</v>
      </c>
      <c r="C49" s="1">
        <v>-16244.66347</v>
      </c>
      <c r="D49" s="1">
        <v>-1.2860499999999999</v>
      </c>
      <c r="E49" s="1">
        <v>-1.3144899999999999</v>
      </c>
    </row>
    <row r="50" spans="1:5" x14ac:dyDescent="0.3">
      <c r="A50" s="1">
        <v>10810</v>
      </c>
      <c r="B50" s="1">
        <v>-12683.086719999999</v>
      </c>
      <c r="C50" s="1">
        <v>-13741.63906</v>
      </c>
      <c r="D50" s="1">
        <v>-1.0489900000000001</v>
      </c>
      <c r="E50" s="1">
        <v>-1.09189</v>
      </c>
    </row>
    <row r="51" spans="1:5" x14ac:dyDescent="0.3">
      <c r="A51" s="1">
        <v>7160</v>
      </c>
      <c r="B51" s="1">
        <v>4800.50749</v>
      </c>
      <c r="C51" s="1">
        <v>5419.8736799999997</v>
      </c>
      <c r="D51" s="1">
        <v>0.39704</v>
      </c>
      <c r="E51" s="1">
        <v>0.42187999999999998</v>
      </c>
    </row>
    <row r="52" spans="1:5" x14ac:dyDescent="0.3">
      <c r="A52" s="1">
        <v>44890</v>
      </c>
      <c r="B52" s="1">
        <v>7165.2360200000003</v>
      </c>
      <c r="C52" s="1">
        <v>7303.34393</v>
      </c>
      <c r="D52" s="1">
        <v>0.59262000000000004</v>
      </c>
      <c r="E52" s="1">
        <v>0.59831000000000001</v>
      </c>
    </row>
    <row r="53" spans="1:5" x14ac:dyDescent="0.3">
      <c r="A53" s="1">
        <v>67830</v>
      </c>
      <c r="B53" s="1">
        <v>25793.988000000001</v>
      </c>
      <c r="C53" s="1">
        <v>26245.965759999999</v>
      </c>
      <c r="D53" s="1">
        <v>2.1333700000000002</v>
      </c>
      <c r="E53" s="1">
        <v>2.15198</v>
      </c>
    </row>
    <row r="54" spans="1:5" x14ac:dyDescent="0.3">
      <c r="A54" s="1">
        <v>13640</v>
      </c>
      <c r="B54" s="1">
        <v>-12281.389579999999</v>
      </c>
      <c r="C54" s="1">
        <v>-12422.98213</v>
      </c>
      <c r="D54" s="1">
        <v>-1.0157700000000001</v>
      </c>
      <c r="E54" s="1">
        <v>-1.0216099999999999</v>
      </c>
    </row>
    <row r="55" spans="1:5" x14ac:dyDescent="0.3">
      <c r="A55" s="1">
        <v>20310</v>
      </c>
      <c r="B55" s="1">
        <v>-33585.163189999999</v>
      </c>
      <c r="C55" s="1">
        <v>-35736.76756</v>
      </c>
      <c r="D55" s="1">
        <v>-2.7777599999999998</v>
      </c>
      <c r="E55" s="1">
        <v>-2.8653599999999999</v>
      </c>
    </row>
    <row r="56" spans="1:5" x14ac:dyDescent="0.3">
      <c r="A56" s="1">
        <v>16260</v>
      </c>
      <c r="B56" s="1">
        <v>-3804.6470100000001</v>
      </c>
      <c r="C56" s="1">
        <v>-4136.0226199999997</v>
      </c>
      <c r="D56" s="1">
        <v>-0.31468000000000002</v>
      </c>
      <c r="E56" s="1">
        <v>-0.32808999999999999</v>
      </c>
    </row>
    <row r="57" spans="1:5" x14ac:dyDescent="0.3">
      <c r="A57" s="1">
        <v>34390</v>
      </c>
      <c r="B57" s="1">
        <v>6160.0567600000004</v>
      </c>
      <c r="C57" s="1">
        <v>6262.79972</v>
      </c>
      <c r="D57" s="1">
        <v>0.50949</v>
      </c>
      <c r="E57" s="1">
        <v>0.51371999999999995</v>
      </c>
    </row>
    <row r="58" spans="1:5" x14ac:dyDescent="0.3">
      <c r="A58" s="1">
        <v>33870</v>
      </c>
      <c r="B58" s="1">
        <v>-15810.796319999999</v>
      </c>
      <c r="C58" s="1">
        <v>-16642.81767</v>
      </c>
      <c r="D58" s="1">
        <v>-1.30768</v>
      </c>
      <c r="E58" s="1">
        <v>-1.34165</v>
      </c>
    </row>
    <row r="59" spans="1:5" x14ac:dyDescent="0.3">
      <c r="A59" s="1">
        <v>38580</v>
      </c>
      <c r="B59" s="1">
        <v>186.24709999999999</v>
      </c>
      <c r="C59" s="1">
        <v>190.23372000000001</v>
      </c>
      <c r="D59" s="1">
        <v>1.54E-2</v>
      </c>
      <c r="E59" s="1">
        <v>1.5570000000000001E-2</v>
      </c>
    </row>
    <row r="60" spans="1:5" x14ac:dyDescent="0.3">
      <c r="A60" s="1">
        <v>22220</v>
      </c>
      <c r="B60" s="1">
        <v>-16059.27922</v>
      </c>
      <c r="C60" s="1">
        <v>-16407.964889999999</v>
      </c>
      <c r="D60" s="1">
        <v>-1.32823</v>
      </c>
      <c r="E60" s="1">
        <v>-1.34257</v>
      </c>
    </row>
    <row r="61" spans="1:5" x14ac:dyDescent="0.3">
      <c r="A61" s="1">
        <v>12960</v>
      </c>
      <c r="B61" s="1">
        <v>-21840.264719999999</v>
      </c>
      <c r="C61" s="1">
        <v>-23293.159319999999</v>
      </c>
      <c r="D61" s="1">
        <v>-1.80637</v>
      </c>
      <c r="E61" s="1">
        <v>-1.86548</v>
      </c>
    </row>
    <row r="62" spans="1:5" x14ac:dyDescent="0.3">
      <c r="A62" s="1">
        <v>59300</v>
      </c>
      <c r="B62" s="1">
        <v>15721.405479999999</v>
      </c>
      <c r="C62" s="1">
        <v>16077.32465</v>
      </c>
      <c r="D62" s="1">
        <v>1.3002899999999999</v>
      </c>
      <c r="E62" s="1">
        <v>1.3149200000000001</v>
      </c>
    </row>
    <row r="63" spans="1:5" x14ac:dyDescent="0.3">
      <c r="A63" s="1">
        <v>31540</v>
      </c>
      <c r="B63" s="1">
        <v>-50.883899999999997</v>
      </c>
      <c r="C63" s="1">
        <v>-51.407910000000001</v>
      </c>
      <c r="D63" s="1">
        <v>-4.2100000000000002E-3</v>
      </c>
      <c r="E63" s="1">
        <v>-4.2300000000000003E-3</v>
      </c>
    </row>
    <row r="64" spans="1:5" x14ac:dyDescent="0.3">
      <c r="A64" s="1">
        <v>45630</v>
      </c>
      <c r="B64" s="1">
        <v>6012.7091099999998</v>
      </c>
      <c r="C64" s="1">
        <v>6138.9834700000001</v>
      </c>
      <c r="D64" s="1">
        <v>0.49730000000000002</v>
      </c>
      <c r="E64" s="1">
        <v>0.50248999999999999</v>
      </c>
    </row>
    <row r="65" spans="1:5" x14ac:dyDescent="0.3">
      <c r="A65" s="1">
        <v>14340</v>
      </c>
      <c r="B65" s="1">
        <v>-25277.29089</v>
      </c>
      <c r="C65" s="1">
        <v>-25808.145420000001</v>
      </c>
      <c r="D65" s="1">
        <v>-2.0906400000000001</v>
      </c>
      <c r="E65" s="1">
        <v>-2.1124800000000001</v>
      </c>
    </row>
    <row r="66" spans="1:5" x14ac:dyDescent="0.3">
      <c r="A66" s="1">
        <v>34460</v>
      </c>
      <c r="B66" s="1">
        <v>5423.8059700000003</v>
      </c>
      <c r="C66" s="1">
        <v>5510.1732599999996</v>
      </c>
      <c r="D66" s="1">
        <v>0.44858999999999999</v>
      </c>
      <c r="E66" s="1">
        <v>0.45215</v>
      </c>
    </row>
    <row r="67" spans="1:5" x14ac:dyDescent="0.3">
      <c r="A67" s="1">
        <v>39170</v>
      </c>
      <c r="B67" s="1">
        <v>4947.0972000000002</v>
      </c>
      <c r="C67" s="1">
        <v>5013.8586599999999</v>
      </c>
      <c r="D67" s="1">
        <v>0.40916000000000002</v>
      </c>
      <c r="E67" s="1">
        <v>0.41192000000000001</v>
      </c>
    </row>
    <row r="68" spans="1:5" x14ac:dyDescent="0.3">
      <c r="A68" s="1">
        <v>42580</v>
      </c>
      <c r="B68" s="1">
        <v>17022.962060000002</v>
      </c>
      <c r="C68" s="1">
        <v>17372.865890000001</v>
      </c>
      <c r="D68" s="1">
        <v>1.40794</v>
      </c>
      <c r="E68" s="1">
        <v>1.4223300000000001</v>
      </c>
    </row>
    <row r="69" spans="1:5" x14ac:dyDescent="0.3">
      <c r="A69" s="1">
        <v>10890</v>
      </c>
      <c r="B69" s="1">
        <v>-12239.50172</v>
      </c>
      <c r="C69" s="1">
        <v>-12500.451209999999</v>
      </c>
      <c r="D69" s="1">
        <v>-1.01231</v>
      </c>
      <c r="E69" s="1">
        <v>-1.0230399999999999</v>
      </c>
    </row>
    <row r="70" spans="1:5" x14ac:dyDescent="0.3">
      <c r="A70" s="1">
        <v>11620</v>
      </c>
      <c r="B70" s="1">
        <v>-4572.6127900000001</v>
      </c>
      <c r="C70" s="1">
        <v>-5036.0625499999996</v>
      </c>
      <c r="D70" s="1">
        <v>-0.37819000000000003</v>
      </c>
      <c r="E70" s="1">
        <v>-0.39689999999999998</v>
      </c>
    </row>
    <row r="71" spans="1:5" x14ac:dyDescent="0.3">
      <c r="A71" s="1">
        <v>23090</v>
      </c>
      <c r="B71" s="1">
        <v>-14068.46882</v>
      </c>
      <c r="C71" s="1">
        <v>-14456.898010000001</v>
      </c>
      <c r="D71" s="1">
        <v>-1.1635800000000001</v>
      </c>
      <c r="E71" s="1">
        <v>-1.17953</v>
      </c>
    </row>
    <row r="72" spans="1:5" x14ac:dyDescent="0.3">
      <c r="A72" s="1">
        <v>34130</v>
      </c>
      <c r="B72" s="1">
        <v>1907.8860500000001</v>
      </c>
      <c r="C72" s="1">
        <v>1930.95183</v>
      </c>
      <c r="D72" s="1">
        <v>0.1578</v>
      </c>
      <c r="E72" s="1">
        <v>0.15875</v>
      </c>
    </row>
    <row r="73" spans="1:5" x14ac:dyDescent="0.3">
      <c r="A73" s="1">
        <v>34360</v>
      </c>
      <c r="B73" s="1">
        <v>-14025.26166</v>
      </c>
      <c r="C73" s="1">
        <v>-14699.70551</v>
      </c>
      <c r="D73" s="1">
        <v>-1.1599999999999999</v>
      </c>
      <c r="E73" s="1">
        <v>-1.18757</v>
      </c>
    </row>
    <row r="74" spans="1:5" x14ac:dyDescent="0.3">
      <c r="A74" s="1">
        <v>68390</v>
      </c>
      <c r="B74" s="1">
        <v>26061.20422</v>
      </c>
      <c r="C74" s="1">
        <v>26558.843359999999</v>
      </c>
      <c r="D74" s="1">
        <v>2.1554700000000002</v>
      </c>
      <c r="E74" s="1">
        <v>2.1759499999999998</v>
      </c>
    </row>
    <row r="75" spans="1:5" x14ac:dyDescent="0.3">
      <c r="A75" s="1">
        <v>18550</v>
      </c>
      <c r="B75" s="1">
        <v>5200.6916700000002</v>
      </c>
      <c r="C75" s="1">
        <v>5455.6719499999999</v>
      </c>
      <c r="D75" s="1">
        <v>0.43014000000000002</v>
      </c>
      <c r="E75" s="1">
        <v>0.44056000000000001</v>
      </c>
    </row>
    <row r="76" spans="1:5" x14ac:dyDescent="0.3">
      <c r="A76" s="1">
        <v>60170</v>
      </c>
      <c r="B76" s="1">
        <v>15335.4048</v>
      </c>
      <c r="C76" s="1">
        <v>15669.99497</v>
      </c>
      <c r="D76" s="1">
        <v>1.2683599999999999</v>
      </c>
      <c r="E76" s="1">
        <v>1.2821199999999999</v>
      </c>
    </row>
    <row r="77" spans="1:5" x14ac:dyDescent="0.3">
      <c r="A77" s="1">
        <v>14590</v>
      </c>
      <c r="B77" s="1">
        <v>-9288.0231899999999</v>
      </c>
      <c r="C77" s="1">
        <v>-9391.1628999999994</v>
      </c>
      <c r="D77" s="1">
        <v>-0.76819000000000004</v>
      </c>
      <c r="E77" s="1">
        <v>-0.77244999999999997</v>
      </c>
    </row>
    <row r="78" spans="1:5" x14ac:dyDescent="0.3">
      <c r="A78" s="1">
        <v>46720</v>
      </c>
      <c r="B78" s="1">
        <v>7296.26638</v>
      </c>
      <c r="C78" s="1">
        <v>7458.61409</v>
      </c>
      <c r="D78" s="1">
        <v>0.60346</v>
      </c>
      <c r="E78" s="1">
        <v>0.61014000000000002</v>
      </c>
    </row>
    <row r="79" spans="1:5" x14ac:dyDescent="0.3">
      <c r="A79" s="1">
        <v>68580</v>
      </c>
      <c r="B79" s="1">
        <v>29156.266380000001</v>
      </c>
      <c r="C79" s="1">
        <v>29805.01642</v>
      </c>
      <c r="D79" s="1">
        <v>2.4114599999999999</v>
      </c>
      <c r="E79" s="1">
        <v>2.4381400000000002</v>
      </c>
    </row>
    <row r="80" spans="1:5" x14ac:dyDescent="0.3">
      <c r="A80" s="1">
        <v>17010</v>
      </c>
      <c r="B80" s="1">
        <v>3030.90787</v>
      </c>
      <c r="C80" s="1">
        <v>3196.2317200000002</v>
      </c>
      <c r="D80" s="1">
        <v>0.25068000000000001</v>
      </c>
      <c r="E80" s="1">
        <v>0.25742999999999999</v>
      </c>
    </row>
    <row r="81" spans="1:5" x14ac:dyDescent="0.3">
      <c r="A81" s="1">
        <v>60170</v>
      </c>
      <c r="B81" s="1">
        <v>15335.4048</v>
      </c>
      <c r="C81" s="1">
        <v>15669.99497</v>
      </c>
      <c r="D81" s="1">
        <v>1.2683599999999999</v>
      </c>
      <c r="E81" s="1">
        <v>1.2821199999999999</v>
      </c>
    </row>
    <row r="82" spans="1:5" x14ac:dyDescent="0.3">
      <c r="A82" s="1">
        <v>42920</v>
      </c>
      <c r="B82" s="1">
        <v>8739.3671300000005</v>
      </c>
      <c r="C82" s="1">
        <v>8891.5377499999995</v>
      </c>
      <c r="D82" s="1">
        <v>0.72282000000000002</v>
      </c>
      <c r="E82" s="1">
        <v>0.72907999999999995</v>
      </c>
    </row>
    <row r="83" spans="1:5" x14ac:dyDescent="0.3">
      <c r="A83" s="1">
        <v>16670</v>
      </c>
      <c r="B83" s="1">
        <v>308.08575999999999</v>
      </c>
      <c r="C83" s="1">
        <v>322.60302000000001</v>
      </c>
      <c r="D83" s="1">
        <v>2.5479999999999999E-2</v>
      </c>
      <c r="E83" s="1">
        <v>2.6069999999999999E-2</v>
      </c>
    </row>
    <row r="84" spans="1:5" x14ac:dyDescent="0.3">
      <c r="A84" s="1">
        <v>5910</v>
      </c>
      <c r="B84" s="1">
        <v>12129.37509</v>
      </c>
      <c r="C84" s="1">
        <v>13853.845729999999</v>
      </c>
      <c r="D84" s="1">
        <v>1.0032000000000001</v>
      </c>
      <c r="E84" s="1">
        <v>1.0721400000000001</v>
      </c>
    </row>
    <row r="85" spans="1:5" x14ac:dyDescent="0.3">
      <c r="A85" s="1">
        <v>11500</v>
      </c>
      <c r="B85" s="1">
        <v>-9529.5015399999993</v>
      </c>
      <c r="C85" s="1">
        <v>-9700.2810900000004</v>
      </c>
      <c r="D85" s="1">
        <v>-0.78817000000000004</v>
      </c>
      <c r="E85" s="1">
        <v>-0.79520000000000002</v>
      </c>
    </row>
    <row r="86" spans="1:5" x14ac:dyDescent="0.3">
      <c r="A86" s="1">
        <v>23780</v>
      </c>
      <c r="B86" s="1">
        <v>-10200.32555</v>
      </c>
      <c r="C86" s="1">
        <v>-10412.91244</v>
      </c>
      <c r="D86" s="1">
        <v>-0.84365000000000001</v>
      </c>
      <c r="E86" s="1">
        <v>-0.85240000000000005</v>
      </c>
    </row>
    <row r="87" spans="1:5" x14ac:dyDescent="0.3">
      <c r="A87" s="1">
        <v>23470</v>
      </c>
      <c r="B87" s="1">
        <v>-15093.8521</v>
      </c>
      <c r="C87" s="1">
        <v>-15620.26722</v>
      </c>
      <c r="D87" s="1">
        <v>-1.24838</v>
      </c>
      <c r="E87" s="1">
        <v>-1.26997</v>
      </c>
    </row>
    <row r="88" spans="1:5" x14ac:dyDescent="0.3">
      <c r="A88" s="1">
        <v>24440</v>
      </c>
      <c r="B88" s="1">
        <v>-9981.4404200000008</v>
      </c>
      <c r="C88" s="1">
        <v>-10155.011039999999</v>
      </c>
      <c r="D88" s="1">
        <v>-0.82555000000000001</v>
      </c>
      <c r="E88" s="1">
        <v>-0.83269000000000004</v>
      </c>
    </row>
    <row r="89" spans="1:5" x14ac:dyDescent="0.3">
      <c r="A89" s="1">
        <v>12760</v>
      </c>
      <c r="B89" s="1">
        <v>-6048.10419</v>
      </c>
      <c r="C89" s="1">
        <v>-6528.6067599999997</v>
      </c>
      <c r="D89" s="1">
        <v>-0.50022999999999995</v>
      </c>
      <c r="E89" s="1">
        <v>-0.51971999999999996</v>
      </c>
    </row>
    <row r="90" spans="1:5" x14ac:dyDescent="0.3">
      <c r="A90" s="1">
        <v>8360</v>
      </c>
      <c r="B90" s="1">
        <v>2290.0900099999999</v>
      </c>
      <c r="C90" s="1">
        <v>2465.76082</v>
      </c>
      <c r="D90" s="1">
        <v>0.18941</v>
      </c>
      <c r="E90" s="1">
        <v>0.19653999999999999</v>
      </c>
    </row>
    <row r="91" spans="1:5" x14ac:dyDescent="0.3">
      <c r="A91" s="1">
        <v>17650</v>
      </c>
      <c r="B91" s="1">
        <v>10352.897419999999</v>
      </c>
      <c r="C91" s="1">
        <v>10883.984409999999</v>
      </c>
      <c r="D91" s="1">
        <v>0.85626999999999998</v>
      </c>
      <c r="E91" s="1">
        <v>0.87795999999999996</v>
      </c>
    </row>
    <row r="92" spans="1:5" x14ac:dyDescent="0.3">
      <c r="A92" s="1">
        <v>60420</v>
      </c>
      <c r="B92" s="1">
        <v>15743.37484</v>
      </c>
      <c r="C92" s="1">
        <v>16079.185030000001</v>
      </c>
      <c r="D92" s="1">
        <v>1.3021</v>
      </c>
      <c r="E92" s="1">
        <v>1.31592</v>
      </c>
    </row>
    <row r="93" spans="1:5" x14ac:dyDescent="0.3">
      <c r="A93" s="1">
        <v>6120</v>
      </c>
      <c r="B93" s="1">
        <v>10157.39378</v>
      </c>
      <c r="C93" s="1">
        <v>11632.557140000001</v>
      </c>
      <c r="D93" s="1">
        <v>0.84009999999999996</v>
      </c>
      <c r="E93" s="1">
        <v>0.89903999999999995</v>
      </c>
    </row>
    <row r="94" spans="1:5" x14ac:dyDescent="0.3">
      <c r="A94" s="1">
        <v>47740</v>
      </c>
      <c r="B94" s="1">
        <v>11415.800939999999</v>
      </c>
      <c r="C94" s="1">
        <v>11640.75117</v>
      </c>
      <c r="D94" s="1">
        <v>0.94418000000000002</v>
      </c>
      <c r="E94" s="1">
        <v>0.95343999999999995</v>
      </c>
    </row>
    <row r="95" spans="1:5" x14ac:dyDescent="0.3">
      <c r="A95" s="1">
        <v>19440</v>
      </c>
      <c r="B95" s="1">
        <v>3813.89131</v>
      </c>
      <c r="C95" s="1">
        <v>4022.0047300000001</v>
      </c>
      <c r="D95" s="1">
        <v>0.31544</v>
      </c>
      <c r="E95" s="1">
        <v>0.32393</v>
      </c>
    </row>
    <row r="96" spans="1:5" x14ac:dyDescent="0.3">
      <c r="A96" s="1">
        <v>17490</v>
      </c>
      <c r="B96" s="1">
        <v>-2216.6030900000001</v>
      </c>
      <c r="C96" s="1">
        <v>-2315.5852</v>
      </c>
      <c r="D96" s="1">
        <v>-0.18332999999999999</v>
      </c>
      <c r="E96" s="1">
        <v>-0.18737999999999999</v>
      </c>
    </row>
    <row r="97" spans="1:5" x14ac:dyDescent="0.3">
      <c r="A97" s="1">
        <v>14410</v>
      </c>
      <c r="B97" s="1">
        <v>-12642.43938</v>
      </c>
      <c r="C97" s="1">
        <v>-12930.42827</v>
      </c>
      <c r="D97" s="1">
        <v>-1.0456300000000001</v>
      </c>
      <c r="E97" s="1">
        <v>-1.0574699999999999</v>
      </c>
    </row>
    <row r="98" spans="1:5" x14ac:dyDescent="0.3">
      <c r="A98" s="1">
        <v>35050</v>
      </c>
      <c r="B98" s="1">
        <v>-10706.542750000001</v>
      </c>
      <c r="C98" s="1">
        <v>-11148.15185</v>
      </c>
      <c r="D98" s="1">
        <v>-0.88551999999999997</v>
      </c>
      <c r="E98" s="1">
        <v>-0.90359999999999996</v>
      </c>
    </row>
    <row r="99" spans="1:5" x14ac:dyDescent="0.3">
      <c r="A99" s="1">
        <v>12500</v>
      </c>
      <c r="B99" s="1">
        <v>-11492.346680000001</v>
      </c>
      <c r="C99" s="1">
        <v>-11760.86954</v>
      </c>
      <c r="D99" s="1">
        <v>-0.95050999999999997</v>
      </c>
      <c r="E99" s="1">
        <v>-0.96155000000000002</v>
      </c>
    </row>
    <row r="100" spans="1:5" x14ac:dyDescent="0.3">
      <c r="A100" s="1">
        <v>17990</v>
      </c>
      <c r="B100" s="1">
        <v>-3170.7198699999999</v>
      </c>
      <c r="C100" s="1">
        <v>-3297.02376</v>
      </c>
      <c r="D100" s="1">
        <v>-0.26223999999999997</v>
      </c>
      <c r="E100" s="1">
        <v>-0.26741999999999999</v>
      </c>
    </row>
    <row r="101" spans="1:5" x14ac:dyDescent="0.3">
      <c r="A101" s="1">
        <v>13400</v>
      </c>
      <c r="B101" s="1">
        <v>-3415.0484700000002</v>
      </c>
      <c r="C101" s="1">
        <v>-3658.9724999999999</v>
      </c>
      <c r="D101" s="1">
        <v>-0.28244999999999998</v>
      </c>
      <c r="E101" s="1">
        <v>-0.29237000000000002</v>
      </c>
    </row>
    <row r="102" spans="1:5" x14ac:dyDescent="0.3">
      <c r="A102" s="1">
        <v>35510</v>
      </c>
      <c r="B102" s="1">
        <v>-9027.6187499999996</v>
      </c>
      <c r="C102" s="1">
        <v>-9367.0968599999997</v>
      </c>
      <c r="D102" s="1">
        <v>-0.74665999999999999</v>
      </c>
      <c r="E102" s="1">
        <v>-0.76056999999999997</v>
      </c>
    </row>
    <row r="103" spans="1:5" x14ac:dyDescent="0.3">
      <c r="A103" s="1">
        <v>18190</v>
      </c>
      <c r="B103" s="1">
        <v>13100.976259999999</v>
      </c>
      <c r="C103" s="1">
        <v>13791.99847</v>
      </c>
      <c r="D103" s="1">
        <v>1.0835600000000001</v>
      </c>
      <c r="E103" s="1">
        <v>1.1117699999999999</v>
      </c>
    </row>
    <row r="104" spans="1:5" x14ac:dyDescent="0.3">
      <c r="A104" s="1">
        <v>14920</v>
      </c>
      <c r="B104" s="1">
        <v>-11892.765960000001</v>
      </c>
      <c r="C104" s="1">
        <v>-12182.952450000001</v>
      </c>
      <c r="D104" s="1">
        <v>-0.98363</v>
      </c>
      <c r="E104" s="1">
        <v>-0.99556</v>
      </c>
    </row>
    <row r="105" spans="1:5" x14ac:dyDescent="0.3">
      <c r="A105" s="1">
        <v>20240</v>
      </c>
      <c r="B105" s="1">
        <v>3749.03946</v>
      </c>
      <c r="C105" s="1">
        <v>3961.8061400000001</v>
      </c>
      <c r="D105" s="1">
        <v>0.31008000000000002</v>
      </c>
      <c r="E105" s="1">
        <v>0.31874999999999998</v>
      </c>
    </row>
    <row r="106" spans="1:5" x14ac:dyDescent="0.3">
      <c r="A106" s="1">
        <v>36740</v>
      </c>
      <c r="B106" s="1">
        <v>3838.1381200000001</v>
      </c>
      <c r="C106" s="1">
        <v>3876.2103499999998</v>
      </c>
      <c r="D106" s="1">
        <v>0.31745000000000001</v>
      </c>
      <c r="E106" s="1">
        <v>0.31902000000000003</v>
      </c>
    </row>
    <row r="107" spans="1:5" x14ac:dyDescent="0.3">
      <c r="A107" s="1">
        <v>41450</v>
      </c>
      <c r="B107" s="1">
        <v>3116.31214</v>
      </c>
      <c r="C107" s="1">
        <v>3165.84483</v>
      </c>
      <c r="D107" s="1">
        <v>0.25774000000000002</v>
      </c>
      <c r="E107" s="1">
        <v>0.25978000000000001</v>
      </c>
    </row>
    <row r="108" spans="1:5" x14ac:dyDescent="0.3">
      <c r="A108" s="1">
        <v>35650</v>
      </c>
      <c r="B108" s="1">
        <v>5541.46342</v>
      </c>
      <c r="C108" s="1">
        <v>5623.0955999999996</v>
      </c>
      <c r="D108" s="1">
        <v>0.45832000000000001</v>
      </c>
      <c r="E108" s="1">
        <v>0.46168999999999999</v>
      </c>
    </row>
    <row r="109" spans="1:5" x14ac:dyDescent="0.3">
      <c r="A109" s="1">
        <v>61690</v>
      </c>
      <c r="B109" s="1">
        <v>19647.759999999998</v>
      </c>
      <c r="C109" s="1">
        <v>20048.2631</v>
      </c>
      <c r="D109" s="1">
        <v>1.62503</v>
      </c>
      <c r="E109" s="1">
        <v>1.64151</v>
      </c>
    </row>
    <row r="110" spans="1:5" x14ac:dyDescent="0.3">
      <c r="A110" s="1">
        <v>8910</v>
      </c>
      <c r="B110" s="1">
        <v>498.17219</v>
      </c>
      <c r="C110" s="1">
        <v>533.57560000000001</v>
      </c>
      <c r="D110" s="1">
        <v>4.1200000000000001E-2</v>
      </c>
      <c r="E110" s="1">
        <v>4.2639999999999997E-2</v>
      </c>
    </row>
    <row r="111" spans="1:5" x14ac:dyDescent="0.3">
      <c r="A111" s="1">
        <v>25500</v>
      </c>
      <c r="B111" s="1">
        <v>-6078.0180600000003</v>
      </c>
      <c r="C111" s="1">
        <v>-6283.6812399999999</v>
      </c>
      <c r="D111" s="1">
        <v>-0.50270000000000004</v>
      </c>
      <c r="E111" s="1">
        <v>-0.51114000000000004</v>
      </c>
    </row>
    <row r="112" spans="1:5" x14ac:dyDescent="0.3">
      <c r="A112" s="1">
        <v>44180</v>
      </c>
      <c r="B112" s="1">
        <v>13643.149009999999</v>
      </c>
      <c r="C112" s="1">
        <v>13943.862080000001</v>
      </c>
      <c r="D112" s="1">
        <v>1.1284000000000001</v>
      </c>
      <c r="E112" s="1">
        <v>1.1407700000000001</v>
      </c>
    </row>
    <row r="113" spans="1:5" x14ac:dyDescent="0.3">
      <c r="A113" s="1">
        <v>25180</v>
      </c>
      <c r="B113" s="1">
        <v>-3290.46958</v>
      </c>
      <c r="C113" s="1">
        <v>-3320.1079399999999</v>
      </c>
      <c r="D113" s="1">
        <v>-0.27215</v>
      </c>
      <c r="E113" s="1">
        <v>-0.27337</v>
      </c>
    </row>
    <row r="114" spans="1:5" x14ac:dyDescent="0.3">
      <c r="A114" s="1">
        <v>33250</v>
      </c>
      <c r="B114" s="1">
        <v>9250.6549599999998</v>
      </c>
      <c r="C114" s="1">
        <v>9381.9330100000006</v>
      </c>
      <c r="D114" s="1">
        <v>0.7651</v>
      </c>
      <c r="E114" s="1">
        <v>0.77051000000000003</v>
      </c>
    </row>
    <row r="115" spans="1:5" x14ac:dyDescent="0.3">
      <c r="A115" s="1">
        <v>13310</v>
      </c>
      <c r="B115" s="1">
        <v>-27997.359130000001</v>
      </c>
      <c r="C115" s="1">
        <v>-30829.558560000001</v>
      </c>
      <c r="D115" s="1">
        <v>-2.3156099999999999</v>
      </c>
      <c r="E115" s="1">
        <v>-2.42991</v>
      </c>
    </row>
    <row r="116" spans="1:5" x14ac:dyDescent="0.3">
      <c r="A116" s="1">
        <v>18460</v>
      </c>
      <c r="B116" s="1">
        <v>-6623.6589000000004</v>
      </c>
      <c r="C116" s="1">
        <v>-6855.9702200000002</v>
      </c>
      <c r="D116" s="1">
        <v>-0.54783000000000004</v>
      </c>
      <c r="E116" s="1">
        <v>-0.55735000000000001</v>
      </c>
    </row>
    <row r="117" spans="1:5" x14ac:dyDescent="0.3">
      <c r="A117" s="1">
        <v>15960</v>
      </c>
      <c r="B117" s="1">
        <v>-5269.10833</v>
      </c>
      <c r="C117" s="1">
        <v>-5383.9061300000003</v>
      </c>
      <c r="D117" s="1">
        <v>-0.43580000000000002</v>
      </c>
      <c r="E117" s="1">
        <v>-0.44052000000000002</v>
      </c>
    </row>
    <row r="118" spans="1:5" x14ac:dyDescent="0.3">
      <c r="A118" s="1">
        <v>18670</v>
      </c>
      <c r="B118" s="1">
        <v>6839.6011500000004</v>
      </c>
      <c r="C118" s="1">
        <v>7031.6654200000003</v>
      </c>
      <c r="D118" s="1">
        <v>0.56569000000000003</v>
      </c>
      <c r="E118" s="1">
        <v>0.57357999999999998</v>
      </c>
    </row>
    <row r="119" spans="1:5" x14ac:dyDescent="0.3">
      <c r="A119" s="1">
        <v>20770</v>
      </c>
      <c r="B119" s="1">
        <v>4881.63573</v>
      </c>
      <c r="C119" s="1">
        <v>5191.9945799999996</v>
      </c>
      <c r="D119" s="1">
        <v>0.40375</v>
      </c>
      <c r="E119" s="1">
        <v>0.41638999999999998</v>
      </c>
    </row>
    <row r="120" spans="1:5" x14ac:dyDescent="0.3">
      <c r="A120" s="1">
        <v>14060</v>
      </c>
      <c r="B120" s="1">
        <v>-6538.2427200000002</v>
      </c>
      <c r="C120" s="1">
        <v>-6981.8627299999998</v>
      </c>
      <c r="D120" s="1">
        <v>-0.54076999999999997</v>
      </c>
      <c r="E120" s="1">
        <v>-0.55881000000000003</v>
      </c>
    </row>
    <row r="121" spans="1:5" x14ac:dyDescent="0.3">
      <c r="A121" s="1">
        <v>37150</v>
      </c>
      <c r="B121" s="1">
        <v>4597.8493900000003</v>
      </c>
      <c r="C121" s="1">
        <v>4639.3457900000003</v>
      </c>
      <c r="D121" s="1">
        <v>0.38028000000000001</v>
      </c>
      <c r="E121" s="1">
        <v>0.38199</v>
      </c>
    </row>
    <row r="122" spans="1:5" x14ac:dyDescent="0.3">
      <c r="A122" s="1">
        <v>36110</v>
      </c>
      <c r="B122" s="1">
        <v>-8416.2290300000004</v>
      </c>
      <c r="C122" s="1">
        <v>-8741.8127600000007</v>
      </c>
      <c r="D122" s="1">
        <v>-0.69608999999999999</v>
      </c>
      <c r="E122" s="1">
        <v>-0.70943000000000001</v>
      </c>
    </row>
    <row r="123" spans="1:5" x14ac:dyDescent="0.3">
      <c r="A123" s="1">
        <v>40130</v>
      </c>
      <c r="B123" s="1">
        <v>5230.4990699999998</v>
      </c>
      <c r="C123" s="1">
        <v>5310.6513699999996</v>
      </c>
      <c r="D123" s="1">
        <v>0.43259999999999998</v>
      </c>
      <c r="E123" s="1">
        <v>0.43591000000000002</v>
      </c>
    </row>
    <row r="124" spans="1:5" x14ac:dyDescent="0.3">
      <c r="A124" s="1">
        <v>68850</v>
      </c>
      <c r="B124" s="1">
        <v>24384.98732</v>
      </c>
      <c r="C124" s="1">
        <v>24953.109960000002</v>
      </c>
      <c r="D124" s="1">
        <v>2.0168400000000002</v>
      </c>
      <c r="E124" s="1">
        <v>2.0401899999999999</v>
      </c>
    </row>
    <row r="125" spans="1:5" x14ac:dyDescent="0.3">
      <c r="A125" s="1">
        <v>60040</v>
      </c>
      <c r="B125" s="1">
        <v>18993.3181</v>
      </c>
      <c r="C125" s="1">
        <v>19358.084459999998</v>
      </c>
      <c r="D125" s="1">
        <v>1.5709</v>
      </c>
      <c r="E125" s="1">
        <v>1.5859099999999999</v>
      </c>
    </row>
    <row r="126" spans="1:5" x14ac:dyDescent="0.3">
      <c r="A126" s="1">
        <v>12810</v>
      </c>
      <c r="B126" s="1">
        <v>-9505.2861699999994</v>
      </c>
      <c r="C126" s="1">
        <v>-9719.69859</v>
      </c>
      <c r="D126" s="1">
        <v>-0.78615999999999997</v>
      </c>
      <c r="E126" s="1">
        <v>-0.79498000000000002</v>
      </c>
    </row>
    <row r="127" spans="1:5" x14ac:dyDescent="0.3">
      <c r="A127" s="1">
        <v>22210</v>
      </c>
      <c r="B127" s="1">
        <v>-3621.3676300000002</v>
      </c>
      <c r="C127" s="1">
        <v>-3672.1445100000001</v>
      </c>
      <c r="D127" s="1">
        <v>-0.29952000000000001</v>
      </c>
      <c r="E127" s="1">
        <v>-0.30160999999999999</v>
      </c>
    </row>
    <row r="128" spans="1:5" x14ac:dyDescent="0.3">
      <c r="A128" s="1">
        <v>42910</v>
      </c>
      <c r="B128" s="1">
        <v>12620.820890000001</v>
      </c>
      <c r="C128" s="1">
        <v>12929.28419</v>
      </c>
      <c r="D128" s="1">
        <v>1.0438400000000001</v>
      </c>
      <c r="E128" s="1">
        <v>1.0565199999999999</v>
      </c>
    </row>
    <row r="129" spans="1:5" x14ac:dyDescent="0.3">
      <c r="A129" s="1">
        <v>34590</v>
      </c>
      <c r="B129" s="1">
        <v>3626.3148500000002</v>
      </c>
      <c r="C129" s="1">
        <v>3678.3687</v>
      </c>
      <c r="D129" s="1">
        <v>0.29992999999999997</v>
      </c>
      <c r="E129" s="1">
        <v>0.30207000000000001</v>
      </c>
    </row>
    <row r="130" spans="1:5" x14ac:dyDescent="0.3">
      <c r="A130" s="1">
        <v>9020</v>
      </c>
      <c r="B130" s="1">
        <v>-2965.5683100000001</v>
      </c>
      <c r="C130" s="1">
        <v>-3180.4630299999999</v>
      </c>
      <c r="D130" s="1">
        <v>-0.24528</v>
      </c>
      <c r="E130" s="1">
        <v>-0.25401000000000001</v>
      </c>
    </row>
    <row r="131" spans="1:5" x14ac:dyDescent="0.3">
      <c r="A131" s="1">
        <v>6410</v>
      </c>
      <c r="B131" s="1">
        <v>4540.6923800000004</v>
      </c>
      <c r="C131" s="1">
        <v>5079.2740999999996</v>
      </c>
      <c r="D131" s="1">
        <v>0.37554999999999999</v>
      </c>
      <c r="E131" s="1">
        <v>0.3972</v>
      </c>
    </row>
    <row r="132" spans="1:5" x14ac:dyDescent="0.3">
      <c r="A132" s="1">
        <v>36220</v>
      </c>
      <c r="B132" s="1">
        <v>2902.8520600000002</v>
      </c>
      <c r="C132" s="1">
        <v>2929.2996499999999</v>
      </c>
      <c r="D132" s="1">
        <v>0.24009</v>
      </c>
      <c r="E132" s="1">
        <v>0.24118000000000001</v>
      </c>
    </row>
    <row r="133" spans="1:5" x14ac:dyDescent="0.3">
      <c r="A133" s="1">
        <v>34010</v>
      </c>
      <c r="B133" s="1">
        <v>-10082.665940000001</v>
      </c>
      <c r="C133" s="1">
        <v>-10471.313469999999</v>
      </c>
      <c r="D133" s="1">
        <v>-0.83391999999999999</v>
      </c>
      <c r="E133" s="1">
        <v>-0.84984000000000004</v>
      </c>
    </row>
    <row r="134" spans="1:5" x14ac:dyDescent="0.3">
      <c r="A134" s="1">
        <v>47890</v>
      </c>
      <c r="B134" s="1">
        <v>10043.207990000001</v>
      </c>
      <c r="C134" s="1">
        <v>10261.007299999999</v>
      </c>
      <c r="D134" s="1">
        <v>0.83065</v>
      </c>
      <c r="E134" s="1">
        <v>0.83960999999999997</v>
      </c>
    </row>
    <row r="135" spans="1:5" x14ac:dyDescent="0.3">
      <c r="A135" s="1">
        <v>35480</v>
      </c>
      <c r="B135" s="1">
        <v>3849.52574</v>
      </c>
      <c r="C135" s="1">
        <v>3903.3667599999999</v>
      </c>
      <c r="D135" s="1">
        <v>0.31839000000000001</v>
      </c>
      <c r="E135" s="1">
        <v>0.32061000000000001</v>
      </c>
    </row>
    <row r="136" spans="1:5" x14ac:dyDescent="0.3">
      <c r="A136" s="1">
        <v>23450</v>
      </c>
      <c r="B136" s="1">
        <v>-2381.3676300000002</v>
      </c>
      <c r="C136" s="1">
        <v>-2414.7578899999999</v>
      </c>
      <c r="D136" s="1">
        <v>-0.19696</v>
      </c>
      <c r="E136" s="1">
        <v>-0.19833000000000001</v>
      </c>
    </row>
    <row r="137" spans="1:5" x14ac:dyDescent="0.3">
      <c r="A137" s="1">
        <v>62100</v>
      </c>
      <c r="B137" s="1">
        <v>19879.67268</v>
      </c>
      <c r="C137" s="1">
        <v>20244.919030000001</v>
      </c>
      <c r="D137" s="1">
        <v>1.6442099999999999</v>
      </c>
      <c r="E137" s="1">
        <v>1.6592499999999999</v>
      </c>
    </row>
    <row r="138" spans="1:5" x14ac:dyDescent="0.3">
      <c r="A138" s="1">
        <v>25480</v>
      </c>
      <c r="B138" s="1">
        <v>-5242.9960300000002</v>
      </c>
      <c r="C138" s="1">
        <v>-5387.0917399999998</v>
      </c>
      <c r="D138" s="1">
        <v>-0.43364000000000003</v>
      </c>
      <c r="E138" s="1">
        <v>-0.43956000000000001</v>
      </c>
    </row>
    <row r="139" spans="1:5" x14ac:dyDescent="0.3">
      <c r="A139" s="1">
        <v>37250</v>
      </c>
      <c r="B139" s="1">
        <v>5203.3639000000003</v>
      </c>
      <c r="C139" s="1">
        <v>5247.1143700000002</v>
      </c>
      <c r="D139" s="1">
        <v>0.43036000000000002</v>
      </c>
      <c r="E139" s="1">
        <v>0.43217</v>
      </c>
    </row>
    <row r="140" spans="1:5" x14ac:dyDescent="0.3">
      <c r="A140" s="1">
        <v>35950</v>
      </c>
      <c r="B140" s="1">
        <v>-7776.5086700000002</v>
      </c>
      <c r="C140" s="1">
        <v>-8083.5680400000001</v>
      </c>
      <c r="D140" s="1">
        <v>-0.64317999999999997</v>
      </c>
      <c r="E140" s="1">
        <v>-0.65576000000000001</v>
      </c>
    </row>
    <row r="141" spans="1:5" x14ac:dyDescent="0.3">
      <c r="A141" s="1">
        <v>13690</v>
      </c>
      <c r="B141" s="1">
        <v>-15080.96832</v>
      </c>
      <c r="C141" s="1">
        <v>-15779.34569</v>
      </c>
      <c r="D141" s="1">
        <v>-1.24732</v>
      </c>
      <c r="E141" s="1">
        <v>-1.2758700000000001</v>
      </c>
    </row>
    <row r="142" spans="1:5" x14ac:dyDescent="0.3">
      <c r="A142" s="1">
        <v>16490</v>
      </c>
      <c r="B142" s="1">
        <v>-11227.879290000001</v>
      </c>
      <c r="C142" s="1">
        <v>-11478.32274</v>
      </c>
      <c r="D142" s="1">
        <v>-0.92864000000000002</v>
      </c>
      <c r="E142" s="1">
        <v>-0.93894</v>
      </c>
    </row>
    <row r="143" spans="1:5" x14ac:dyDescent="0.3">
      <c r="A143" s="1">
        <v>13760</v>
      </c>
      <c r="B143" s="1">
        <v>-8555.2861699999994</v>
      </c>
      <c r="C143" s="1">
        <v>-8748.2692700000007</v>
      </c>
      <c r="D143" s="1">
        <v>-0.70759000000000005</v>
      </c>
      <c r="E143" s="1">
        <v>-0.71553</v>
      </c>
    </row>
    <row r="144" spans="1:5" x14ac:dyDescent="0.3">
      <c r="A144" s="1">
        <v>21310</v>
      </c>
      <c r="B144" s="1">
        <v>-785.10685000000001</v>
      </c>
      <c r="C144" s="1">
        <v>-816.38293999999996</v>
      </c>
      <c r="D144" s="1">
        <v>-6.4930000000000002E-2</v>
      </c>
      <c r="E144" s="1">
        <v>-6.6220000000000001E-2</v>
      </c>
    </row>
    <row r="145" spans="1:5" x14ac:dyDescent="0.3">
      <c r="A145" s="1">
        <v>50010</v>
      </c>
      <c r="B145" s="1">
        <v>12458.58043</v>
      </c>
      <c r="C145" s="1">
        <v>12762.934800000001</v>
      </c>
      <c r="D145" s="1">
        <v>1.03043</v>
      </c>
      <c r="E145" s="1">
        <v>1.04294</v>
      </c>
    </row>
    <row r="146" spans="1:5" x14ac:dyDescent="0.3">
      <c r="A146" s="1">
        <v>41860</v>
      </c>
      <c r="B146" s="1">
        <v>6568.2969700000003</v>
      </c>
      <c r="C146" s="1">
        <v>6679.0787499999997</v>
      </c>
      <c r="D146" s="1">
        <v>0.54325000000000001</v>
      </c>
      <c r="E146" s="1">
        <v>0.54781000000000002</v>
      </c>
    </row>
  </sheetData>
  <mergeCells count="3">
    <mergeCell ref="G20:N23"/>
    <mergeCell ref="G19:N19"/>
    <mergeCell ref="G24:N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FEE5-05C6-4D40-92EF-D1251C3F8422}">
  <dimension ref="A1:K145"/>
  <sheetViews>
    <sheetView workbookViewId="0"/>
  </sheetViews>
  <sheetFormatPr defaultRowHeight="14.4" x14ac:dyDescent="0.3"/>
  <cols>
    <col min="2" max="2" width="17.44140625" bestFit="1" customWidth="1"/>
    <col min="3" max="3" width="8.33203125" bestFit="1" customWidth="1"/>
    <col min="5" max="5" width="12.21875" bestFit="1" customWidth="1"/>
    <col min="6" max="6" width="14.109375" bestFit="1" customWidth="1"/>
    <col min="7" max="7" width="8.88671875" bestFit="1" customWidth="1"/>
    <col min="8" max="8" width="11.33203125" bestFit="1" customWidth="1"/>
    <col min="9" max="9" width="14.44140625" bestFit="1" customWidth="1"/>
    <col min="10" max="10" width="9.6640625" bestFit="1" customWidth="1"/>
    <col min="11" max="11" width="14.109375" bestFit="1" customWidth="1"/>
  </cols>
  <sheetData>
    <row r="1" spans="1:11" x14ac:dyDescent="0.3">
      <c r="A1" s="26" t="s">
        <v>1</v>
      </c>
      <c r="B1" s="26" t="s">
        <v>4</v>
      </c>
      <c r="C1" s="26" t="s">
        <v>5</v>
      </c>
      <c r="D1" s="26" t="s">
        <v>6</v>
      </c>
      <c r="E1" s="26" t="s">
        <v>11</v>
      </c>
      <c r="F1" s="26" t="s">
        <v>13</v>
      </c>
      <c r="G1" s="26" t="s">
        <v>16</v>
      </c>
      <c r="H1" s="26" t="s">
        <v>17</v>
      </c>
      <c r="I1" s="26" t="s">
        <v>19</v>
      </c>
      <c r="J1" s="26" t="s">
        <v>20</v>
      </c>
      <c r="K1" s="72" t="s">
        <v>21</v>
      </c>
    </row>
    <row r="2" spans="1:11" x14ac:dyDescent="0.3">
      <c r="A2" s="1">
        <v>17750</v>
      </c>
      <c r="B2" s="27">
        <v>52.66</v>
      </c>
      <c r="C2" s="27">
        <v>0.9</v>
      </c>
      <c r="D2" s="27">
        <v>6.9</v>
      </c>
      <c r="E2" s="27">
        <v>-24.8</v>
      </c>
      <c r="F2" s="27">
        <v>-15.2</v>
      </c>
      <c r="G2" s="27">
        <v>22.8</v>
      </c>
      <c r="H2" s="27">
        <v>8.9</v>
      </c>
      <c r="I2" s="27">
        <v>12.7</v>
      </c>
      <c r="J2" s="27">
        <v>9.6999999999999993</v>
      </c>
      <c r="K2" s="73">
        <v>19</v>
      </c>
    </row>
    <row r="3" spans="1:11" x14ac:dyDescent="0.3">
      <c r="A3" s="1">
        <v>35080</v>
      </c>
      <c r="B3" s="27">
        <v>83.77</v>
      </c>
      <c r="C3" s="27">
        <v>20.3</v>
      </c>
      <c r="D3" s="27">
        <v>19.399999999999999</v>
      </c>
      <c r="E3" s="27">
        <v>7.6</v>
      </c>
      <c r="F3" s="27">
        <v>14.9</v>
      </c>
      <c r="G3" s="27">
        <v>36.4</v>
      </c>
      <c r="H3" s="27">
        <v>19.2</v>
      </c>
      <c r="I3" s="27">
        <v>15.8</v>
      </c>
      <c r="J3" s="27">
        <v>15.8</v>
      </c>
      <c r="K3" s="73">
        <v>29.6</v>
      </c>
    </row>
    <row r="4" spans="1:11" x14ac:dyDescent="0.3">
      <c r="A4" s="1">
        <v>15020</v>
      </c>
      <c r="B4" s="27">
        <v>73.260000000000005</v>
      </c>
      <c r="C4" s="27">
        <v>21.6</v>
      </c>
      <c r="D4" s="27">
        <v>16.100000000000001</v>
      </c>
      <c r="E4" s="27">
        <v>6.1</v>
      </c>
      <c r="F4" s="27">
        <v>3.5</v>
      </c>
      <c r="G4" s="27">
        <v>42.1</v>
      </c>
      <c r="H4" s="27">
        <v>21.8</v>
      </c>
      <c r="I4" s="27">
        <v>7.6</v>
      </c>
      <c r="J4" s="27">
        <v>21.7</v>
      </c>
      <c r="K4" s="73">
        <v>25.6</v>
      </c>
    </row>
    <row r="5" spans="1:11" x14ac:dyDescent="0.3">
      <c r="A5" s="1">
        <v>5080</v>
      </c>
      <c r="B5" s="27">
        <v>72.3</v>
      </c>
      <c r="C5" s="27">
        <v>13</v>
      </c>
      <c r="D5" s="27">
        <v>14.1</v>
      </c>
      <c r="E5" s="27">
        <v>-4.5999999999999996</v>
      </c>
      <c r="F5" s="27">
        <v>16.3</v>
      </c>
      <c r="G5" s="27">
        <v>24.5</v>
      </c>
      <c r="H5" s="27">
        <v>-0.2</v>
      </c>
      <c r="I5" s="27">
        <v>-7.5</v>
      </c>
      <c r="J5" s="27">
        <v>13.2</v>
      </c>
      <c r="K5" s="73">
        <v>27.2</v>
      </c>
    </row>
    <row r="6" spans="1:11" x14ac:dyDescent="0.3">
      <c r="A6" s="1">
        <v>9320</v>
      </c>
      <c r="B6" s="27">
        <v>60.89</v>
      </c>
      <c r="C6" s="27">
        <v>4.5</v>
      </c>
      <c r="D6" s="27">
        <v>16.100000000000001</v>
      </c>
      <c r="E6" s="27">
        <v>-10.3</v>
      </c>
      <c r="F6" s="27">
        <v>-3.7</v>
      </c>
      <c r="G6" s="27">
        <v>38.5</v>
      </c>
      <c r="H6" s="27">
        <v>12.2</v>
      </c>
      <c r="I6" s="27">
        <v>-0.2</v>
      </c>
      <c r="J6" s="27">
        <v>1</v>
      </c>
      <c r="K6" s="73">
        <v>17.8</v>
      </c>
    </row>
    <row r="7" spans="1:11" x14ac:dyDescent="0.3">
      <c r="A7" s="1">
        <v>66580</v>
      </c>
      <c r="B7" s="27">
        <v>79.099999999999994</v>
      </c>
      <c r="C7" s="27">
        <v>16.100000000000001</v>
      </c>
      <c r="D7" s="27">
        <v>19.7</v>
      </c>
      <c r="E7" s="27">
        <v>3.7</v>
      </c>
      <c r="F7" s="27">
        <v>12.1</v>
      </c>
      <c r="G7" s="27">
        <v>31.4</v>
      </c>
      <c r="H7" s="27">
        <v>18</v>
      </c>
      <c r="I7" s="27">
        <v>9.9</v>
      </c>
      <c r="J7" s="27">
        <v>8.8000000000000007</v>
      </c>
      <c r="K7" s="73">
        <v>12.7</v>
      </c>
    </row>
    <row r="8" spans="1:11" x14ac:dyDescent="0.3">
      <c r="A8" s="1">
        <v>9980</v>
      </c>
      <c r="B8" s="27">
        <v>68.91</v>
      </c>
      <c r="C8" s="27">
        <v>17.600000000000001</v>
      </c>
      <c r="D8" s="27">
        <v>15.4</v>
      </c>
      <c r="E8" s="27">
        <v>-11.4</v>
      </c>
      <c r="F8" s="27">
        <v>4.5</v>
      </c>
      <c r="G8" s="27">
        <v>38.6</v>
      </c>
      <c r="H8" s="27">
        <v>14.9</v>
      </c>
      <c r="I8" s="27">
        <v>5</v>
      </c>
      <c r="J8" s="27">
        <v>20.7</v>
      </c>
      <c r="K8" s="73">
        <v>16.100000000000001</v>
      </c>
    </row>
    <row r="9" spans="1:11" x14ac:dyDescent="0.3">
      <c r="A9" s="1">
        <v>31940</v>
      </c>
      <c r="B9" s="27">
        <v>76.97</v>
      </c>
      <c r="C9" s="27">
        <v>22.3</v>
      </c>
      <c r="D9" s="27">
        <v>25.7</v>
      </c>
      <c r="E9" s="27">
        <v>12.7</v>
      </c>
      <c r="F9" s="27">
        <v>3.9</v>
      </c>
      <c r="G9" s="27">
        <v>30</v>
      </c>
      <c r="H9" s="27">
        <v>20.5</v>
      </c>
      <c r="I9" s="27">
        <v>12.4</v>
      </c>
      <c r="J9" s="27">
        <v>9.6</v>
      </c>
      <c r="K9" s="73">
        <v>24.6</v>
      </c>
    </row>
    <row r="10" spans="1:11" x14ac:dyDescent="0.3">
      <c r="A10" s="1">
        <v>57730</v>
      </c>
      <c r="B10" s="27">
        <v>73.61</v>
      </c>
      <c r="C10" s="27">
        <v>17.8</v>
      </c>
      <c r="D10" s="27">
        <v>23</v>
      </c>
      <c r="E10" s="27">
        <v>8.9</v>
      </c>
      <c r="F10" s="27">
        <v>13.7</v>
      </c>
      <c r="G10" s="27">
        <v>32</v>
      </c>
      <c r="H10" s="27">
        <v>22.5</v>
      </c>
      <c r="I10" s="27">
        <v>21.6</v>
      </c>
      <c r="J10" s="27">
        <v>12.5</v>
      </c>
      <c r="K10" s="73">
        <v>19.100000000000001</v>
      </c>
    </row>
    <row r="11" spans="1:11" x14ac:dyDescent="0.3">
      <c r="A11" s="1">
        <v>30690</v>
      </c>
      <c r="B11" s="27">
        <v>78.37</v>
      </c>
      <c r="C11" s="27">
        <v>15.6</v>
      </c>
      <c r="D11" s="27">
        <v>15.6</v>
      </c>
      <c r="E11" s="27">
        <v>-9.1</v>
      </c>
      <c r="F11" s="27">
        <v>2.2999999999999998</v>
      </c>
      <c r="G11" s="27">
        <v>30.7</v>
      </c>
      <c r="H11" s="27">
        <v>21.3</v>
      </c>
      <c r="I11" s="27">
        <v>9</v>
      </c>
      <c r="J11" s="27">
        <v>13.9</v>
      </c>
      <c r="K11" s="73">
        <v>18.2</v>
      </c>
    </row>
    <row r="12" spans="1:11" x14ac:dyDescent="0.3">
      <c r="A12" s="1">
        <v>6340</v>
      </c>
      <c r="B12" s="27">
        <v>53.83</v>
      </c>
      <c r="C12" s="27">
        <v>8.8000000000000007</v>
      </c>
      <c r="D12" s="27">
        <v>6.9</v>
      </c>
      <c r="E12" s="27">
        <v>-20.100000000000001</v>
      </c>
      <c r="F12" s="27">
        <v>1.9</v>
      </c>
      <c r="G12" s="27">
        <v>17.8</v>
      </c>
      <c r="H12" s="27">
        <v>11.3</v>
      </c>
      <c r="I12" s="27">
        <v>-21.3</v>
      </c>
      <c r="J12" s="27">
        <v>11.5</v>
      </c>
      <c r="K12" s="73">
        <v>8.6</v>
      </c>
    </row>
    <row r="13" spans="1:11" x14ac:dyDescent="0.3">
      <c r="A13" s="1">
        <v>43840</v>
      </c>
      <c r="B13" s="27">
        <v>86.8</v>
      </c>
      <c r="C13" s="27">
        <v>17.100000000000001</v>
      </c>
      <c r="D13" s="27">
        <v>17.899999999999999</v>
      </c>
      <c r="E13" s="27">
        <v>13</v>
      </c>
      <c r="F13" s="27">
        <v>13.8</v>
      </c>
      <c r="G13" s="27">
        <v>23</v>
      </c>
      <c r="H13" s="27">
        <v>11.3</v>
      </c>
      <c r="I13" s="27">
        <v>3.5</v>
      </c>
      <c r="J13" s="27">
        <v>10.3</v>
      </c>
      <c r="K13" s="73">
        <v>13</v>
      </c>
    </row>
    <row r="14" spans="1:11" x14ac:dyDescent="0.3">
      <c r="A14" s="1">
        <v>33200</v>
      </c>
      <c r="B14" s="27">
        <v>77.16</v>
      </c>
      <c r="C14" s="27">
        <v>22.4</v>
      </c>
      <c r="D14" s="27">
        <v>25.8</v>
      </c>
      <c r="E14" s="27">
        <v>13</v>
      </c>
      <c r="F14" s="27">
        <v>5</v>
      </c>
      <c r="G14" s="27">
        <v>30.1</v>
      </c>
      <c r="H14" s="27">
        <v>17.600000000000001</v>
      </c>
      <c r="I14" s="27">
        <v>12.9</v>
      </c>
      <c r="J14" s="27">
        <v>10.5</v>
      </c>
      <c r="K14" s="73">
        <v>24.4</v>
      </c>
    </row>
    <row r="15" spans="1:11" x14ac:dyDescent="0.3">
      <c r="A15" s="1">
        <v>33460</v>
      </c>
      <c r="B15" s="27">
        <v>97.7</v>
      </c>
      <c r="C15" s="27">
        <v>9.4</v>
      </c>
      <c r="D15" s="27">
        <v>14.1</v>
      </c>
      <c r="E15" s="27">
        <v>-2.8</v>
      </c>
      <c r="F15" s="27">
        <v>4.5</v>
      </c>
      <c r="G15" s="27">
        <v>21.6</v>
      </c>
      <c r="H15" s="27">
        <v>14.2</v>
      </c>
      <c r="I15" s="27">
        <v>15.4</v>
      </c>
      <c r="J15" s="27">
        <v>3.3</v>
      </c>
      <c r="K15" s="73">
        <v>6.8</v>
      </c>
    </row>
    <row r="16" spans="1:11" x14ac:dyDescent="0.3">
      <c r="A16" s="1">
        <v>6650</v>
      </c>
      <c r="B16" s="27">
        <v>53.96</v>
      </c>
      <c r="C16" s="27">
        <v>9.6</v>
      </c>
      <c r="D16" s="27">
        <v>7.7</v>
      </c>
      <c r="E16" s="27">
        <v>-20.100000000000001</v>
      </c>
      <c r="F16" s="27">
        <v>3.2</v>
      </c>
      <c r="G16" s="27">
        <v>21.9</v>
      </c>
      <c r="H16" s="27">
        <v>18.5</v>
      </c>
      <c r="I16" s="27">
        <v>-26</v>
      </c>
      <c r="J16" s="27">
        <v>10.4</v>
      </c>
      <c r="K16" s="73">
        <v>9.1</v>
      </c>
    </row>
    <row r="17" spans="1:11" x14ac:dyDescent="0.3">
      <c r="A17" s="1">
        <v>13080</v>
      </c>
      <c r="B17" s="27">
        <v>54.42</v>
      </c>
      <c r="C17" s="27">
        <v>20.100000000000001</v>
      </c>
      <c r="D17" s="27">
        <v>19.399999999999999</v>
      </c>
      <c r="E17" s="27">
        <v>1.5</v>
      </c>
      <c r="F17" s="27">
        <v>1.4</v>
      </c>
      <c r="G17" s="27">
        <v>37.6</v>
      </c>
      <c r="H17" s="27">
        <v>25.4</v>
      </c>
      <c r="I17" s="27">
        <v>7.8</v>
      </c>
      <c r="J17" s="27">
        <v>15.6</v>
      </c>
      <c r="K17" s="73">
        <v>24.2</v>
      </c>
    </row>
    <row r="18" spans="1:11" x14ac:dyDescent="0.3">
      <c r="A18" s="1">
        <v>9790</v>
      </c>
      <c r="B18" s="27">
        <v>60.78</v>
      </c>
      <c r="C18" s="27">
        <v>5.5</v>
      </c>
      <c r="D18" s="27">
        <v>15.9</v>
      </c>
      <c r="E18" s="27">
        <v>-10.3</v>
      </c>
      <c r="F18" s="27">
        <v>-3.8</v>
      </c>
      <c r="G18" s="27">
        <v>37.700000000000003</v>
      </c>
      <c r="H18" s="27">
        <v>13.1</v>
      </c>
      <c r="I18" s="27">
        <v>1.1000000000000001</v>
      </c>
      <c r="J18" s="27">
        <v>1.3</v>
      </c>
      <c r="K18" s="73">
        <v>19.2</v>
      </c>
    </row>
    <row r="19" spans="1:11" x14ac:dyDescent="0.3">
      <c r="A19" s="1">
        <v>58220</v>
      </c>
      <c r="B19" s="27">
        <v>73.63</v>
      </c>
      <c r="C19" s="27">
        <v>17.600000000000001</v>
      </c>
      <c r="D19" s="27">
        <v>20.6</v>
      </c>
      <c r="E19" s="27">
        <v>8.6999999999999993</v>
      </c>
      <c r="F19" s="27">
        <v>13.1</v>
      </c>
      <c r="G19" s="27">
        <v>31.5</v>
      </c>
      <c r="H19" s="27">
        <v>20.9</v>
      </c>
      <c r="I19" s="27">
        <v>17.399999999999999</v>
      </c>
      <c r="J19" s="27">
        <v>8.1</v>
      </c>
      <c r="K19" s="73">
        <v>18.2</v>
      </c>
    </row>
    <row r="20" spans="1:11" x14ac:dyDescent="0.3">
      <c r="A20" s="1">
        <v>5320</v>
      </c>
      <c r="B20" s="27">
        <v>72.64</v>
      </c>
      <c r="C20" s="27">
        <v>13.2</v>
      </c>
      <c r="D20" s="27">
        <v>13.7</v>
      </c>
      <c r="E20" s="27">
        <v>-8</v>
      </c>
      <c r="F20" s="27">
        <v>14.5</v>
      </c>
      <c r="G20" s="27">
        <v>20.8</v>
      </c>
      <c r="H20" s="27">
        <v>-0.3</v>
      </c>
      <c r="I20" s="27">
        <v>-15.7</v>
      </c>
      <c r="J20" s="27">
        <v>11.3</v>
      </c>
      <c r="K20" s="73">
        <v>25.3</v>
      </c>
    </row>
    <row r="21" spans="1:11" x14ac:dyDescent="0.3">
      <c r="A21" s="1">
        <v>31210</v>
      </c>
      <c r="B21" s="27">
        <v>78.62</v>
      </c>
      <c r="C21" s="27">
        <v>15.7</v>
      </c>
      <c r="D21" s="27">
        <v>14.2</v>
      </c>
      <c r="E21" s="27">
        <v>-8.4</v>
      </c>
      <c r="F21" s="27">
        <v>0.6</v>
      </c>
      <c r="G21" s="27">
        <v>29.6</v>
      </c>
      <c r="H21" s="27">
        <v>19.2</v>
      </c>
      <c r="I21" s="27">
        <v>8.8000000000000007</v>
      </c>
      <c r="J21" s="27">
        <v>13.4</v>
      </c>
      <c r="K21" s="73">
        <v>16.100000000000001</v>
      </c>
    </row>
    <row r="22" spans="1:11" x14ac:dyDescent="0.3">
      <c r="A22" s="1">
        <v>35810</v>
      </c>
      <c r="B22" s="27">
        <v>84.31</v>
      </c>
      <c r="C22" s="27">
        <v>19.100000000000001</v>
      </c>
      <c r="D22" s="27">
        <v>18.100000000000001</v>
      </c>
      <c r="E22" s="27">
        <v>7.3</v>
      </c>
      <c r="F22" s="27">
        <v>10.9</v>
      </c>
      <c r="G22" s="27">
        <v>35.299999999999997</v>
      </c>
      <c r="H22" s="27">
        <v>19.8</v>
      </c>
      <c r="I22" s="27">
        <v>14.2</v>
      </c>
      <c r="J22" s="27">
        <v>16.3</v>
      </c>
      <c r="K22" s="73">
        <v>28.7</v>
      </c>
    </row>
    <row r="23" spans="1:11" x14ac:dyDescent="0.3">
      <c r="A23" s="1">
        <v>66440</v>
      </c>
      <c r="B23" s="27">
        <v>79.459999999999994</v>
      </c>
      <c r="C23" s="27">
        <v>15.7</v>
      </c>
      <c r="D23" s="27">
        <v>18.399999999999999</v>
      </c>
      <c r="E23" s="27">
        <v>2</v>
      </c>
      <c r="F23" s="27">
        <v>11.5</v>
      </c>
      <c r="G23" s="27">
        <v>31.8</v>
      </c>
      <c r="H23" s="27">
        <v>15.9</v>
      </c>
      <c r="I23" s="27">
        <v>8.8000000000000007</v>
      </c>
      <c r="J23" s="27">
        <v>8.6</v>
      </c>
      <c r="K23" s="73">
        <v>12.5</v>
      </c>
    </row>
    <row r="24" spans="1:11" x14ac:dyDescent="0.3">
      <c r="A24" s="1">
        <v>38880</v>
      </c>
      <c r="B24" s="27">
        <v>87.88</v>
      </c>
      <c r="C24" s="27">
        <v>18.8</v>
      </c>
      <c r="D24" s="27">
        <v>23.9</v>
      </c>
      <c r="E24" s="27">
        <v>16.3</v>
      </c>
      <c r="F24" s="27">
        <v>14.2</v>
      </c>
      <c r="G24" s="27">
        <v>30.7</v>
      </c>
      <c r="H24" s="27">
        <v>20.5</v>
      </c>
      <c r="I24" s="27">
        <v>11.6</v>
      </c>
      <c r="J24" s="27">
        <v>13.8</v>
      </c>
      <c r="K24" s="73">
        <v>24.3</v>
      </c>
    </row>
    <row r="25" spans="1:11" x14ac:dyDescent="0.3">
      <c r="A25" s="1">
        <v>22770</v>
      </c>
      <c r="B25" s="27">
        <v>78.67</v>
      </c>
      <c r="C25" s="27">
        <v>17.600000000000001</v>
      </c>
      <c r="D25" s="27">
        <v>23.6</v>
      </c>
      <c r="E25" s="27">
        <v>4.5</v>
      </c>
      <c r="F25" s="27">
        <v>11</v>
      </c>
      <c r="G25" s="27">
        <v>22.8</v>
      </c>
      <c r="H25" s="27">
        <v>21.9</v>
      </c>
      <c r="I25" s="27">
        <v>16.399999999999999</v>
      </c>
      <c r="J25" s="27">
        <v>12.8</v>
      </c>
      <c r="K25" s="73">
        <v>23.5</v>
      </c>
    </row>
    <row r="26" spans="1:11" x14ac:dyDescent="0.3">
      <c r="A26" s="1">
        <v>13230</v>
      </c>
      <c r="B26" s="27">
        <v>54.28</v>
      </c>
      <c r="C26" s="27">
        <v>20.8</v>
      </c>
      <c r="D26" s="27">
        <v>21.6</v>
      </c>
      <c r="E26" s="27">
        <v>8.8000000000000007</v>
      </c>
      <c r="F26" s="27">
        <v>5.3</v>
      </c>
      <c r="G26" s="27">
        <v>35.1</v>
      </c>
      <c r="H26" s="27">
        <v>21.3</v>
      </c>
      <c r="I26" s="27">
        <v>9.1999999999999993</v>
      </c>
      <c r="J26" s="27">
        <v>15.4</v>
      </c>
      <c r="K26" s="73">
        <v>24.2</v>
      </c>
    </row>
    <row r="27" spans="1:11" x14ac:dyDescent="0.3">
      <c r="A27" s="1">
        <v>67350</v>
      </c>
      <c r="B27" s="27">
        <v>79.87</v>
      </c>
      <c r="C27" s="27">
        <v>14.7</v>
      </c>
      <c r="D27" s="27">
        <v>17.3</v>
      </c>
      <c r="E27" s="27">
        <v>0.9</v>
      </c>
      <c r="F27" s="27">
        <v>10.5</v>
      </c>
      <c r="G27" s="27">
        <v>29.9</v>
      </c>
      <c r="H27" s="27">
        <v>16.5</v>
      </c>
      <c r="I27" s="27">
        <v>7.5</v>
      </c>
      <c r="J27" s="27">
        <v>7.8</v>
      </c>
      <c r="K27" s="73">
        <v>11.7</v>
      </c>
    </row>
    <row r="28" spans="1:11" x14ac:dyDescent="0.3">
      <c r="A28" s="1">
        <v>22080</v>
      </c>
      <c r="B28" s="27">
        <v>78.900000000000006</v>
      </c>
      <c r="C28" s="27">
        <v>18.7</v>
      </c>
      <c r="D28" s="27">
        <v>23.9</v>
      </c>
      <c r="E28" s="27">
        <v>4.5</v>
      </c>
      <c r="F28" s="27">
        <v>11.3</v>
      </c>
      <c r="G28" s="27">
        <v>21.9</v>
      </c>
      <c r="H28" s="27">
        <v>19.399999999999999</v>
      </c>
      <c r="I28" s="27">
        <v>15</v>
      </c>
      <c r="J28" s="27">
        <v>11.3</v>
      </c>
      <c r="K28" s="73">
        <v>25.9</v>
      </c>
    </row>
    <row r="29" spans="1:11" x14ac:dyDescent="0.3">
      <c r="A29" s="1">
        <v>38340</v>
      </c>
      <c r="B29" s="27">
        <v>88.59</v>
      </c>
      <c r="C29" s="27">
        <v>18</v>
      </c>
      <c r="D29" s="27">
        <v>23.8</v>
      </c>
      <c r="E29" s="27">
        <v>16.2</v>
      </c>
      <c r="F29" s="27">
        <v>14.7</v>
      </c>
      <c r="G29" s="27">
        <v>30.2</v>
      </c>
      <c r="H29" s="27">
        <v>20.2</v>
      </c>
      <c r="I29" s="27">
        <v>12.2</v>
      </c>
      <c r="J29" s="27">
        <v>13.4</v>
      </c>
      <c r="K29" s="73">
        <v>23.3</v>
      </c>
    </row>
    <row r="30" spans="1:11" x14ac:dyDescent="0.3">
      <c r="A30" s="1">
        <v>44170</v>
      </c>
      <c r="B30" s="27">
        <v>87.14</v>
      </c>
      <c r="C30" s="27">
        <v>16.8</v>
      </c>
      <c r="D30" s="27">
        <v>17.5</v>
      </c>
      <c r="E30" s="27">
        <v>12.4</v>
      </c>
      <c r="F30" s="27">
        <v>11.7</v>
      </c>
      <c r="G30" s="27">
        <v>21.3</v>
      </c>
      <c r="H30" s="27">
        <v>9.6</v>
      </c>
      <c r="I30" s="27">
        <v>7</v>
      </c>
      <c r="J30" s="27">
        <v>8.1999999999999993</v>
      </c>
      <c r="K30" s="73">
        <v>10.7</v>
      </c>
    </row>
    <row r="31" spans="1:11" x14ac:dyDescent="0.3">
      <c r="A31" s="1">
        <v>33280</v>
      </c>
      <c r="B31" s="27">
        <v>77.17</v>
      </c>
      <c r="C31" s="27">
        <v>22.7</v>
      </c>
      <c r="D31" s="27">
        <v>26</v>
      </c>
      <c r="E31" s="27">
        <v>15.4</v>
      </c>
      <c r="F31" s="27">
        <v>7.3</v>
      </c>
      <c r="G31" s="27">
        <v>29.6</v>
      </c>
      <c r="H31" s="27">
        <v>17</v>
      </c>
      <c r="I31" s="27">
        <v>12.4</v>
      </c>
      <c r="J31" s="27">
        <v>10.5</v>
      </c>
      <c r="K31" s="73">
        <v>24.2</v>
      </c>
    </row>
    <row r="32" spans="1:11" x14ac:dyDescent="0.3">
      <c r="A32" s="1">
        <v>17360</v>
      </c>
      <c r="B32" s="27">
        <v>53.11</v>
      </c>
      <c r="C32" s="27">
        <v>4.5</v>
      </c>
      <c r="D32" s="27">
        <v>7.9</v>
      </c>
      <c r="E32" s="27">
        <v>-21.9</v>
      </c>
      <c r="F32" s="27">
        <v>-21.9</v>
      </c>
      <c r="G32" s="27">
        <v>21.7</v>
      </c>
      <c r="H32" s="27">
        <v>1.1000000000000001</v>
      </c>
      <c r="I32" s="27">
        <v>8.6</v>
      </c>
      <c r="J32" s="27">
        <v>11.1</v>
      </c>
      <c r="K32" s="73">
        <v>19.7</v>
      </c>
    </row>
    <row r="33" spans="1:11" x14ac:dyDescent="0.3">
      <c r="A33" s="1">
        <v>33490</v>
      </c>
      <c r="B33" s="27">
        <v>97.74</v>
      </c>
      <c r="C33" s="27">
        <v>8.3000000000000007</v>
      </c>
      <c r="D33" s="27">
        <v>13</v>
      </c>
      <c r="E33" s="27">
        <v>-4</v>
      </c>
      <c r="F33" s="27">
        <v>4.9000000000000004</v>
      </c>
      <c r="G33" s="27">
        <v>21.2</v>
      </c>
      <c r="H33" s="27">
        <v>10.8</v>
      </c>
      <c r="I33" s="27">
        <v>13.4</v>
      </c>
      <c r="J33" s="27">
        <v>3.3</v>
      </c>
      <c r="K33" s="73">
        <v>4.5</v>
      </c>
    </row>
    <row r="34" spans="1:11" x14ac:dyDescent="0.3">
      <c r="A34" s="1">
        <v>15170</v>
      </c>
      <c r="B34" s="27">
        <v>73.2</v>
      </c>
      <c r="C34" s="27">
        <v>22.5</v>
      </c>
      <c r="D34" s="27">
        <v>15.5</v>
      </c>
      <c r="E34" s="27">
        <v>9</v>
      </c>
      <c r="F34" s="27">
        <v>-0.3</v>
      </c>
      <c r="G34" s="27">
        <v>45.1</v>
      </c>
      <c r="H34" s="27">
        <v>12</v>
      </c>
      <c r="I34" s="27">
        <v>7.9</v>
      </c>
      <c r="J34" s="27">
        <v>24.6</v>
      </c>
      <c r="K34" s="73">
        <v>29.8</v>
      </c>
    </row>
    <row r="35" spans="1:11" x14ac:dyDescent="0.3">
      <c r="A35" s="1">
        <v>16110</v>
      </c>
      <c r="B35" s="27">
        <v>73.2</v>
      </c>
      <c r="C35" s="27">
        <v>22.5</v>
      </c>
      <c r="D35" s="27">
        <v>15.5</v>
      </c>
      <c r="E35" s="27">
        <v>9</v>
      </c>
      <c r="F35" s="27">
        <v>-0.3</v>
      </c>
      <c r="G35" s="27">
        <v>45.1</v>
      </c>
      <c r="H35" s="27">
        <v>12</v>
      </c>
      <c r="I35" s="27">
        <v>7.9</v>
      </c>
      <c r="J35" s="27">
        <v>24.6</v>
      </c>
      <c r="K35" s="73">
        <v>29.8</v>
      </c>
    </row>
    <row r="36" spans="1:11" x14ac:dyDescent="0.3">
      <c r="A36" s="1">
        <v>10120</v>
      </c>
      <c r="B36" s="27">
        <v>69.680000000000007</v>
      </c>
      <c r="C36" s="27">
        <v>20.100000000000001</v>
      </c>
      <c r="D36" s="27">
        <v>15.7</v>
      </c>
      <c r="E36" s="27">
        <v>-12.8</v>
      </c>
      <c r="F36" s="27">
        <v>-0.3</v>
      </c>
      <c r="G36" s="27">
        <v>38.700000000000003</v>
      </c>
      <c r="H36" s="27">
        <v>-1.3</v>
      </c>
      <c r="I36" s="27">
        <v>6.5</v>
      </c>
      <c r="J36" s="27">
        <v>19.899999999999999</v>
      </c>
      <c r="K36" s="73">
        <v>16.100000000000001</v>
      </c>
    </row>
    <row r="37" spans="1:11" x14ac:dyDescent="0.3">
      <c r="A37" s="1">
        <v>40380</v>
      </c>
      <c r="B37" s="27">
        <v>85.62</v>
      </c>
      <c r="C37" s="27">
        <v>15.5</v>
      </c>
      <c r="D37" s="27">
        <v>12.1</v>
      </c>
      <c r="E37" s="27">
        <v>4.3</v>
      </c>
      <c r="F37" s="27">
        <v>2.8</v>
      </c>
      <c r="G37" s="27">
        <v>30</v>
      </c>
      <c r="H37" s="27">
        <v>10.199999999999999</v>
      </c>
      <c r="I37" s="27">
        <v>7</v>
      </c>
      <c r="J37" s="27">
        <v>11.3</v>
      </c>
      <c r="K37" s="73">
        <v>13.7</v>
      </c>
    </row>
    <row r="38" spans="1:11" x14ac:dyDescent="0.3">
      <c r="A38" s="1">
        <v>20450</v>
      </c>
      <c r="B38" s="27">
        <v>67.14</v>
      </c>
      <c r="C38" s="27">
        <v>14.9</v>
      </c>
      <c r="D38" s="27">
        <v>23.4</v>
      </c>
      <c r="E38" s="27">
        <v>8.6999999999999993</v>
      </c>
      <c r="F38" s="27">
        <v>32</v>
      </c>
      <c r="G38" s="27">
        <v>24.6</v>
      </c>
      <c r="H38" s="27">
        <v>11.4</v>
      </c>
      <c r="I38" s="27">
        <v>10.8</v>
      </c>
      <c r="J38" s="27">
        <v>7.3</v>
      </c>
      <c r="K38" s="73">
        <v>20.100000000000001</v>
      </c>
    </row>
    <row r="39" spans="1:11" x14ac:dyDescent="0.3">
      <c r="A39" s="1">
        <v>15160</v>
      </c>
      <c r="B39" s="27">
        <v>73.290000000000006</v>
      </c>
      <c r="C39" s="27">
        <v>22.3</v>
      </c>
      <c r="D39" s="27">
        <v>15.9</v>
      </c>
      <c r="E39" s="27">
        <v>10.5</v>
      </c>
      <c r="F39" s="27">
        <v>0</v>
      </c>
      <c r="G39" s="27">
        <v>40.9</v>
      </c>
      <c r="H39" s="27">
        <v>15.8</v>
      </c>
      <c r="I39" s="27">
        <v>7.8</v>
      </c>
      <c r="J39" s="27">
        <v>25.5</v>
      </c>
      <c r="K39" s="73">
        <v>29.9</v>
      </c>
    </row>
    <row r="40" spans="1:11" x14ac:dyDescent="0.3">
      <c r="A40" s="1">
        <v>38180</v>
      </c>
      <c r="B40" s="27">
        <v>89.19</v>
      </c>
      <c r="C40" s="27">
        <v>17.2</v>
      </c>
      <c r="D40" s="27">
        <v>24</v>
      </c>
      <c r="E40" s="27">
        <v>16.100000000000001</v>
      </c>
      <c r="F40" s="27">
        <v>15.6</v>
      </c>
      <c r="G40" s="27">
        <v>29.8</v>
      </c>
      <c r="H40" s="27">
        <v>20.399999999999999</v>
      </c>
      <c r="I40" s="27">
        <v>12.8</v>
      </c>
      <c r="J40" s="27">
        <v>13.6</v>
      </c>
      <c r="K40" s="73">
        <v>22.1</v>
      </c>
    </row>
    <row r="41" spans="1:11" x14ac:dyDescent="0.3">
      <c r="A41" s="1">
        <v>16050</v>
      </c>
      <c r="B41" s="27">
        <v>62.35</v>
      </c>
      <c r="C41" s="27">
        <v>13.3</v>
      </c>
      <c r="D41" s="27">
        <v>21.3</v>
      </c>
      <c r="E41" s="27">
        <v>-11.1</v>
      </c>
      <c r="F41" s="27">
        <v>-23.9</v>
      </c>
      <c r="G41" s="27">
        <v>22.1</v>
      </c>
      <c r="H41" s="27">
        <v>17.899999999999999</v>
      </c>
      <c r="I41" s="27">
        <v>25.9</v>
      </c>
      <c r="J41" s="27">
        <v>10.7</v>
      </c>
      <c r="K41" s="73">
        <v>27.7</v>
      </c>
    </row>
    <row r="42" spans="1:11" x14ac:dyDescent="0.3">
      <c r="A42" s="1">
        <v>10330</v>
      </c>
      <c r="B42" s="27">
        <v>69.95</v>
      </c>
      <c r="C42" s="27">
        <v>18.399999999999999</v>
      </c>
      <c r="D42" s="27">
        <v>13.9</v>
      </c>
      <c r="E42" s="27">
        <v>-12.7</v>
      </c>
      <c r="F42" s="27">
        <v>-3.3</v>
      </c>
      <c r="G42" s="27">
        <v>38</v>
      </c>
      <c r="H42" s="27">
        <v>3.3</v>
      </c>
      <c r="I42" s="27">
        <v>9.1</v>
      </c>
      <c r="J42" s="27">
        <v>36</v>
      </c>
      <c r="K42" s="73">
        <v>16.2</v>
      </c>
    </row>
    <row r="43" spans="1:11" x14ac:dyDescent="0.3">
      <c r="A43" s="1">
        <v>13300</v>
      </c>
      <c r="B43" s="27">
        <v>54.14</v>
      </c>
      <c r="C43" s="27">
        <v>18.8</v>
      </c>
      <c r="D43" s="27">
        <v>20</v>
      </c>
      <c r="E43" s="27">
        <v>5.0999999999999996</v>
      </c>
      <c r="F43" s="27">
        <v>3.9</v>
      </c>
      <c r="G43" s="27">
        <v>35.299999999999997</v>
      </c>
      <c r="H43" s="27">
        <v>36.4</v>
      </c>
      <c r="I43" s="27">
        <v>8.8000000000000007</v>
      </c>
      <c r="J43" s="27">
        <v>13.9</v>
      </c>
      <c r="K43" s="73">
        <v>22.8</v>
      </c>
    </row>
    <row r="44" spans="1:11" x14ac:dyDescent="0.3">
      <c r="A44" s="1">
        <v>33330</v>
      </c>
      <c r="B44" s="27">
        <v>77.180000000000007</v>
      </c>
      <c r="C44" s="27">
        <v>22.1</v>
      </c>
      <c r="D44" s="27">
        <v>25.4</v>
      </c>
      <c r="E44" s="27">
        <v>13.8</v>
      </c>
      <c r="F44" s="27">
        <v>5.3</v>
      </c>
      <c r="G44" s="27">
        <v>29.3</v>
      </c>
      <c r="H44" s="27">
        <v>17.100000000000001</v>
      </c>
      <c r="I44" s="27">
        <v>14</v>
      </c>
      <c r="J44" s="27">
        <v>11.4</v>
      </c>
      <c r="K44" s="73">
        <v>23.9</v>
      </c>
    </row>
    <row r="45" spans="1:11" x14ac:dyDescent="0.3">
      <c r="A45" s="1">
        <v>5390</v>
      </c>
      <c r="B45" s="27">
        <v>73.31</v>
      </c>
      <c r="C45" s="27">
        <v>14.1</v>
      </c>
      <c r="D45" s="27">
        <v>14.8</v>
      </c>
      <c r="E45" s="27">
        <v>-8.4</v>
      </c>
      <c r="F45" s="27">
        <v>8.1999999999999993</v>
      </c>
      <c r="G45" s="27">
        <v>24.9</v>
      </c>
      <c r="H45" s="27">
        <v>10.5</v>
      </c>
      <c r="I45" s="27">
        <v>-14.5</v>
      </c>
      <c r="J45" s="27">
        <v>12.4</v>
      </c>
      <c r="K45" s="73">
        <v>28.5</v>
      </c>
    </row>
    <row r="46" spans="1:11" x14ac:dyDescent="0.3">
      <c r="A46" s="1">
        <v>58650</v>
      </c>
      <c r="B46" s="27">
        <v>73.67</v>
      </c>
      <c r="C46" s="27">
        <v>17.600000000000001</v>
      </c>
      <c r="D46" s="27">
        <v>20.3</v>
      </c>
      <c r="E46" s="27">
        <v>8.4</v>
      </c>
      <c r="F46" s="27">
        <v>13.1</v>
      </c>
      <c r="G46" s="27">
        <v>31.1</v>
      </c>
      <c r="H46" s="27">
        <v>20.9</v>
      </c>
      <c r="I46" s="27">
        <v>17.600000000000001</v>
      </c>
      <c r="J46" s="27">
        <v>8</v>
      </c>
      <c r="K46" s="73">
        <v>18.399999999999999</v>
      </c>
    </row>
    <row r="47" spans="1:11" x14ac:dyDescent="0.3">
      <c r="A47" s="1">
        <v>17160</v>
      </c>
      <c r="B47" s="27">
        <v>53.56</v>
      </c>
      <c r="C47" s="27">
        <v>7</v>
      </c>
      <c r="D47" s="27">
        <v>8.5</v>
      </c>
      <c r="E47" s="27">
        <v>-21</v>
      </c>
      <c r="F47" s="27">
        <v>-17.3</v>
      </c>
      <c r="G47" s="27">
        <v>23.7</v>
      </c>
      <c r="H47" s="27">
        <v>-4.5</v>
      </c>
      <c r="I47" s="27">
        <v>6.4</v>
      </c>
      <c r="J47" s="27">
        <v>13.4</v>
      </c>
      <c r="K47" s="73">
        <v>21.8</v>
      </c>
    </row>
    <row r="48" spans="1:11" x14ac:dyDescent="0.3">
      <c r="A48" s="1">
        <v>33490</v>
      </c>
      <c r="B48" s="27">
        <v>97.79</v>
      </c>
      <c r="C48" s="27">
        <v>7.5</v>
      </c>
      <c r="D48" s="27">
        <v>12.1</v>
      </c>
      <c r="E48" s="27">
        <v>-5.3</v>
      </c>
      <c r="F48" s="27">
        <v>5.3</v>
      </c>
      <c r="G48" s="27">
        <v>20.8</v>
      </c>
      <c r="H48" s="27">
        <v>7.2</v>
      </c>
      <c r="I48" s="27">
        <v>11.3</v>
      </c>
      <c r="J48" s="27">
        <v>3.1</v>
      </c>
      <c r="K48" s="73">
        <v>1.9</v>
      </c>
    </row>
    <row r="49" spans="1:11" x14ac:dyDescent="0.3">
      <c r="A49" s="1">
        <v>10810</v>
      </c>
      <c r="B49" s="27">
        <v>66.989999999999995</v>
      </c>
      <c r="C49" s="27">
        <v>12.2</v>
      </c>
      <c r="D49" s="27">
        <v>16.8</v>
      </c>
      <c r="E49" s="27">
        <v>-1.2</v>
      </c>
      <c r="F49" s="27">
        <v>-3.9</v>
      </c>
      <c r="G49" s="27">
        <v>39.9</v>
      </c>
      <c r="H49" s="27">
        <v>15.2</v>
      </c>
      <c r="I49" s="27">
        <v>12.5</v>
      </c>
      <c r="J49" s="27">
        <v>-0.1</v>
      </c>
      <c r="K49" s="73">
        <v>28.3</v>
      </c>
    </row>
    <row r="50" spans="1:11" x14ac:dyDescent="0.3">
      <c r="A50" s="1">
        <v>7160</v>
      </c>
      <c r="B50" s="27">
        <v>53.9</v>
      </c>
      <c r="C50" s="27">
        <v>4.5</v>
      </c>
      <c r="D50" s="27">
        <v>5.4</v>
      </c>
      <c r="E50" s="27">
        <v>-26.1</v>
      </c>
      <c r="F50" s="27">
        <v>-8.9</v>
      </c>
      <c r="G50" s="27">
        <v>20.9</v>
      </c>
      <c r="H50" s="27">
        <v>0.6</v>
      </c>
      <c r="I50" s="27">
        <v>-30.3</v>
      </c>
      <c r="J50" s="27">
        <v>3.3</v>
      </c>
      <c r="K50" s="73">
        <v>8.9</v>
      </c>
    </row>
    <row r="51" spans="1:11" x14ac:dyDescent="0.3">
      <c r="A51" s="1">
        <v>44890</v>
      </c>
      <c r="B51" s="27">
        <v>87.41</v>
      </c>
      <c r="C51" s="27">
        <v>16</v>
      </c>
      <c r="D51" s="27">
        <v>16.399999999999999</v>
      </c>
      <c r="E51" s="27">
        <v>10</v>
      </c>
      <c r="F51" s="27">
        <v>10.9</v>
      </c>
      <c r="G51" s="27">
        <v>20.6</v>
      </c>
      <c r="H51" s="27">
        <v>9.6999999999999993</v>
      </c>
      <c r="I51" s="27">
        <v>1.7</v>
      </c>
      <c r="J51" s="27">
        <v>7.1</v>
      </c>
      <c r="K51" s="73">
        <v>10.1</v>
      </c>
    </row>
    <row r="52" spans="1:11" x14ac:dyDescent="0.3">
      <c r="A52" s="1">
        <v>67830</v>
      </c>
      <c r="B52" s="27">
        <v>80.69</v>
      </c>
      <c r="C52" s="27">
        <v>14.5</v>
      </c>
      <c r="D52" s="27">
        <v>17.3</v>
      </c>
      <c r="E52" s="27">
        <v>1.6</v>
      </c>
      <c r="F52" s="27">
        <v>10.7</v>
      </c>
      <c r="G52" s="27">
        <v>29.9</v>
      </c>
      <c r="H52" s="27">
        <v>17.7</v>
      </c>
      <c r="I52" s="27">
        <v>8.6</v>
      </c>
      <c r="J52" s="27">
        <v>7.7</v>
      </c>
      <c r="K52" s="73">
        <v>10.7</v>
      </c>
    </row>
    <row r="53" spans="1:11" x14ac:dyDescent="0.3">
      <c r="A53" s="1">
        <v>13640</v>
      </c>
      <c r="B53" s="27">
        <v>54</v>
      </c>
      <c r="C53" s="27">
        <v>19.7</v>
      </c>
      <c r="D53" s="27">
        <v>20.8</v>
      </c>
      <c r="E53" s="27">
        <v>8.1999999999999993</v>
      </c>
      <c r="F53" s="27">
        <v>4.9000000000000004</v>
      </c>
      <c r="G53" s="27">
        <v>35.4</v>
      </c>
      <c r="H53" s="27">
        <v>21.8</v>
      </c>
      <c r="I53" s="27">
        <v>10</v>
      </c>
      <c r="J53" s="27">
        <v>13</v>
      </c>
      <c r="K53" s="73">
        <v>24.6</v>
      </c>
    </row>
    <row r="54" spans="1:11" x14ac:dyDescent="0.3">
      <c r="A54" s="1">
        <v>20310</v>
      </c>
      <c r="B54" s="27">
        <v>67.03</v>
      </c>
      <c r="C54" s="27">
        <v>14.2</v>
      </c>
      <c r="D54" s="27">
        <v>22.4</v>
      </c>
      <c r="E54" s="27">
        <v>8.8000000000000007</v>
      </c>
      <c r="F54" s="27">
        <v>31</v>
      </c>
      <c r="G54" s="27">
        <v>24.4</v>
      </c>
      <c r="H54" s="27">
        <v>10.6</v>
      </c>
      <c r="I54" s="27">
        <v>8.6999999999999993</v>
      </c>
      <c r="J54" s="27">
        <v>7</v>
      </c>
      <c r="K54" s="73">
        <v>14</v>
      </c>
    </row>
    <row r="55" spans="1:11" x14ac:dyDescent="0.3">
      <c r="A55" s="1">
        <v>16260</v>
      </c>
      <c r="B55" s="27">
        <v>62.94</v>
      </c>
      <c r="C55" s="27">
        <v>14.9</v>
      </c>
      <c r="D55" s="27">
        <v>22.5</v>
      </c>
      <c r="E55" s="27">
        <v>-5.4</v>
      </c>
      <c r="F55" s="27">
        <v>-22</v>
      </c>
      <c r="G55" s="27">
        <v>21.6</v>
      </c>
      <c r="H55" s="27">
        <v>16.2</v>
      </c>
      <c r="I55" s="27">
        <v>27.7</v>
      </c>
      <c r="J55" s="27">
        <v>10.3</v>
      </c>
      <c r="K55" s="73">
        <v>26.2</v>
      </c>
    </row>
    <row r="56" spans="1:11" x14ac:dyDescent="0.3">
      <c r="A56" s="1">
        <v>34390</v>
      </c>
      <c r="B56" s="27">
        <v>85.18</v>
      </c>
      <c r="C56" s="27">
        <v>18.399999999999999</v>
      </c>
      <c r="D56" s="27">
        <v>17.600000000000001</v>
      </c>
      <c r="E56" s="27">
        <v>5.6</v>
      </c>
      <c r="F56" s="27">
        <v>9.3000000000000007</v>
      </c>
      <c r="G56" s="27">
        <v>34.200000000000003</v>
      </c>
      <c r="H56" s="27">
        <v>18.399999999999999</v>
      </c>
      <c r="I56" s="27">
        <v>11.4</v>
      </c>
      <c r="J56" s="27">
        <v>15.3</v>
      </c>
      <c r="K56" s="73">
        <v>25.8</v>
      </c>
    </row>
    <row r="57" spans="1:11" x14ac:dyDescent="0.3">
      <c r="A57" s="1">
        <v>33870</v>
      </c>
      <c r="B57" s="27">
        <v>97.83</v>
      </c>
      <c r="C57" s="27">
        <v>6.6</v>
      </c>
      <c r="D57" s="27">
        <v>11</v>
      </c>
      <c r="E57" s="27">
        <v>-6.6</v>
      </c>
      <c r="F57" s="27">
        <v>5.6</v>
      </c>
      <c r="G57" s="27">
        <v>20.2</v>
      </c>
      <c r="H57" s="27">
        <v>3.6</v>
      </c>
      <c r="I57" s="27">
        <v>9.1999999999999993</v>
      </c>
      <c r="J57" s="27">
        <v>2.9</v>
      </c>
      <c r="K57" s="73">
        <v>-0.5</v>
      </c>
    </row>
    <row r="58" spans="1:11" x14ac:dyDescent="0.3">
      <c r="A58" s="1">
        <v>38580</v>
      </c>
      <c r="B58" s="27">
        <v>89.69</v>
      </c>
      <c r="C58" s="27">
        <v>17</v>
      </c>
      <c r="D58" s="27">
        <v>24.7</v>
      </c>
      <c r="E58" s="27">
        <v>16.7</v>
      </c>
      <c r="F58" s="27">
        <v>16.8</v>
      </c>
      <c r="G58" s="27">
        <v>30.1</v>
      </c>
      <c r="H58" s="27">
        <v>20.8</v>
      </c>
      <c r="I58" s="27">
        <v>11.9</v>
      </c>
      <c r="J58" s="27">
        <v>13.4</v>
      </c>
      <c r="K58" s="73">
        <v>21</v>
      </c>
    </row>
    <row r="59" spans="1:11" x14ac:dyDescent="0.3">
      <c r="A59" s="1">
        <v>22220</v>
      </c>
      <c r="B59" s="27">
        <v>79.37</v>
      </c>
      <c r="C59" s="27">
        <v>14.9</v>
      </c>
      <c r="D59" s="27">
        <v>19.899999999999999</v>
      </c>
      <c r="E59" s="27">
        <v>-3.5</v>
      </c>
      <c r="F59" s="27">
        <v>12</v>
      </c>
      <c r="G59" s="27">
        <v>18.100000000000001</v>
      </c>
      <c r="H59" s="27">
        <v>18</v>
      </c>
      <c r="I59" s="27">
        <v>14.6</v>
      </c>
      <c r="J59" s="27">
        <v>7.9</v>
      </c>
      <c r="K59" s="73">
        <v>22</v>
      </c>
    </row>
    <row r="60" spans="1:11" x14ac:dyDescent="0.3">
      <c r="A60" s="1">
        <v>12960</v>
      </c>
      <c r="B60" s="27">
        <v>68.27</v>
      </c>
      <c r="C60" s="27">
        <v>28.1</v>
      </c>
      <c r="D60" s="27">
        <v>29</v>
      </c>
      <c r="E60" s="27">
        <v>17.8</v>
      </c>
      <c r="F60" s="27">
        <v>14.6</v>
      </c>
      <c r="G60" s="27">
        <v>42.3</v>
      </c>
      <c r="H60" s="27">
        <v>28.6</v>
      </c>
      <c r="I60" s="27">
        <v>26</v>
      </c>
      <c r="J60" s="27">
        <v>22.3</v>
      </c>
      <c r="K60" s="73">
        <v>32.6</v>
      </c>
    </row>
    <row r="61" spans="1:11" x14ac:dyDescent="0.3">
      <c r="A61" s="1">
        <v>59300</v>
      </c>
      <c r="B61" s="27">
        <v>73.7</v>
      </c>
      <c r="C61" s="27">
        <v>17.399999999999999</v>
      </c>
      <c r="D61" s="27">
        <v>19.899999999999999</v>
      </c>
      <c r="E61" s="27">
        <v>7.7</v>
      </c>
      <c r="F61" s="27">
        <v>12.8</v>
      </c>
      <c r="G61" s="27">
        <v>31</v>
      </c>
      <c r="H61" s="27">
        <v>20.6</v>
      </c>
      <c r="I61" s="27">
        <v>17.399999999999999</v>
      </c>
      <c r="J61" s="27">
        <v>7.9</v>
      </c>
      <c r="K61" s="73">
        <v>18.7</v>
      </c>
    </row>
    <row r="62" spans="1:11" x14ac:dyDescent="0.3">
      <c r="A62" s="1">
        <v>31540</v>
      </c>
      <c r="B62" s="27">
        <v>85.62</v>
      </c>
      <c r="C62" s="27">
        <v>15.5</v>
      </c>
      <c r="D62" s="27">
        <v>12.1</v>
      </c>
      <c r="E62" s="27">
        <v>4.3</v>
      </c>
      <c r="F62" s="27">
        <v>2.8</v>
      </c>
      <c r="G62" s="27">
        <v>30</v>
      </c>
      <c r="H62" s="27">
        <v>10.199999999999999</v>
      </c>
      <c r="I62" s="27">
        <v>7</v>
      </c>
      <c r="J62" s="27">
        <v>11.3</v>
      </c>
      <c r="K62" s="73">
        <v>13.7</v>
      </c>
    </row>
    <row r="63" spans="1:11" x14ac:dyDescent="0.3">
      <c r="A63" s="1">
        <v>45630</v>
      </c>
      <c r="B63" s="27">
        <v>87.53</v>
      </c>
      <c r="C63" s="27">
        <v>15.1</v>
      </c>
      <c r="D63" s="27">
        <v>15.4</v>
      </c>
      <c r="E63" s="27">
        <v>10.7</v>
      </c>
      <c r="F63" s="27">
        <v>10.5</v>
      </c>
      <c r="G63" s="27">
        <v>20</v>
      </c>
      <c r="H63" s="27">
        <v>9.5</v>
      </c>
      <c r="I63" s="27">
        <v>3</v>
      </c>
      <c r="J63" s="27">
        <v>5.8</v>
      </c>
      <c r="K63" s="73">
        <v>9.1999999999999993</v>
      </c>
    </row>
    <row r="64" spans="1:11" x14ac:dyDescent="0.3">
      <c r="A64" s="1">
        <v>14340</v>
      </c>
      <c r="B64" s="27">
        <v>87.53</v>
      </c>
      <c r="C64" s="27">
        <v>15.1</v>
      </c>
      <c r="D64" s="27">
        <v>15.4</v>
      </c>
      <c r="E64" s="27">
        <v>10.7</v>
      </c>
      <c r="F64" s="27">
        <v>10.5</v>
      </c>
      <c r="G64" s="27">
        <v>20</v>
      </c>
      <c r="H64" s="27">
        <v>9.5</v>
      </c>
      <c r="I64" s="27">
        <v>3</v>
      </c>
      <c r="J64" s="27">
        <v>5.8</v>
      </c>
      <c r="K64" s="73">
        <v>9.1999999999999993</v>
      </c>
    </row>
    <row r="65" spans="1:11" x14ac:dyDescent="0.3">
      <c r="A65" s="1">
        <v>34460</v>
      </c>
      <c r="B65" s="27">
        <v>85.23</v>
      </c>
      <c r="C65" s="27">
        <v>17.5</v>
      </c>
      <c r="D65" s="27">
        <v>17</v>
      </c>
      <c r="E65" s="27">
        <v>3.2</v>
      </c>
      <c r="F65" s="27">
        <v>8.4</v>
      </c>
      <c r="G65" s="27">
        <v>32.6</v>
      </c>
      <c r="H65" s="27">
        <v>20.3</v>
      </c>
      <c r="I65" s="27">
        <v>12.9</v>
      </c>
      <c r="J65" s="27">
        <v>15.1</v>
      </c>
      <c r="K65" s="73">
        <v>25.5</v>
      </c>
    </row>
    <row r="66" spans="1:11" x14ac:dyDescent="0.3">
      <c r="A66" s="1">
        <v>39170</v>
      </c>
      <c r="B66" s="27">
        <v>90.17</v>
      </c>
      <c r="C66" s="27">
        <v>16.100000000000001</v>
      </c>
      <c r="D66" s="27">
        <v>22.4</v>
      </c>
      <c r="E66" s="27">
        <v>13.9</v>
      </c>
      <c r="F66" s="27">
        <v>11.9</v>
      </c>
      <c r="G66" s="27">
        <v>29.8</v>
      </c>
      <c r="H66" s="27">
        <v>17.600000000000001</v>
      </c>
      <c r="I66" s="27">
        <v>10.4</v>
      </c>
      <c r="J66" s="27">
        <v>11.3</v>
      </c>
      <c r="K66" s="73">
        <v>21.5</v>
      </c>
    </row>
    <row r="67" spans="1:11" x14ac:dyDescent="0.3">
      <c r="A67" s="1">
        <v>42580</v>
      </c>
      <c r="B67" s="27">
        <v>86.55</v>
      </c>
      <c r="C67" s="27">
        <v>14</v>
      </c>
      <c r="D67" s="27">
        <v>10.7</v>
      </c>
      <c r="E67" s="27">
        <v>3.4</v>
      </c>
      <c r="F67" s="27">
        <v>-7</v>
      </c>
      <c r="G67" s="27">
        <v>26</v>
      </c>
      <c r="H67" s="27">
        <v>6.6</v>
      </c>
      <c r="I67" s="27">
        <v>5.5</v>
      </c>
      <c r="J67" s="27">
        <v>10.199999999999999</v>
      </c>
      <c r="K67" s="73">
        <v>11.8</v>
      </c>
    </row>
    <row r="68" spans="1:11" x14ac:dyDescent="0.3">
      <c r="A68" s="1">
        <v>10890</v>
      </c>
      <c r="B68" s="27">
        <v>60.28</v>
      </c>
      <c r="C68" s="27">
        <v>7.3</v>
      </c>
      <c r="D68" s="27">
        <v>16.399999999999999</v>
      </c>
      <c r="E68" s="27">
        <v>-13.3</v>
      </c>
      <c r="F68" s="27">
        <v>-3.5</v>
      </c>
      <c r="G68" s="27">
        <v>33.6</v>
      </c>
      <c r="H68" s="27">
        <v>11.2</v>
      </c>
      <c r="I68" s="27">
        <v>0.5</v>
      </c>
      <c r="J68" s="27">
        <v>5</v>
      </c>
      <c r="K68" s="73">
        <v>15.6</v>
      </c>
    </row>
    <row r="69" spans="1:11" x14ac:dyDescent="0.3">
      <c r="A69" s="1">
        <v>11620</v>
      </c>
      <c r="B69" s="27">
        <v>67.23</v>
      </c>
      <c r="C69" s="27">
        <v>14.2</v>
      </c>
      <c r="D69" s="27">
        <v>18.399999999999999</v>
      </c>
      <c r="E69" s="27">
        <v>3.4</v>
      </c>
      <c r="F69" s="27">
        <v>-7.4</v>
      </c>
      <c r="G69" s="27">
        <v>37.200000000000003</v>
      </c>
      <c r="H69" s="27">
        <v>14.5</v>
      </c>
      <c r="I69" s="27">
        <v>13.2</v>
      </c>
      <c r="J69" s="27">
        <v>2.2999999999999998</v>
      </c>
      <c r="K69" s="73">
        <v>33.9</v>
      </c>
    </row>
    <row r="70" spans="1:11" x14ac:dyDescent="0.3">
      <c r="A70" s="1">
        <v>23090</v>
      </c>
      <c r="B70" s="27">
        <v>79.599999999999994</v>
      </c>
      <c r="C70" s="27">
        <v>14.1</v>
      </c>
      <c r="D70" s="27">
        <v>19.899999999999999</v>
      </c>
      <c r="E70" s="27">
        <v>2.2999999999999998</v>
      </c>
      <c r="F70" s="27">
        <v>7.9</v>
      </c>
      <c r="G70" s="27">
        <v>17.600000000000001</v>
      </c>
      <c r="H70" s="27">
        <v>21.3</v>
      </c>
      <c r="I70" s="27">
        <v>16.7</v>
      </c>
      <c r="J70" s="27">
        <v>5.9</v>
      </c>
      <c r="K70" s="73">
        <v>22.7</v>
      </c>
    </row>
    <row r="71" spans="1:11" x14ac:dyDescent="0.3">
      <c r="A71" s="1">
        <v>34130</v>
      </c>
      <c r="B71" s="27">
        <v>77.2</v>
      </c>
      <c r="C71" s="27">
        <v>21.8</v>
      </c>
      <c r="D71" s="27">
        <v>25.1</v>
      </c>
      <c r="E71" s="27">
        <v>12.5</v>
      </c>
      <c r="F71" s="27">
        <v>6.4</v>
      </c>
      <c r="G71" s="27">
        <v>27.8</v>
      </c>
      <c r="H71" s="27">
        <v>14.5</v>
      </c>
      <c r="I71" s="27">
        <v>14.4</v>
      </c>
      <c r="J71" s="27">
        <v>11.8</v>
      </c>
      <c r="K71" s="73">
        <v>22.7</v>
      </c>
    </row>
    <row r="72" spans="1:11" x14ac:dyDescent="0.3">
      <c r="A72" s="1">
        <v>34360</v>
      </c>
      <c r="B72" s="27">
        <v>97.88</v>
      </c>
      <c r="C72" s="27">
        <v>6.4</v>
      </c>
      <c r="D72" s="27">
        <v>10.8</v>
      </c>
      <c r="E72" s="27">
        <v>-3.1</v>
      </c>
      <c r="F72" s="27">
        <v>5.3</v>
      </c>
      <c r="G72" s="27">
        <v>17</v>
      </c>
      <c r="H72" s="27">
        <v>5.3</v>
      </c>
      <c r="I72" s="27">
        <v>9</v>
      </c>
      <c r="J72" s="27">
        <v>3.7</v>
      </c>
      <c r="K72" s="73">
        <v>0.3</v>
      </c>
    </row>
    <row r="73" spans="1:11" x14ac:dyDescent="0.3">
      <c r="A73" s="1">
        <v>68390</v>
      </c>
      <c r="B73" s="27">
        <v>81.09</v>
      </c>
      <c r="C73" s="27">
        <v>16</v>
      </c>
      <c r="D73" s="27">
        <v>18.100000000000001</v>
      </c>
      <c r="E73" s="27">
        <v>-5.8</v>
      </c>
      <c r="F73" s="27">
        <v>11.1</v>
      </c>
      <c r="G73" s="27">
        <v>31</v>
      </c>
      <c r="H73" s="27">
        <v>18.8</v>
      </c>
      <c r="I73" s="27">
        <v>8.3000000000000007</v>
      </c>
      <c r="J73" s="27">
        <v>8.8000000000000007</v>
      </c>
      <c r="K73" s="73">
        <v>9.9</v>
      </c>
    </row>
    <row r="74" spans="1:11" x14ac:dyDescent="0.3">
      <c r="A74" s="1">
        <v>18550</v>
      </c>
      <c r="B74" s="27">
        <v>54.02</v>
      </c>
      <c r="C74" s="27">
        <v>8.1</v>
      </c>
      <c r="D74" s="27">
        <v>9.5</v>
      </c>
      <c r="E74" s="27">
        <v>-26</v>
      </c>
      <c r="F74" s="27">
        <v>-20.2</v>
      </c>
      <c r="G74" s="27">
        <v>22.5</v>
      </c>
      <c r="H74" s="27">
        <v>-3.2</v>
      </c>
      <c r="I74" s="27">
        <v>11.1</v>
      </c>
      <c r="J74" s="27">
        <v>14.2</v>
      </c>
      <c r="K74" s="73">
        <v>18.899999999999999</v>
      </c>
    </row>
    <row r="75" spans="1:11" x14ac:dyDescent="0.3">
      <c r="A75" s="1">
        <v>60170</v>
      </c>
      <c r="B75" s="27">
        <v>73.739999999999995</v>
      </c>
      <c r="C75" s="27">
        <v>17.399999999999999</v>
      </c>
      <c r="D75" s="27">
        <v>19.600000000000001</v>
      </c>
      <c r="E75" s="27">
        <v>7.1</v>
      </c>
      <c r="F75" s="27">
        <v>13.2</v>
      </c>
      <c r="G75" s="27">
        <v>31.1</v>
      </c>
      <c r="H75" s="27">
        <v>21.4</v>
      </c>
      <c r="I75" s="27">
        <v>18</v>
      </c>
      <c r="J75" s="27">
        <v>9.3000000000000007</v>
      </c>
      <c r="K75" s="73">
        <v>17.399999999999999</v>
      </c>
    </row>
    <row r="76" spans="1:11" x14ac:dyDescent="0.3">
      <c r="A76" s="1">
        <v>14590</v>
      </c>
      <c r="B76" s="27">
        <v>53.81</v>
      </c>
      <c r="C76" s="27">
        <v>19.2</v>
      </c>
      <c r="D76" s="27">
        <v>20</v>
      </c>
      <c r="E76" s="27">
        <v>3.8</v>
      </c>
      <c r="F76" s="27">
        <v>3.5</v>
      </c>
      <c r="G76" s="27">
        <v>36.200000000000003</v>
      </c>
      <c r="H76" s="27">
        <v>26.4</v>
      </c>
      <c r="I76" s="27">
        <v>8.6</v>
      </c>
      <c r="J76" s="27">
        <v>14.8</v>
      </c>
      <c r="K76" s="73">
        <v>23.8</v>
      </c>
    </row>
    <row r="77" spans="1:11" x14ac:dyDescent="0.3">
      <c r="A77" s="1">
        <v>46720</v>
      </c>
      <c r="B77" s="27">
        <v>87.64</v>
      </c>
      <c r="C77" s="27">
        <v>15.1</v>
      </c>
      <c r="D77" s="27">
        <v>16.100000000000001</v>
      </c>
      <c r="E77" s="27">
        <v>9.6999999999999993</v>
      </c>
      <c r="F77" s="27">
        <v>10.7</v>
      </c>
      <c r="G77" s="27">
        <v>19.5</v>
      </c>
      <c r="H77" s="27">
        <v>10.8</v>
      </c>
      <c r="I77" s="27">
        <v>2.2000000000000002</v>
      </c>
      <c r="J77" s="27">
        <v>5.3</v>
      </c>
      <c r="K77" s="73">
        <v>9.1</v>
      </c>
    </row>
    <row r="78" spans="1:11" x14ac:dyDescent="0.3">
      <c r="A78" s="1">
        <v>68580</v>
      </c>
      <c r="B78" s="27">
        <v>87.64</v>
      </c>
      <c r="C78" s="27">
        <v>15.1</v>
      </c>
      <c r="D78" s="27">
        <v>16.100000000000001</v>
      </c>
      <c r="E78" s="27">
        <v>9.6999999999999993</v>
      </c>
      <c r="F78" s="27">
        <v>10.7</v>
      </c>
      <c r="G78" s="27">
        <v>19.5</v>
      </c>
      <c r="H78" s="27">
        <v>10.8</v>
      </c>
      <c r="I78" s="27">
        <v>2.2000000000000002</v>
      </c>
      <c r="J78" s="27">
        <v>5.3</v>
      </c>
      <c r="K78" s="73">
        <v>9.1</v>
      </c>
    </row>
    <row r="79" spans="1:11" x14ac:dyDescent="0.3">
      <c r="A79" s="1">
        <v>17010</v>
      </c>
      <c r="B79" s="27">
        <v>64.09</v>
      </c>
      <c r="C79" s="27">
        <v>13.9</v>
      </c>
      <c r="D79" s="27">
        <v>19.2</v>
      </c>
      <c r="E79" s="27">
        <v>-6.7</v>
      </c>
      <c r="F79" s="27">
        <v>-18.7</v>
      </c>
      <c r="G79" s="27">
        <v>21.8</v>
      </c>
      <c r="H79" s="27">
        <v>11.3</v>
      </c>
      <c r="I79" s="27">
        <v>19.100000000000001</v>
      </c>
      <c r="J79" s="27">
        <v>13.9</v>
      </c>
      <c r="K79" s="73">
        <v>27</v>
      </c>
    </row>
    <row r="80" spans="1:11" x14ac:dyDescent="0.3">
      <c r="A80" s="1">
        <v>60170</v>
      </c>
      <c r="B80" s="27">
        <v>73.739999999999995</v>
      </c>
      <c r="C80" s="27">
        <v>17.399999999999999</v>
      </c>
      <c r="D80" s="27">
        <v>19.600000000000001</v>
      </c>
      <c r="E80" s="27">
        <v>7.1</v>
      </c>
      <c r="F80" s="27">
        <v>13.2</v>
      </c>
      <c r="G80" s="27">
        <v>31.1</v>
      </c>
      <c r="H80" s="27">
        <v>21.4</v>
      </c>
      <c r="I80" s="27">
        <v>18</v>
      </c>
      <c r="J80" s="27">
        <v>9.3000000000000007</v>
      </c>
      <c r="K80" s="73">
        <v>17.399999999999999</v>
      </c>
    </row>
    <row r="81" spans="1:11" x14ac:dyDescent="0.3">
      <c r="A81" s="1">
        <v>42920</v>
      </c>
      <c r="B81" s="27">
        <v>86.85</v>
      </c>
      <c r="C81" s="27">
        <v>13.3</v>
      </c>
      <c r="D81" s="27">
        <v>10.6</v>
      </c>
      <c r="E81" s="27">
        <v>5.5</v>
      </c>
      <c r="F81" s="27">
        <v>1.4</v>
      </c>
      <c r="G81" s="27">
        <v>26.3</v>
      </c>
      <c r="H81" s="27">
        <v>6.4</v>
      </c>
      <c r="I81" s="27">
        <v>5.6</v>
      </c>
      <c r="J81" s="27">
        <v>8.8000000000000007</v>
      </c>
      <c r="K81" s="73">
        <v>9.1</v>
      </c>
    </row>
    <row r="82" spans="1:11" x14ac:dyDescent="0.3">
      <c r="A82" s="1">
        <v>16670</v>
      </c>
      <c r="B82" s="27">
        <v>73.569999999999993</v>
      </c>
      <c r="C82" s="27">
        <v>21.5</v>
      </c>
      <c r="D82" s="27">
        <v>15.9</v>
      </c>
      <c r="E82" s="27">
        <v>12.4</v>
      </c>
      <c r="F82" s="27">
        <v>2.9</v>
      </c>
      <c r="G82" s="27">
        <v>40.4</v>
      </c>
      <c r="H82" s="27">
        <v>12</v>
      </c>
      <c r="I82" s="27">
        <v>7.2</v>
      </c>
      <c r="J82" s="27">
        <v>24.7</v>
      </c>
      <c r="K82" s="73">
        <v>26.8</v>
      </c>
    </row>
    <row r="83" spans="1:11" x14ac:dyDescent="0.3">
      <c r="A83" s="1">
        <v>5910</v>
      </c>
      <c r="B83" s="27">
        <v>74.33</v>
      </c>
      <c r="C83" s="27">
        <v>14.6</v>
      </c>
      <c r="D83" s="27">
        <v>13.7</v>
      </c>
      <c r="E83" s="27">
        <v>-12.6</v>
      </c>
      <c r="F83" s="27">
        <v>8.3000000000000007</v>
      </c>
      <c r="G83" s="27">
        <v>22.3</v>
      </c>
      <c r="H83" s="27">
        <v>3.4</v>
      </c>
      <c r="I83" s="27">
        <v>-27.9</v>
      </c>
      <c r="J83" s="27">
        <v>14.6</v>
      </c>
      <c r="K83" s="73">
        <v>31.6</v>
      </c>
    </row>
    <row r="84" spans="1:11" x14ac:dyDescent="0.3">
      <c r="A84" s="1">
        <v>11500</v>
      </c>
      <c r="B84" s="27">
        <v>70.78</v>
      </c>
      <c r="C84" s="27">
        <v>14</v>
      </c>
      <c r="D84" s="27">
        <v>14</v>
      </c>
      <c r="E84" s="27">
        <v>-11.5</v>
      </c>
      <c r="F84" s="27">
        <v>-6.4</v>
      </c>
      <c r="G84" s="27">
        <v>34.200000000000003</v>
      </c>
      <c r="H84" s="27">
        <v>10.9</v>
      </c>
      <c r="I84" s="27">
        <v>5.9</v>
      </c>
      <c r="J84" s="27">
        <v>14.2</v>
      </c>
      <c r="K84" s="73">
        <v>16.5</v>
      </c>
    </row>
    <row r="85" spans="1:11" x14ac:dyDescent="0.3">
      <c r="A85" s="1">
        <v>23780</v>
      </c>
      <c r="B85" s="27">
        <v>79.84</v>
      </c>
      <c r="C85" s="27">
        <v>14.8</v>
      </c>
      <c r="D85" s="27">
        <v>19.899999999999999</v>
      </c>
      <c r="E85" s="27">
        <v>-0.7</v>
      </c>
      <c r="F85" s="27">
        <v>7.7</v>
      </c>
      <c r="G85" s="27">
        <v>19</v>
      </c>
      <c r="H85" s="27">
        <v>20.3</v>
      </c>
      <c r="I85" s="27">
        <v>16.3</v>
      </c>
      <c r="J85" s="27">
        <v>9.1999999999999993</v>
      </c>
      <c r="K85" s="73">
        <v>24.6</v>
      </c>
    </row>
    <row r="86" spans="1:11" x14ac:dyDescent="0.3">
      <c r="A86" s="1">
        <v>23470</v>
      </c>
      <c r="B86" s="27">
        <v>66.84</v>
      </c>
      <c r="C86" s="27">
        <v>11.2</v>
      </c>
      <c r="D86" s="27">
        <v>18.899999999999999</v>
      </c>
      <c r="E86" s="27">
        <v>2.6</v>
      </c>
      <c r="F86" s="27">
        <v>19.399999999999999</v>
      </c>
      <c r="G86" s="27">
        <v>21.2</v>
      </c>
      <c r="H86" s="27">
        <v>-34.4</v>
      </c>
      <c r="I86" s="27">
        <v>5.8</v>
      </c>
      <c r="J86" s="27">
        <v>16.399999999999999</v>
      </c>
      <c r="K86" s="73">
        <v>16</v>
      </c>
    </row>
    <row r="87" spans="1:11" x14ac:dyDescent="0.3">
      <c r="A87" s="1">
        <v>24440</v>
      </c>
      <c r="B87" s="27">
        <v>80.08</v>
      </c>
      <c r="C87" s="27">
        <v>13.5</v>
      </c>
      <c r="D87" s="27">
        <v>18.2</v>
      </c>
      <c r="E87" s="27">
        <v>-2.1</v>
      </c>
      <c r="F87" s="27">
        <v>8.4</v>
      </c>
      <c r="G87" s="27">
        <v>16.100000000000001</v>
      </c>
      <c r="H87" s="27">
        <v>10.8</v>
      </c>
      <c r="I87" s="27">
        <v>15.3</v>
      </c>
      <c r="J87" s="27">
        <v>9.6999999999999993</v>
      </c>
      <c r="K87" s="73">
        <v>23.5</v>
      </c>
    </row>
    <row r="88" spans="1:11" x14ac:dyDescent="0.3">
      <c r="A88" s="1">
        <v>12760</v>
      </c>
      <c r="B88" s="27">
        <v>67.52</v>
      </c>
      <c r="C88" s="27">
        <v>15.2</v>
      </c>
      <c r="D88" s="27">
        <v>16.5</v>
      </c>
      <c r="E88" s="27">
        <v>1.5</v>
      </c>
      <c r="F88" s="27">
        <v>-10.1</v>
      </c>
      <c r="G88" s="27">
        <v>34.200000000000003</v>
      </c>
      <c r="H88" s="27">
        <v>12.9</v>
      </c>
      <c r="I88" s="27">
        <v>10.6</v>
      </c>
      <c r="J88" s="27">
        <v>0.5</v>
      </c>
      <c r="K88" s="73">
        <v>26.7</v>
      </c>
    </row>
    <row r="89" spans="1:11" x14ac:dyDescent="0.3">
      <c r="A89" s="1">
        <v>8360</v>
      </c>
      <c r="B89" s="27">
        <v>53.94</v>
      </c>
      <c r="C89" s="27">
        <v>2.9</v>
      </c>
      <c r="D89" s="27">
        <v>7.9</v>
      </c>
      <c r="E89" s="27">
        <v>-22.5</v>
      </c>
      <c r="F89" s="27">
        <v>-4.5999999999999996</v>
      </c>
      <c r="G89" s="27">
        <v>29.5</v>
      </c>
      <c r="H89" s="27">
        <v>10.3</v>
      </c>
      <c r="I89" s="27">
        <v>-23.1</v>
      </c>
      <c r="J89" s="27">
        <v>7.7</v>
      </c>
      <c r="K89" s="73">
        <v>12.7</v>
      </c>
    </row>
    <row r="90" spans="1:11" x14ac:dyDescent="0.3">
      <c r="A90" s="1">
        <v>17650</v>
      </c>
      <c r="B90" s="27">
        <v>64.650000000000006</v>
      </c>
      <c r="C90" s="27">
        <v>10.8</v>
      </c>
      <c r="D90" s="27">
        <v>17.100000000000001</v>
      </c>
      <c r="E90" s="27">
        <v>-9.1999999999999993</v>
      </c>
      <c r="F90" s="27">
        <v>-19.5</v>
      </c>
      <c r="G90" s="27">
        <v>20.7</v>
      </c>
      <c r="H90" s="27">
        <v>7.1</v>
      </c>
      <c r="I90" s="27">
        <v>11.3</v>
      </c>
      <c r="J90" s="27">
        <v>15.8</v>
      </c>
      <c r="K90" s="73">
        <v>26.5</v>
      </c>
    </row>
    <row r="91" spans="1:11" x14ac:dyDescent="0.3">
      <c r="A91" s="1">
        <v>60420</v>
      </c>
      <c r="B91" s="27">
        <v>73.760000000000005</v>
      </c>
      <c r="C91" s="27">
        <v>17.600000000000001</v>
      </c>
      <c r="D91" s="27">
        <v>19.600000000000001</v>
      </c>
      <c r="E91" s="27">
        <v>7.3</v>
      </c>
      <c r="F91" s="27">
        <v>13.1</v>
      </c>
      <c r="G91" s="27">
        <v>31.1</v>
      </c>
      <c r="H91" s="27">
        <v>22.1</v>
      </c>
      <c r="I91" s="27">
        <v>18.2</v>
      </c>
      <c r="J91" s="27">
        <v>10.6</v>
      </c>
      <c r="K91" s="73">
        <v>17.100000000000001</v>
      </c>
    </row>
    <row r="92" spans="1:11" x14ac:dyDescent="0.3">
      <c r="A92" s="1">
        <v>6120</v>
      </c>
      <c r="B92" s="27">
        <v>74.67</v>
      </c>
      <c r="C92" s="27">
        <v>14.3</v>
      </c>
      <c r="D92" s="27">
        <v>13.6</v>
      </c>
      <c r="E92" s="27">
        <v>-13.3</v>
      </c>
      <c r="F92" s="27">
        <v>10.3</v>
      </c>
      <c r="G92" s="27">
        <v>24.2</v>
      </c>
      <c r="H92" s="27">
        <v>-2.4</v>
      </c>
      <c r="I92" s="27">
        <v>-29.2</v>
      </c>
      <c r="J92" s="27">
        <v>13.1</v>
      </c>
      <c r="K92" s="73">
        <v>30.1</v>
      </c>
    </row>
    <row r="93" spans="1:11" x14ac:dyDescent="0.3">
      <c r="A93" s="1">
        <v>47740</v>
      </c>
      <c r="B93" s="27">
        <v>87.76</v>
      </c>
      <c r="C93" s="27">
        <v>14.8</v>
      </c>
      <c r="D93" s="27">
        <v>15.3</v>
      </c>
      <c r="E93" s="27">
        <v>10.4</v>
      </c>
      <c r="F93" s="27">
        <v>8.8000000000000007</v>
      </c>
      <c r="G93" s="27">
        <v>18.899999999999999</v>
      </c>
      <c r="H93" s="27">
        <v>9.8000000000000007</v>
      </c>
      <c r="I93" s="27">
        <v>1</v>
      </c>
      <c r="J93" s="27">
        <v>5.5</v>
      </c>
      <c r="K93" s="73">
        <v>10.1</v>
      </c>
    </row>
    <row r="94" spans="1:11" x14ac:dyDescent="0.3">
      <c r="A94" s="1">
        <v>19440</v>
      </c>
      <c r="B94" s="27">
        <v>54.27</v>
      </c>
      <c r="C94" s="27">
        <v>8.4</v>
      </c>
      <c r="D94" s="27">
        <v>10.199999999999999</v>
      </c>
      <c r="E94" s="27">
        <v>-26.3</v>
      </c>
      <c r="F94" s="27">
        <v>-20.3</v>
      </c>
      <c r="G94" s="27">
        <v>23.9</v>
      </c>
      <c r="H94" s="27">
        <v>-0.3</v>
      </c>
      <c r="I94" s="27">
        <v>13.7</v>
      </c>
      <c r="J94" s="27">
        <v>15.5</v>
      </c>
      <c r="K94" s="73">
        <v>17.8</v>
      </c>
    </row>
    <row r="95" spans="1:11" x14ac:dyDescent="0.3">
      <c r="A95" s="1">
        <v>17490</v>
      </c>
      <c r="B95" s="27">
        <v>73.680000000000007</v>
      </c>
      <c r="C95" s="27">
        <v>21.1</v>
      </c>
      <c r="D95" s="27">
        <v>16.399999999999999</v>
      </c>
      <c r="E95" s="27">
        <v>11.6</v>
      </c>
      <c r="F95" s="27">
        <v>3.7</v>
      </c>
      <c r="G95" s="27">
        <v>39.5</v>
      </c>
      <c r="H95" s="27">
        <v>15</v>
      </c>
      <c r="I95" s="27">
        <v>9.6</v>
      </c>
      <c r="J95" s="27">
        <v>24.4</v>
      </c>
      <c r="K95" s="73">
        <v>25.7</v>
      </c>
    </row>
    <row r="96" spans="1:11" x14ac:dyDescent="0.3">
      <c r="A96" s="1">
        <v>14410</v>
      </c>
      <c r="B96" s="27">
        <v>68.72</v>
      </c>
      <c r="C96" s="27">
        <v>24.9</v>
      </c>
      <c r="D96" s="27">
        <v>26.4</v>
      </c>
      <c r="E96" s="27">
        <v>17.3</v>
      </c>
      <c r="F96" s="27">
        <v>9.1999999999999993</v>
      </c>
      <c r="G96" s="27">
        <v>40.200000000000003</v>
      </c>
      <c r="H96" s="27">
        <v>12.7</v>
      </c>
      <c r="I96" s="27">
        <v>13.2</v>
      </c>
      <c r="J96" s="27">
        <v>15.2</v>
      </c>
      <c r="K96" s="73">
        <v>28.9</v>
      </c>
    </row>
    <row r="97" spans="1:11" x14ac:dyDescent="0.3">
      <c r="A97" s="1">
        <v>35050</v>
      </c>
      <c r="B97" s="27">
        <v>97.96</v>
      </c>
      <c r="C97" s="27">
        <v>5.8</v>
      </c>
      <c r="D97" s="27">
        <v>10.199999999999999</v>
      </c>
      <c r="E97" s="27">
        <v>3.8</v>
      </c>
      <c r="F97" s="27">
        <v>4.0999999999999996</v>
      </c>
      <c r="G97" s="27">
        <v>10.199999999999999</v>
      </c>
      <c r="H97" s="27">
        <v>8.5</v>
      </c>
      <c r="I97" s="27">
        <v>8.6</v>
      </c>
      <c r="J97" s="27">
        <v>4.7</v>
      </c>
      <c r="K97" s="73">
        <v>1.7</v>
      </c>
    </row>
    <row r="98" spans="1:11" x14ac:dyDescent="0.3">
      <c r="A98" s="1">
        <v>12500</v>
      </c>
      <c r="B98" s="27">
        <v>60.06</v>
      </c>
      <c r="C98" s="27">
        <v>8.5</v>
      </c>
      <c r="D98" s="27">
        <v>15.4</v>
      </c>
      <c r="E98" s="27">
        <v>-8.6999999999999993</v>
      </c>
      <c r="F98" s="27">
        <v>-5.6</v>
      </c>
      <c r="G98" s="27">
        <v>30.8</v>
      </c>
      <c r="H98" s="27">
        <v>7.6</v>
      </c>
      <c r="I98" s="27">
        <v>0.6</v>
      </c>
      <c r="J98" s="27">
        <v>5.2</v>
      </c>
      <c r="K98" s="73">
        <v>12.7</v>
      </c>
    </row>
    <row r="99" spans="1:11" x14ac:dyDescent="0.3">
      <c r="A99" s="1">
        <v>17990</v>
      </c>
      <c r="B99" s="27">
        <v>73.790000000000006</v>
      </c>
      <c r="C99" s="27">
        <v>20.100000000000001</v>
      </c>
      <c r="D99" s="27">
        <v>15</v>
      </c>
      <c r="E99" s="27">
        <v>11.2</v>
      </c>
      <c r="F99" s="27">
        <v>5.3</v>
      </c>
      <c r="G99" s="27">
        <v>39</v>
      </c>
      <c r="H99" s="27">
        <v>12.2</v>
      </c>
      <c r="I99" s="27">
        <v>9.5</v>
      </c>
      <c r="J99" s="27">
        <v>23.5</v>
      </c>
      <c r="K99" s="73">
        <v>25.6</v>
      </c>
    </row>
    <row r="100" spans="1:11" x14ac:dyDescent="0.3">
      <c r="A100" s="1">
        <v>13400</v>
      </c>
      <c r="B100" s="27">
        <v>67.680000000000007</v>
      </c>
      <c r="C100" s="27">
        <v>14</v>
      </c>
      <c r="D100" s="27">
        <v>16.2</v>
      </c>
      <c r="E100" s="27">
        <v>-1.5</v>
      </c>
      <c r="F100" s="27">
        <v>-12.6</v>
      </c>
      <c r="G100" s="27">
        <v>32.1</v>
      </c>
      <c r="H100" s="27">
        <v>13.9</v>
      </c>
      <c r="I100" s="27">
        <v>9.1</v>
      </c>
      <c r="J100" s="27">
        <v>1.4</v>
      </c>
      <c r="K100" s="73">
        <v>25.2</v>
      </c>
    </row>
    <row r="101" spans="1:11" x14ac:dyDescent="0.3">
      <c r="A101" s="1">
        <v>35510</v>
      </c>
      <c r="B101" s="27">
        <v>98</v>
      </c>
      <c r="C101" s="27">
        <v>5.8</v>
      </c>
      <c r="D101" s="27">
        <v>10.1</v>
      </c>
      <c r="E101" s="27">
        <v>7.7</v>
      </c>
      <c r="F101" s="27">
        <v>3.6</v>
      </c>
      <c r="G101" s="27">
        <v>6.9</v>
      </c>
      <c r="H101" s="27">
        <v>10.1</v>
      </c>
      <c r="I101" s="27">
        <v>8.6</v>
      </c>
      <c r="J101" s="27">
        <v>5.0999999999999996</v>
      </c>
      <c r="K101" s="73">
        <v>2.6</v>
      </c>
    </row>
    <row r="102" spans="1:11" x14ac:dyDescent="0.3">
      <c r="A102" s="1">
        <v>18190</v>
      </c>
      <c r="B102" s="27">
        <v>65.209999999999994</v>
      </c>
      <c r="C102" s="27">
        <v>8.9</v>
      </c>
      <c r="D102" s="27">
        <v>15.6</v>
      </c>
      <c r="E102" s="27">
        <v>-10.3</v>
      </c>
      <c r="F102" s="27">
        <v>-19</v>
      </c>
      <c r="G102" s="27">
        <v>19.899999999999999</v>
      </c>
      <c r="H102" s="27">
        <v>2.2999999999999998</v>
      </c>
      <c r="I102" s="27">
        <v>8.1</v>
      </c>
      <c r="J102" s="27">
        <v>18</v>
      </c>
      <c r="K102" s="73">
        <v>25.7</v>
      </c>
    </row>
    <row r="103" spans="1:11" x14ac:dyDescent="0.3">
      <c r="A103" s="1">
        <v>14920</v>
      </c>
      <c r="B103" s="27">
        <v>68.88</v>
      </c>
      <c r="C103" s="27">
        <v>21.8</v>
      </c>
      <c r="D103" s="27">
        <v>24.3</v>
      </c>
      <c r="E103" s="27">
        <v>13.6</v>
      </c>
      <c r="F103" s="27">
        <v>6.6</v>
      </c>
      <c r="G103" s="27">
        <v>33.9</v>
      </c>
      <c r="H103" s="27">
        <v>16.5</v>
      </c>
      <c r="I103" s="27">
        <v>16.3</v>
      </c>
      <c r="J103" s="27">
        <v>15.9</v>
      </c>
      <c r="K103" s="73">
        <v>29.5</v>
      </c>
    </row>
    <row r="104" spans="1:11" x14ac:dyDescent="0.3">
      <c r="A104" s="1">
        <v>20240</v>
      </c>
      <c r="B104" s="27">
        <v>54.54</v>
      </c>
      <c r="C104" s="27">
        <v>9.3000000000000007</v>
      </c>
      <c r="D104" s="27">
        <v>11</v>
      </c>
      <c r="E104" s="27">
        <v>-27</v>
      </c>
      <c r="F104" s="27">
        <v>-20.5</v>
      </c>
      <c r="G104" s="27">
        <v>24.3</v>
      </c>
      <c r="H104" s="27">
        <v>4.9000000000000004</v>
      </c>
      <c r="I104" s="27">
        <v>14.4</v>
      </c>
      <c r="J104" s="27">
        <v>15.5</v>
      </c>
      <c r="K104" s="73">
        <v>17.2</v>
      </c>
    </row>
    <row r="105" spans="1:11" x14ac:dyDescent="0.3">
      <c r="A105" s="1">
        <v>36740</v>
      </c>
      <c r="B105" s="27">
        <v>85.38</v>
      </c>
      <c r="C105" s="27">
        <v>16.899999999999999</v>
      </c>
      <c r="D105" s="27">
        <v>16.100000000000001</v>
      </c>
      <c r="E105" s="27">
        <v>3.2</v>
      </c>
      <c r="F105" s="27">
        <v>7.7</v>
      </c>
      <c r="G105" s="27">
        <v>30.4</v>
      </c>
      <c r="H105" s="27">
        <v>17.600000000000001</v>
      </c>
      <c r="I105" s="27">
        <v>12.2</v>
      </c>
      <c r="J105" s="27">
        <v>12.1</v>
      </c>
      <c r="K105" s="73">
        <v>20.8</v>
      </c>
    </row>
    <row r="106" spans="1:11" x14ac:dyDescent="0.3">
      <c r="A106" s="1">
        <v>41450</v>
      </c>
      <c r="B106" s="27">
        <v>91.49</v>
      </c>
      <c r="C106" s="27">
        <v>14.7</v>
      </c>
      <c r="D106" s="27">
        <v>23.3</v>
      </c>
      <c r="E106" s="27">
        <v>13.5</v>
      </c>
      <c r="F106" s="27">
        <v>14.2</v>
      </c>
      <c r="G106" s="27">
        <v>29.2</v>
      </c>
      <c r="H106" s="27">
        <v>18.5</v>
      </c>
      <c r="I106" s="27">
        <v>9.6999999999999993</v>
      </c>
      <c r="J106" s="27">
        <v>9.4</v>
      </c>
      <c r="K106" s="73">
        <v>18.600000000000001</v>
      </c>
    </row>
    <row r="107" spans="1:11" x14ac:dyDescent="0.3">
      <c r="A107" s="1">
        <v>35650</v>
      </c>
      <c r="B107" s="27">
        <v>77.31</v>
      </c>
      <c r="C107" s="27">
        <v>20.100000000000001</v>
      </c>
      <c r="D107" s="27">
        <v>23.4</v>
      </c>
      <c r="E107" s="27">
        <v>10.6</v>
      </c>
      <c r="F107" s="27">
        <v>4.4000000000000004</v>
      </c>
      <c r="G107" s="27">
        <v>24.2</v>
      </c>
      <c r="H107" s="27">
        <v>16.399999999999999</v>
      </c>
      <c r="I107" s="27">
        <v>14</v>
      </c>
      <c r="J107" s="27">
        <v>10.1</v>
      </c>
      <c r="K107" s="73">
        <v>24</v>
      </c>
    </row>
    <row r="108" spans="1:11" x14ac:dyDescent="0.3">
      <c r="A108" s="1">
        <v>61690</v>
      </c>
      <c r="B108" s="27">
        <v>73.8</v>
      </c>
      <c r="C108" s="27">
        <v>18.600000000000001</v>
      </c>
      <c r="D108" s="27">
        <v>20.3</v>
      </c>
      <c r="E108" s="27">
        <v>7.9</v>
      </c>
      <c r="F108" s="27">
        <v>11.9</v>
      </c>
      <c r="G108" s="27">
        <v>33.1</v>
      </c>
      <c r="H108" s="27">
        <v>22.6</v>
      </c>
      <c r="I108" s="27">
        <v>18.2</v>
      </c>
      <c r="J108" s="27">
        <v>13.3</v>
      </c>
      <c r="K108" s="73">
        <v>18.100000000000001</v>
      </c>
    </row>
    <row r="109" spans="1:11" x14ac:dyDescent="0.3">
      <c r="A109" s="1">
        <v>8910</v>
      </c>
      <c r="B109" s="27">
        <v>54</v>
      </c>
      <c r="C109" s="27">
        <v>2.2000000000000002</v>
      </c>
      <c r="D109" s="27">
        <v>10.6</v>
      </c>
      <c r="E109" s="27">
        <v>-19.8</v>
      </c>
      <c r="F109" s="27">
        <v>-4.5</v>
      </c>
      <c r="G109" s="27">
        <v>32.6</v>
      </c>
      <c r="H109" s="27">
        <v>1.4</v>
      </c>
      <c r="I109" s="27">
        <v>-21.2</v>
      </c>
      <c r="J109" s="27">
        <v>5.6</v>
      </c>
      <c r="K109" s="73">
        <v>12.6</v>
      </c>
    </row>
    <row r="110" spans="1:11" x14ac:dyDescent="0.3">
      <c r="A110" s="1">
        <v>25500</v>
      </c>
      <c r="B110" s="27">
        <v>66.81</v>
      </c>
      <c r="C110" s="27">
        <v>10.1</v>
      </c>
      <c r="D110" s="27">
        <v>17.5</v>
      </c>
      <c r="E110" s="27">
        <v>-1</v>
      </c>
      <c r="F110" s="27">
        <v>14.9</v>
      </c>
      <c r="G110" s="27">
        <v>20.2</v>
      </c>
      <c r="H110" s="27">
        <v>-36.799999999999997</v>
      </c>
      <c r="I110" s="27">
        <v>4.3</v>
      </c>
      <c r="J110" s="27">
        <v>19</v>
      </c>
      <c r="K110" s="73">
        <v>18.2</v>
      </c>
    </row>
    <row r="111" spans="1:11" x14ac:dyDescent="0.3">
      <c r="A111" s="1">
        <v>44180</v>
      </c>
      <c r="B111" s="27">
        <v>87.71</v>
      </c>
      <c r="C111" s="27">
        <v>11.8</v>
      </c>
      <c r="D111" s="27">
        <v>8.6999999999999993</v>
      </c>
      <c r="E111" s="27">
        <v>-2.9</v>
      </c>
      <c r="F111" s="27">
        <v>-1.7</v>
      </c>
      <c r="G111" s="27">
        <v>25.4</v>
      </c>
      <c r="H111" s="27">
        <v>6.5</v>
      </c>
      <c r="I111" s="27">
        <v>2.2000000000000002</v>
      </c>
      <c r="J111" s="27">
        <v>8.1</v>
      </c>
      <c r="K111" s="73">
        <v>8.1</v>
      </c>
    </row>
    <row r="112" spans="1:11" x14ac:dyDescent="0.3">
      <c r="A112" s="1">
        <v>25180</v>
      </c>
      <c r="B112" s="27">
        <v>80.569999999999993</v>
      </c>
      <c r="C112" s="27">
        <v>9.4</v>
      </c>
      <c r="D112" s="27">
        <v>15</v>
      </c>
      <c r="E112" s="27">
        <v>-6.1</v>
      </c>
      <c r="F112" s="27">
        <v>2.1</v>
      </c>
      <c r="G112" s="27">
        <v>13.2</v>
      </c>
      <c r="H112" s="27">
        <v>13.8</v>
      </c>
      <c r="I112" s="27">
        <v>12</v>
      </c>
      <c r="J112" s="27">
        <v>11.8</v>
      </c>
      <c r="K112" s="73">
        <v>21.4</v>
      </c>
    </row>
    <row r="113" spans="1:11" x14ac:dyDescent="0.3">
      <c r="A113" s="1">
        <v>33250</v>
      </c>
      <c r="B113" s="27">
        <v>80.709999999999994</v>
      </c>
      <c r="C113" s="27">
        <v>16.2</v>
      </c>
      <c r="D113" s="27">
        <v>13.9</v>
      </c>
      <c r="E113" s="27">
        <v>-9.6</v>
      </c>
      <c r="F113" s="27">
        <v>2.1</v>
      </c>
      <c r="G113" s="27">
        <v>31</v>
      </c>
      <c r="H113" s="27">
        <v>14.1</v>
      </c>
      <c r="I113" s="27">
        <v>5.7</v>
      </c>
      <c r="J113" s="27">
        <v>16.399999999999999</v>
      </c>
      <c r="K113" s="73">
        <v>19</v>
      </c>
    </row>
    <row r="114" spans="1:11" x14ac:dyDescent="0.3">
      <c r="A114" s="1">
        <v>13310</v>
      </c>
      <c r="B114" s="27">
        <v>71.64</v>
      </c>
      <c r="C114" s="27">
        <v>18.2</v>
      </c>
      <c r="D114" s="27">
        <v>15.4</v>
      </c>
      <c r="E114" s="27">
        <v>-2.8</v>
      </c>
      <c r="F114" s="27">
        <v>-4.4000000000000004</v>
      </c>
      <c r="G114" s="27">
        <v>36</v>
      </c>
      <c r="H114" s="27">
        <v>7.2</v>
      </c>
      <c r="I114" s="27">
        <v>7.2</v>
      </c>
      <c r="J114" s="27">
        <v>12</v>
      </c>
      <c r="K114" s="73">
        <v>-4.8</v>
      </c>
    </row>
    <row r="115" spans="1:11" x14ac:dyDescent="0.3">
      <c r="A115" s="1">
        <v>18460</v>
      </c>
      <c r="B115" s="27">
        <v>73.92</v>
      </c>
      <c r="C115" s="27">
        <v>19.2</v>
      </c>
      <c r="D115" s="27">
        <v>15</v>
      </c>
      <c r="E115" s="27">
        <v>9.3000000000000007</v>
      </c>
      <c r="F115" s="27">
        <v>3.6</v>
      </c>
      <c r="G115" s="27">
        <v>38.200000000000003</v>
      </c>
      <c r="H115" s="27">
        <v>9.5</v>
      </c>
      <c r="I115" s="27">
        <v>10.6</v>
      </c>
      <c r="J115" s="27">
        <v>22.1</v>
      </c>
      <c r="K115" s="73">
        <v>20.9</v>
      </c>
    </row>
    <row r="116" spans="1:11" x14ac:dyDescent="0.3">
      <c r="A116" s="1">
        <v>15960</v>
      </c>
      <c r="B116" s="27">
        <v>53.73</v>
      </c>
      <c r="C116" s="27">
        <v>18.399999999999999</v>
      </c>
      <c r="D116" s="27">
        <v>19</v>
      </c>
      <c r="E116" s="27">
        <v>8</v>
      </c>
      <c r="F116" s="27">
        <v>8.9</v>
      </c>
      <c r="G116" s="27">
        <v>31.4</v>
      </c>
      <c r="H116" s="27">
        <v>17</v>
      </c>
      <c r="I116" s="27">
        <v>0.9</v>
      </c>
      <c r="J116" s="27">
        <v>11.6</v>
      </c>
      <c r="K116" s="73">
        <v>26.1</v>
      </c>
    </row>
    <row r="117" spans="1:11" x14ac:dyDescent="0.3">
      <c r="A117" s="1">
        <v>18670</v>
      </c>
      <c r="B117" s="27">
        <v>65.760000000000005</v>
      </c>
      <c r="C117" s="27">
        <v>10.9</v>
      </c>
      <c r="D117" s="27">
        <v>15.1</v>
      </c>
      <c r="E117" s="27">
        <v>-8.6999999999999993</v>
      </c>
      <c r="F117" s="27">
        <v>-6.6</v>
      </c>
      <c r="G117" s="27">
        <v>20.7</v>
      </c>
      <c r="H117" s="27">
        <v>19.3</v>
      </c>
      <c r="I117" s="27">
        <v>8.6</v>
      </c>
      <c r="J117" s="27">
        <v>17.899999999999999</v>
      </c>
      <c r="K117" s="73">
        <v>28.6</v>
      </c>
    </row>
    <row r="118" spans="1:11" x14ac:dyDescent="0.3">
      <c r="A118" s="1">
        <v>20770</v>
      </c>
      <c r="B118" s="27">
        <v>54.82</v>
      </c>
      <c r="C118" s="27">
        <v>7.9</v>
      </c>
      <c r="D118" s="27">
        <v>9.9</v>
      </c>
      <c r="E118" s="27">
        <v>-27</v>
      </c>
      <c r="F118" s="27">
        <v>-22</v>
      </c>
      <c r="G118" s="27">
        <v>24</v>
      </c>
      <c r="H118" s="27">
        <v>3.3</v>
      </c>
      <c r="I118" s="27">
        <v>14.4</v>
      </c>
      <c r="J118" s="27">
        <v>15.6</v>
      </c>
      <c r="K118" s="73">
        <v>16.600000000000001</v>
      </c>
    </row>
    <row r="119" spans="1:11" x14ac:dyDescent="0.3">
      <c r="A119" s="1">
        <v>14060</v>
      </c>
      <c r="B119" s="27">
        <v>67.86</v>
      </c>
      <c r="C119" s="27">
        <v>13.3</v>
      </c>
      <c r="D119" s="27">
        <v>15</v>
      </c>
      <c r="E119" s="27">
        <v>-2.9</v>
      </c>
      <c r="F119" s="27">
        <v>-10.7</v>
      </c>
      <c r="G119" s="27">
        <v>36.299999999999997</v>
      </c>
      <c r="H119" s="27">
        <v>14.3</v>
      </c>
      <c r="I119" s="27">
        <v>14.7</v>
      </c>
      <c r="J119" s="27">
        <v>2.6</v>
      </c>
      <c r="K119" s="73">
        <v>26.8</v>
      </c>
    </row>
    <row r="120" spans="1:11" x14ac:dyDescent="0.3">
      <c r="A120" s="1">
        <v>37150</v>
      </c>
      <c r="B120" s="27">
        <v>85.45</v>
      </c>
      <c r="C120" s="27">
        <v>16.600000000000001</v>
      </c>
      <c r="D120" s="27">
        <v>15.9</v>
      </c>
      <c r="E120" s="27">
        <v>1.5</v>
      </c>
      <c r="F120" s="27">
        <v>7.1</v>
      </c>
      <c r="G120" s="27">
        <v>28.2</v>
      </c>
      <c r="H120" s="27">
        <v>17.2</v>
      </c>
      <c r="I120" s="27">
        <v>11.5</v>
      </c>
      <c r="J120" s="27">
        <v>11.8</v>
      </c>
      <c r="K120" s="73">
        <v>20.2</v>
      </c>
    </row>
    <row r="121" spans="1:11" x14ac:dyDescent="0.3">
      <c r="A121" s="1">
        <v>36110</v>
      </c>
      <c r="B121" s="27">
        <v>98.04</v>
      </c>
      <c r="C121" s="27">
        <v>5.8</v>
      </c>
      <c r="D121" s="27">
        <v>9.9</v>
      </c>
      <c r="E121" s="27">
        <v>7.2</v>
      </c>
      <c r="F121" s="27">
        <v>3.4</v>
      </c>
      <c r="G121" s="27">
        <v>6.6</v>
      </c>
      <c r="H121" s="27">
        <v>9.9</v>
      </c>
      <c r="I121" s="27">
        <v>8.4</v>
      </c>
      <c r="J121" s="27">
        <v>5</v>
      </c>
      <c r="K121" s="73">
        <v>2.2999999999999998</v>
      </c>
    </row>
    <row r="122" spans="1:11" x14ac:dyDescent="0.3">
      <c r="A122" s="1">
        <v>40130</v>
      </c>
      <c r="B122" s="27">
        <v>92.24</v>
      </c>
      <c r="C122" s="27">
        <v>14.2</v>
      </c>
      <c r="D122" s="27">
        <v>19.899999999999999</v>
      </c>
      <c r="E122" s="27">
        <v>8.6</v>
      </c>
      <c r="F122" s="27">
        <v>9.9</v>
      </c>
      <c r="G122" s="27">
        <v>25.1</v>
      </c>
      <c r="H122" s="27">
        <v>16.100000000000001</v>
      </c>
      <c r="I122" s="27">
        <v>8.8000000000000007</v>
      </c>
      <c r="J122" s="27">
        <v>7</v>
      </c>
      <c r="K122" s="73">
        <v>19.399999999999999</v>
      </c>
    </row>
    <row r="123" spans="1:11" x14ac:dyDescent="0.3">
      <c r="A123" s="1">
        <v>68850</v>
      </c>
      <c r="B123" s="27">
        <v>82.97</v>
      </c>
      <c r="C123" s="27">
        <v>13.4</v>
      </c>
      <c r="D123" s="27">
        <v>15.7</v>
      </c>
      <c r="E123" s="27">
        <v>0</v>
      </c>
      <c r="F123" s="27">
        <v>7.8</v>
      </c>
      <c r="G123" s="27">
        <v>25.7</v>
      </c>
      <c r="H123" s="27">
        <v>13.8</v>
      </c>
      <c r="I123" s="27">
        <v>10.9</v>
      </c>
      <c r="J123" s="27">
        <v>5.5</v>
      </c>
      <c r="K123" s="73">
        <v>8.3000000000000007</v>
      </c>
    </row>
    <row r="124" spans="1:11" x14ac:dyDescent="0.3">
      <c r="A124" s="1">
        <v>60040</v>
      </c>
      <c r="B124" s="27">
        <v>73.92</v>
      </c>
      <c r="C124" s="27">
        <v>18.399999999999999</v>
      </c>
      <c r="D124" s="27">
        <v>20.100000000000001</v>
      </c>
      <c r="E124" s="27">
        <v>7.9</v>
      </c>
      <c r="F124" s="27">
        <v>11.6</v>
      </c>
      <c r="G124" s="27">
        <v>33.6</v>
      </c>
      <c r="H124" s="27">
        <v>22.6</v>
      </c>
      <c r="I124" s="27">
        <v>17.899999999999999</v>
      </c>
      <c r="J124" s="27">
        <v>13.3</v>
      </c>
      <c r="K124" s="73">
        <v>18.8</v>
      </c>
    </row>
    <row r="125" spans="1:11" x14ac:dyDescent="0.3">
      <c r="A125" s="1">
        <v>12810</v>
      </c>
      <c r="B125" s="27">
        <v>60.04</v>
      </c>
      <c r="C125" s="27">
        <v>4.5</v>
      </c>
      <c r="D125" s="27">
        <v>12.4</v>
      </c>
      <c r="E125" s="27">
        <v>-9.6</v>
      </c>
      <c r="F125" s="27">
        <v>-5.3</v>
      </c>
      <c r="G125" s="27">
        <v>30.4</v>
      </c>
      <c r="H125" s="27">
        <v>6.2</v>
      </c>
      <c r="I125" s="27">
        <v>0</v>
      </c>
      <c r="J125" s="27">
        <v>5.4</v>
      </c>
      <c r="K125" s="73">
        <v>14.4</v>
      </c>
    </row>
    <row r="126" spans="1:11" x14ac:dyDescent="0.3">
      <c r="A126" s="1">
        <v>22210</v>
      </c>
      <c r="B126" s="27">
        <v>80.81</v>
      </c>
      <c r="C126" s="27">
        <v>8.9</v>
      </c>
      <c r="D126" s="27">
        <v>14.7</v>
      </c>
      <c r="E126" s="27">
        <v>-6.4</v>
      </c>
      <c r="F126" s="27">
        <v>-2.4</v>
      </c>
      <c r="G126" s="27">
        <v>13.8</v>
      </c>
      <c r="H126" s="27">
        <v>14.9</v>
      </c>
      <c r="I126" s="27">
        <v>14.6</v>
      </c>
      <c r="J126" s="27">
        <v>12</v>
      </c>
      <c r="K126" s="73">
        <v>23.1</v>
      </c>
    </row>
    <row r="127" spans="1:11" x14ac:dyDescent="0.3">
      <c r="A127" s="1">
        <v>42910</v>
      </c>
      <c r="B127" s="27">
        <v>87.98</v>
      </c>
      <c r="C127" s="27">
        <v>11.2</v>
      </c>
      <c r="D127" s="27">
        <v>7.9</v>
      </c>
      <c r="E127" s="27">
        <v>-3.5</v>
      </c>
      <c r="F127" s="27">
        <v>-1.9</v>
      </c>
      <c r="G127" s="27">
        <v>25</v>
      </c>
      <c r="H127" s="27">
        <v>5.2</v>
      </c>
      <c r="I127" s="27">
        <v>1.5</v>
      </c>
      <c r="J127" s="27">
        <v>8.5</v>
      </c>
      <c r="K127" s="73">
        <v>7.4</v>
      </c>
    </row>
    <row r="128" spans="1:11" x14ac:dyDescent="0.3">
      <c r="A128" s="1">
        <v>34590</v>
      </c>
      <c r="B128" s="27">
        <v>77.45</v>
      </c>
      <c r="C128" s="27">
        <v>18.3</v>
      </c>
      <c r="D128" s="27">
        <v>21.6</v>
      </c>
      <c r="E128" s="27">
        <v>10.9</v>
      </c>
      <c r="F128" s="27">
        <v>5.5</v>
      </c>
      <c r="G128" s="27">
        <v>23.3</v>
      </c>
      <c r="H128" s="27">
        <v>15.5</v>
      </c>
      <c r="I128" s="27">
        <v>14</v>
      </c>
      <c r="J128" s="27">
        <v>10.3</v>
      </c>
      <c r="K128" s="73">
        <v>23.8</v>
      </c>
    </row>
    <row r="129" spans="1:11" x14ac:dyDescent="0.3">
      <c r="A129" s="1">
        <v>9020</v>
      </c>
      <c r="B129" s="27">
        <v>54.19</v>
      </c>
      <c r="C129" s="27">
        <v>2.4</v>
      </c>
      <c r="D129" s="27">
        <v>10.1</v>
      </c>
      <c r="E129" s="27">
        <v>-15.9</v>
      </c>
      <c r="F129" s="27">
        <v>0.7</v>
      </c>
      <c r="G129" s="27">
        <v>30</v>
      </c>
      <c r="H129" s="27">
        <v>1.5</v>
      </c>
      <c r="I129" s="27">
        <v>-22.8</v>
      </c>
      <c r="J129" s="27">
        <v>8.4</v>
      </c>
      <c r="K129" s="73">
        <v>9.9</v>
      </c>
    </row>
    <row r="130" spans="1:11" x14ac:dyDescent="0.3">
      <c r="A130" s="1">
        <v>6410</v>
      </c>
      <c r="B130" s="27">
        <v>75.69</v>
      </c>
      <c r="C130" s="27">
        <v>12.7</v>
      </c>
      <c r="D130" s="27">
        <v>13.2</v>
      </c>
      <c r="E130" s="27">
        <v>-15.5</v>
      </c>
      <c r="F130" s="27">
        <v>10.1</v>
      </c>
      <c r="G130" s="27">
        <v>32.5</v>
      </c>
      <c r="H130" s="27">
        <v>-10.199999999999999</v>
      </c>
      <c r="I130" s="27">
        <v>-26.3</v>
      </c>
      <c r="J130" s="27">
        <v>9.1</v>
      </c>
      <c r="K130" s="73">
        <v>27.1</v>
      </c>
    </row>
    <row r="131" spans="1:11" x14ac:dyDescent="0.3">
      <c r="A131" s="1">
        <v>36220</v>
      </c>
      <c r="B131" s="27">
        <v>85.52</v>
      </c>
      <c r="C131" s="27">
        <v>16.7</v>
      </c>
      <c r="D131" s="27">
        <v>16.5</v>
      </c>
      <c r="E131" s="27">
        <v>1.4</v>
      </c>
      <c r="F131" s="27">
        <v>6.5</v>
      </c>
      <c r="G131" s="27">
        <v>27.3</v>
      </c>
      <c r="H131" s="27">
        <v>17.3</v>
      </c>
      <c r="I131" s="27">
        <v>12.4</v>
      </c>
      <c r="J131" s="27">
        <v>11.5</v>
      </c>
      <c r="K131" s="73">
        <v>19.7</v>
      </c>
    </row>
    <row r="132" spans="1:11" x14ac:dyDescent="0.3">
      <c r="A132" s="1">
        <v>34010</v>
      </c>
      <c r="B132" s="27">
        <v>98.08</v>
      </c>
      <c r="C132" s="27">
        <v>5.3</v>
      </c>
      <c r="D132" s="27">
        <v>9.5</v>
      </c>
      <c r="E132" s="27">
        <v>6.8</v>
      </c>
      <c r="F132" s="27">
        <v>3.1</v>
      </c>
      <c r="G132" s="27">
        <v>6.4</v>
      </c>
      <c r="H132" s="27">
        <v>9.6</v>
      </c>
      <c r="I132" s="27">
        <v>8.1</v>
      </c>
      <c r="J132" s="27">
        <v>5</v>
      </c>
      <c r="K132" s="73">
        <v>2.2999999999999998</v>
      </c>
    </row>
    <row r="133" spans="1:11" x14ac:dyDescent="0.3">
      <c r="A133" s="1">
        <v>47890</v>
      </c>
      <c r="B133" s="27">
        <v>88.12</v>
      </c>
      <c r="C133" s="27">
        <v>13.9</v>
      </c>
      <c r="D133" s="27">
        <v>14.1</v>
      </c>
      <c r="E133" s="27">
        <v>7.5</v>
      </c>
      <c r="F133" s="27">
        <v>9.1999999999999993</v>
      </c>
      <c r="G133" s="27">
        <v>18.100000000000001</v>
      </c>
      <c r="H133" s="27">
        <v>10.4</v>
      </c>
      <c r="I133" s="27">
        <v>1.2</v>
      </c>
      <c r="J133" s="27">
        <v>5.8</v>
      </c>
      <c r="K133" s="73">
        <v>8.6</v>
      </c>
    </row>
    <row r="134" spans="1:11" x14ac:dyDescent="0.3">
      <c r="A134" s="1">
        <v>35480</v>
      </c>
      <c r="B134" s="27">
        <v>77.540000000000006</v>
      </c>
      <c r="C134" s="27">
        <v>17.600000000000001</v>
      </c>
      <c r="D134" s="27">
        <v>20.9</v>
      </c>
      <c r="E134" s="27">
        <v>11.5</v>
      </c>
      <c r="F134" s="27">
        <v>5.5</v>
      </c>
      <c r="G134" s="27">
        <v>23.3</v>
      </c>
      <c r="H134" s="27">
        <v>15.2</v>
      </c>
      <c r="I134" s="27">
        <v>14.1</v>
      </c>
      <c r="J134" s="27">
        <v>10</v>
      </c>
      <c r="K134" s="73">
        <v>23.2</v>
      </c>
    </row>
    <row r="135" spans="1:11" x14ac:dyDescent="0.3">
      <c r="A135" s="1">
        <v>23450</v>
      </c>
      <c r="B135" s="27">
        <v>81.06</v>
      </c>
      <c r="C135" s="27">
        <v>8.9</v>
      </c>
      <c r="D135" s="27">
        <v>14.7</v>
      </c>
      <c r="E135" s="27">
        <v>-6.4</v>
      </c>
      <c r="F135" s="27">
        <v>-2.4</v>
      </c>
      <c r="G135" s="27">
        <v>13.8</v>
      </c>
      <c r="H135" s="27">
        <v>14.9</v>
      </c>
      <c r="I135" s="27">
        <v>14.6</v>
      </c>
      <c r="J135" s="27">
        <v>12</v>
      </c>
      <c r="K135" s="73">
        <v>23.1</v>
      </c>
    </row>
    <row r="136" spans="1:11" x14ac:dyDescent="0.3">
      <c r="A136" s="1">
        <v>62100</v>
      </c>
      <c r="B136" s="27">
        <v>74</v>
      </c>
      <c r="C136" s="27">
        <v>17.7</v>
      </c>
      <c r="D136" s="27">
        <v>19.399999999999999</v>
      </c>
      <c r="E136" s="27">
        <v>8.1</v>
      </c>
      <c r="F136" s="27">
        <v>11.2</v>
      </c>
      <c r="G136" s="27">
        <v>31.5</v>
      </c>
      <c r="H136" s="27">
        <v>21.4</v>
      </c>
      <c r="I136" s="27">
        <v>17.7</v>
      </c>
      <c r="J136" s="27">
        <v>12</v>
      </c>
      <c r="K136" s="73">
        <v>17.399999999999999</v>
      </c>
    </row>
    <row r="137" spans="1:11" x14ac:dyDescent="0.3">
      <c r="A137" s="1">
        <v>25480</v>
      </c>
      <c r="B137" s="27">
        <v>66.86</v>
      </c>
      <c r="C137" s="27">
        <v>9.6999999999999993</v>
      </c>
      <c r="D137" s="27">
        <v>16.8</v>
      </c>
      <c r="E137" s="27">
        <v>-0.9</v>
      </c>
      <c r="F137" s="27">
        <v>14</v>
      </c>
      <c r="G137" s="27">
        <v>20.100000000000001</v>
      </c>
      <c r="H137" s="27">
        <v>-41.2</v>
      </c>
      <c r="I137" s="27">
        <v>5</v>
      </c>
      <c r="J137" s="27">
        <v>18.2</v>
      </c>
      <c r="K137" s="73">
        <v>19.5</v>
      </c>
    </row>
    <row r="138" spans="1:11" x14ac:dyDescent="0.3">
      <c r="A138" s="1">
        <v>37250</v>
      </c>
      <c r="B138" s="27">
        <v>85.6</v>
      </c>
      <c r="C138" s="27">
        <v>16.5</v>
      </c>
      <c r="D138" s="27">
        <v>15.9</v>
      </c>
      <c r="E138" s="27">
        <v>3.3</v>
      </c>
      <c r="F138" s="27">
        <v>6.7</v>
      </c>
      <c r="G138" s="27">
        <v>26.4</v>
      </c>
      <c r="H138" s="27">
        <v>18.7</v>
      </c>
      <c r="I138" s="27">
        <v>10.7</v>
      </c>
      <c r="J138" s="27">
        <v>12.1</v>
      </c>
      <c r="K138" s="73">
        <v>19.600000000000001</v>
      </c>
    </row>
    <row r="139" spans="1:11" x14ac:dyDescent="0.3">
      <c r="A139" s="1">
        <v>35950</v>
      </c>
      <c r="B139" s="27">
        <v>98.12</v>
      </c>
      <c r="C139" s="27">
        <v>5</v>
      </c>
      <c r="D139" s="27">
        <v>9.1999999999999993</v>
      </c>
      <c r="E139" s="27">
        <v>6.8</v>
      </c>
      <c r="F139" s="27">
        <v>2.4</v>
      </c>
      <c r="G139" s="27">
        <v>7</v>
      </c>
      <c r="H139" s="27">
        <v>9.1</v>
      </c>
      <c r="I139" s="27">
        <v>8</v>
      </c>
      <c r="J139" s="27">
        <v>4.9000000000000004</v>
      </c>
      <c r="K139" s="73">
        <v>2.1</v>
      </c>
    </row>
    <row r="140" spans="1:11" x14ac:dyDescent="0.3">
      <c r="A140" s="1">
        <v>13690</v>
      </c>
      <c r="B140" s="27">
        <v>72.25</v>
      </c>
      <c r="C140" s="27">
        <v>17.3</v>
      </c>
      <c r="D140" s="27">
        <v>16.2</v>
      </c>
      <c r="E140" s="27">
        <v>-4</v>
      </c>
      <c r="F140" s="27">
        <v>-3.5</v>
      </c>
      <c r="G140" s="27">
        <v>34.1</v>
      </c>
      <c r="H140" s="27">
        <v>5.8</v>
      </c>
      <c r="I140" s="27">
        <v>8.9</v>
      </c>
      <c r="J140" s="27">
        <v>18.5</v>
      </c>
      <c r="K140" s="73">
        <v>10.199999999999999</v>
      </c>
    </row>
    <row r="141" spans="1:11" x14ac:dyDescent="0.3">
      <c r="A141" s="1">
        <v>16490</v>
      </c>
      <c r="B141" s="27">
        <v>69.42</v>
      </c>
      <c r="C141" s="27">
        <v>20.5</v>
      </c>
      <c r="D141" s="27">
        <v>22.3</v>
      </c>
      <c r="E141" s="27">
        <v>15.7</v>
      </c>
      <c r="F141" s="27">
        <v>0.9</v>
      </c>
      <c r="G141" s="27">
        <v>31</v>
      </c>
      <c r="H141" s="27">
        <v>17.600000000000001</v>
      </c>
      <c r="I141" s="27">
        <v>18.899999999999999</v>
      </c>
      <c r="J141" s="27">
        <v>17.5</v>
      </c>
      <c r="K141" s="73">
        <v>25.1</v>
      </c>
    </row>
    <row r="142" spans="1:11" x14ac:dyDescent="0.3">
      <c r="A142" s="1">
        <v>13760</v>
      </c>
      <c r="B142" s="27">
        <v>60.08</v>
      </c>
      <c r="C142" s="27">
        <v>4.5</v>
      </c>
      <c r="D142" s="27">
        <v>12.4</v>
      </c>
      <c r="E142" s="27">
        <v>-9.6</v>
      </c>
      <c r="F142" s="27">
        <v>-5.3</v>
      </c>
      <c r="G142" s="27">
        <v>30.4</v>
      </c>
      <c r="H142" s="27">
        <v>6.2</v>
      </c>
      <c r="I142" s="27">
        <v>0</v>
      </c>
      <c r="J142" s="27">
        <v>5.4</v>
      </c>
      <c r="K142" s="73">
        <v>14.4</v>
      </c>
    </row>
    <row r="143" spans="1:11" x14ac:dyDescent="0.3">
      <c r="A143" s="1">
        <v>21310</v>
      </c>
      <c r="B143" s="27">
        <v>55.43</v>
      </c>
      <c r="C143" s="27">
        <v>3.8</v>
      </c>
      <c r="D143" s="27">
        <v>9.1999999999999993</v>
      </c>
      <c r="E143" s="27">
        <v>-22.5</v>
      </c>
      <c r="F143" s="27">
        <v>-16.399999999999999</v>
      </c>
      <c r="G143" s="27">
        <v>24</v>
      </c>
      <c r="H143" s="27">
        <v>-3.3</v>
      </c>
      <c r="I143" s="27">
        <v>13.9</v>
      </c>
      <c r="J143" s="27">
        <v>11.4</v>
      </c>
      <c r="K143" s="73">
        <v>15.2</v>
      </c>
    </row>
    <row r="144" spans="1:11" x14ac:dyDescent="0.3">
      <c r="A144" s="1">
        <v>50010</v>
      </c>
      <c r="B144" s="27">
        <v>88.24</v>
      </c>
      <c r="C144" s="27">
        <v>14.2</v>
      </c>
      <c r="D144" s="27">
        <v>14</v>
      </c>
      <c r="E144" s="27">
        <v>9.5</v>
      </c>
      <c r="F144" s="27">
        <v>9.8000000000000007</v>
      </c>
      <c r="G144" s="27">
        <v>16.399999999999999</v>
      </c>
      <c r="H144" s="27">
        <v>8.6</v>
      </c>
      <c r="I144" s="27">
        <v>-0.5</v>
      </c>
      <c r="J144" s="27">
        <v>5.6</v>
      </c>
      <c r="K144" s="73">
        <v>8</v>
      </c>
    </row>
    <row r="145" spans="1:11" x14ac:dyDescent="0.3">
      <c r="A145" s="1">
        <v>41860</v>
      </c>
      <c r="B145" s="27">
        <v>92.57</v>
      </c>
      <c r="C145" s="27">
        <v>13.5</v>
      </c>
      <c r="D145" s="27">
        <v>19.3</v>
      </c>
      <c r="E145" s="27">
        <v>8.4</v>
      </c>
      <c r="F145" s="27">
        <v>10</v>
      </c>
      <c r="G145" s="27">
        <v>24.1</v>
      </c>
      <c r="H145" s="27">
        <v>15.5</v>
      </c>
      <c r="I145" s="27">
        <v>8.3000000000000007</v>
      </c>
      <c r="J145" s="27">
        <v>6.2</v>
      </c>
      <c r="K145" s="73">
        <v>18.899999999999999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8D974-CD69-4A32-8F96-E2B7CA7C6C7A}">
  <dimension ref="A1:AD39"/>
  <sheetViews>
    <sheetView tabSelected="1" zoomScale="93" zoomScaleNormal="93" workbookViewId="0">
      <selection activeCell="Z39" sqref="Z39"/>
    </sheetView>
  </sheetViews>
  <sheetFormatPr defaultRowHeight="14.4" x14ac:dyDescent="0.3"/>
  <cols>
    <col min="1" max="1" width="18.6640625" customWidth="1"/>
    <col min="2" max="2" width="16.5546875" bestFit="1" customWidth="1"/>
    <col min="3" max="3" width="9.6640625" customWidth="1"/>
    <col min="4" max="4" width="17.109375" customWidth="1"/>
    <col min="9" max="9" width="23.5546875" bestFit="1" customWidth="1"/>
    <col min="10" max="10" width="16.5546875" bestFit="1" customWidth="1"/>
    <col min="11" max="11" width="4" bestFit="1" customWidth="1"/>
    <col min="12" max="12" width="14.5546875" bestFit="1" customWidth="1"/>
    <col min="17" max="17" width="19.77734375" customWidth="1"/>
    <col min="18" max="18" width="17.21875" customWidth="1"/>
    <col min="19" max="19" width="9.44140625" customWidth="1"/>
    <col min="20" max="20" width="15.5546875" bestFit="1" customWidth="1"/>
    <col min="24" max="24" width="24.88671875" customWidth="1"/>
    <col min="25" max="25" width="16.5546875" bestFit="1" customWidth="1"/>
    <col min="27" max="27" width="14.5546875" bestFit="1" customWidth="1"/>
  </cols>
  <sheetData>
    <row r="1" spans="1:30" ht="18" x14ac:dyDescent="0.35">
      <c r="A1" s="228" t="s">
        <v>222</v>
      </c>
    </row>
    <row r="2" spans="1:30" x14ac:dyDescent="0.3">
      <c r="A2" s="95" t="s">
        <v>199</v>
      </c>
    </row>
    <row r="3" spans="1:30" x14ac:dyDescent="0.3">
      <c r="A3" t="s">
        <v>173</v>
      </c>
    </row>
    <row r="4" spans="1:30" x14ac:dyDescent="0.3">
      <c r="A4" t="s">
        <v>174</v>
      </c>
    </row>
    <row r="5" spans="1:30" x14ac:dyDescent="0.3">
      <c r="A5" s="95"/>
    </row>
    <row r="6" spans="1:30" ht="15.6" x14ac:dyDescent="0.3">
      <c r="A6" s="231" t="s">
        <v>239</v>
      </c>
      <c r="I6" s="231" t="s">
        <v>240</v>
      </c>
      <c r="Q6" s="231" t="s">
        <v>241</v>
      </c>
      <c r="X6" s="230" t="s">
        <v>242</v>
      </c>
    </row>
    <row r="8" spans="1:30" x14ac:dyDescent="0.3">
      <c r="A8" t="s">
        <v>200</v>
      </c>
      <c r="I8" t="s">
        <v>236</v>
      </c>
      <c r="Q8" t="s">
        <v>237</v>
      </c>
      <c r="X8" t="s">
        <v>201</v>
      </c>
    </row>
    <row r="9" spans="1:30" x14ac:dyDescent="0.3">
      <c r="A9" t="s">
        <v>202</v>
      </c>
      <c r="I9" t="s">
        <v>235</v>
      </c>
      <c r="Q9" t="s">
        <v>238</v>
      </c>
      <c r="X9" t="s">
        <v>203</v>
      </c>
    </row>
    <row r="10" spans="1:30" x14ac:dyDescent="0.3">
      <c r="A10" s="351" t="s">
        <v>176</v>
      </c>
      <c r="B10" s="351"/>
      <c r="C10" s="351"/>
      <c r="D10" s="351"/>
      <c r="E10" s="351"/>
      <c r="F10" s="351"/>
      <c r="G10" s="126"/>
      <c r="H10" s="165"/>
      <c r="I10" s="357" t="s">
        <v>176</v>
      </c>
      <c r="J10" s="357"/>
      <c r="K10" s="357"/>
      <c r="L10" s="357"/>
      <c r="M10" s="357"/>
      <c r="N10" s="357"/>
      <c r="O10" s="238"/>
      <c r="Q10" s="355" t="s">
        <v>176</v>
      </c>
      <c r="R10" s="356"/>
      <c r="S10" s="356"/>
      <c r="T10" s="356"/>
      <c r="U10" s="356"/>
      <c r="V10" s="356"/>
      <c r="W10" s="136"/>
      <c r="X10" s="354" t="s">
        <v>176</v>
      </c>
      <c r="Y10" s="354"/>
      <c r="Z10" s="354"/>
      <c r="AA10" s="354"/>
      <c r="AB10" s="354"/>
      <c r="AC10" s="354"/>
      <c r="AD10" s="257"/>
    </row>
    <row r="11" spans="1:30" x14ac:dyDescent="0.3">
      <c r="A11" s="127" t="s">
        <v>178</v>
      </c>
      <c r="B11" s="344" t="s">
        <v>1</v>
      </c>
      <c r="C11" s="345"/>
      <c r="D11" s="345"/>
      <c r="E11" s="345"/>
      <c r="F11" s="345"/>
      <c r="G11" s="345"/>
      <c r="H11" s="165"/>
      <c r="I11" s="239" t="s">
        <v>178</v>
      </c>
      <c r="J11" s="341" t="s">
        <v>1</v>
      </c>
      <c r="K11" s="342"/>
      <c r="L11" s="342"/>
      <c r="M11" s="342"/>
      <c r="N11" s="342"/>
      <c r="O11" s="342"/>
      <c r="Q11" s="156" t="s">
        <v>204</v>
      </c>
      <c r="R11" s="155"/>
      <c r="S11" s="155"/>
      <c r="T11" s="155"/>
      <c r="U11" s="155"/>
      <c r="V11" s="155"/>
      <c r="W11" s="136"/>
      <c r="X11" s="258" t="s">
        <v>204</v>
      </c>
      <c r="Y11" s="259"/>
      <c r="Z11" s="259"/>
      <c r="AA11" s="259"/>
      <c r="AB11" s="259"/>
      <c r="AC11" s="259"/>
      <c r="AD11" s="257"/>
    </row>
    <row r="12" spans="1:30" ht="36.75" customHeight="1" thickBot="1" x14ac:dyDescent="0.35">
      <c r="A12" s="128" t="s">
        <v>179</v>
      </c>
      <c r="B12" s="129" t="s">
        <v>180</v>
      </c>
      <c r="C12" s="129" t="s">
        <v>71</v>
      </c>
      <c r="D12" s="129" t="s">
        <v>181</v>
      </c>
      <c r="E12" s="129" t="s">
        <v>74</v>
      </c>
      <c r="F12" s="129" t="s">
        <v>182</v>
      </c>
      <c r="G12" s="126"/>
      <c r="H12" s="165"/>
      <c r="I12" s="240" t="s">
        <v>179</v>
      </c>
      <c r="J12" s="241" t="s">
        <v>180</v>
      </c>
      <c r="K12" s="241" t="s">
        <v>71</v>
      </c>
      <c r="L12" s="241" t="s">
        <v>181</v>
      </c>
      <c r="M12" s="241" t="s">
        <v>74</v>
      </c>
      <c r="N12" s="241" t="s">
        <v>182</v>
      </c>
      <c r="O12" s="238"/>
      <c r="Q12" s="160" t="s">
        <v>179</v>
      </c>
      <c r="R12" s="161" t="s">
        <v>180</v>
      </c>
      <c r="S12" s="162" t="s">
        <v>71</v>
      </c>
      <c r="T12" s="162" t="s">
        <v>181</v>
      </c>
      <c r="U12" s="162" t="s">
        <v>74</v>
      </c>
      <c r="V12" s="163" t="s">
        <v>182</v>
      </c>
      <c r="W12" s="213"/>
      <c r="X12" s="260" t="s">
        <v>179</v>
      </c>
      <c r="Y12" s="261" t="s">
        <v>180</v>
      </c>
      <c r="Z12" s="261" t="s">
        <v>71</v>
      </c>
      <c r="AA12" s="261" t="s">
        <v>181</v>
      </c>
      <c r="AB12" s="261" t="s">
        <v>74</v>
      </c>
      <c r="AC12" s="261" t="s">
        <v>182</v>
      </c>
      <c r="AD12" s="165"/>
    </row>
    <row r="13" spans="1:30" ht="24" customHeight="1" x14ac:dyDescent="0.3">
      <c r="A13" s="130" t="s">
        <v>184</v>
      </c>
      <c r="B13" s="131" t="s">
        <v>205</v>
      </c>
      <c r="C13" s="132">
        <v>10</v>
      </c>
      <c r="D13" s="133">
        <v>2355289454.6379519</v>
      </c>
      <c r="E13" s="133">
        <v>16.882757537079325</v>
      </c>
      <c r="F13" s="133">
        <v>2.0814198175721101E-19</v>
      </c>
      <c r="G13" s="126"/>
      <c r="H13" s="165"/>
      <c r="I13" s="242" t="s">
        <v>184</v>
      </c>
      <c r="J13" s="243" t="s">
        <v>234</v>
      </c>
      <c r="K13" s="244">
        <v>9</v>
      </c>
      <c r="L13" s="245">
        <v>2616632813.0225124</v>
      </c>
      <c r="M13" s="245">
        <v>18.893836850556902</v>
      </c>
      <c r="N13" s="245">
        <v>4.670392157718911E-20</v>
      </c>
      <c r="O13" s="238"/>
      <c r="Q13" s="137" t="s">
        <v>184</v>
      </c>
      <c r="R13" s="138" t="s">
        <v>206</v>
      </c>
      <c r="S13" s="139">
        <v>8</v>
      </c>
      <c r="T13" s="140">
        <v>2936496734.3411322</v>
      </c>
      <c r="U13" s="140">
        <v>21.295466442049175</v>
      </c>
      <c r="V13" s="141">
        <v>1.1882168265053788E-20</v>
      </c>
      <c r="W13" s="214"/>
      <c r="X13" s="262" t="s">
        <v>184</v>
      </c>
      <c r="Y13" s="263" t="s">
        <v>209</v>
      </c>
      <c r="Z13" s="264">
        <v>5</v>
      </c>
      <c r="AA13" s="265">
        <v>4562384188.1436872</v>
      </c>
      <c r="AB13" s="265">
        <v>32.629643872907074</v>
      </c>
      <c r="AC13" s="265">
        <v>7.4249385900365763E-22</v>
      </c>
      <c r="AD13" s="165"/>
    </row>
    <row r="14" spans="1:30" x14ac:dyDescent="0.3">
      <c r="A14" s="130" t="s">
        <v>88</v>
      </c>
      <c r="B14" s="133">
        <v>277691740.58750123</v>
      </c>
      <c r="C14" s="132">
        <v>1</v>
      </c>
      <c r="D14" s="133">
        <v>277691740.58750123</v>
      </c>
      <c r="E14" s="133">
        <v>1.990499434010742</v>
      </c>
      <c r="F14" s="133">
        <v>0.16062343808338506</v>
      </c>
      <c r="G14" s="126"/>
      <c r="H14" s="165"/>
      <c r="I14" s="242" t="s">
        <v>88</v>
      </c>
      <c r="J14" s="245">
        <v>317710367.19819891</v>
      </c>
      <c r="K14" s="244">
        <v>1</v>
      </c>
      <c r="L14" s="245">
        <v>317710367.19819891</v>
      </c>
      <c r="M14" s="245">
        <v>2.2940810853164404</v>
      </c>
      <c r="N14" s="245">
        <v>0.13222329897865673</v>
      </c>
      <c r="O14" s="238"/>
      <c r="Q14" s="142" t="s">
        <v>88</v>
      </c>
      <c r="R14" s="143">
        <v>687735018.73638737</v>
      </c>
      <c r="S14" s="144">
        <v>1</v>
      </c>
      <c r="T14" s="145">
        <v>687735018.73638737</v>
      </c>
      <c r="U14" s="145">
        <v>4.9874525114392378</v>
      </c>
      <c r="V14" s="146">
        <v>2.7177780401410653E-2</v>
      </c>
      <c r="W14" s="214"/>
      <c r="X14" s="262" t="s">
        <v>88</v>
      </c>
      <c r="Y14" s="265">
        <v>414477611.1539318</v>
      </c>
      <c r="Z14" s="264">
        <v>1</v>
      </c>
      <c r="AA14" s="265">
        <v>414477611.1539318</v>
      </c>
      <c r="AB14" s="265">
        <v>2.9642959223801602</v>
      </c>
      <c r="AC14" s="265">
        <v>8.7362220973794397E-2</v>
      </c>
      <c r="AD14" s="165"/>
    </row>
    <row r="15" spans="1:30" ht="24" customHeight="1" x14ac:dyDescent="0.3">
      <c r="A15" s="130" t="s">
        <v>207</v>
      </c>
      <c r="B15" s="133">
        <v>389358789.09606844</v>
      </c>
      <c r="C15" s="132">
        <v>1</v>
      </c>
      <c r="D15" s="133">
        <v>389358789.09606844</v>
      </c>
      <c r="E15" s="133">
        <v>2.7909308634212775</v>
      </c>
      <c r="F15" s="133">
        <v>9.7150778823367853E-2</v>
      </c>
      <c r="G15" s="126"/>
      <c r="H15" s="165"/>
      <c r="I15" s="242" t="s">
        <v>232</v>
      </c>
      <c r="J15" s="245">
        <v>488444851.96366632</v>
      </c>
      <c r="K15" s="244">
        <v>1</v>
      </c>
      <c r="L15" s="245">
        <v>488444851.96366632</v>
      </c>
      <c r="M15" s="245">
        <v>3.5268981179043752</v>
      </c>
      <c r="N15" s="245">
        <v>6.2553861348398396E-2</v>
      </c>
      <c r="O15" s="238"/>
      <c r="Q15" s="142" t="s">
        <v>208</v>
      </c>
      <c r="R15" s="143">
        <v>432577884.8038913</v>
      </c>
      <c r="S15" s="144">
        <v>1</v>
      </c>
      <c r="T15" s="145">
        <v>432577884.8038913</v>
      </c>
      <c r="U15" s="145">
        <v>3.1370536604668779</v>
      </c>
      <c r="V15" s="146">
        <v>7.8788477679085797E-2</v>
      </c>
      <c r="W15" s="214"/>
      <c r="X15" s="262" t="s">
        <v>208</v>
      </c>
      <c r="Y15" s="265">
        <v>904436476.2750411</v>
      </c>
      <c r="Z15" s="264">
        <v>1</v>
      </c>
      <c r="AA15" s="265">
        <v>904436476.2750411</v>
      </c>
      <c r="AB15" s="265">
        <v>6.4684250404017325</v>
      </c>
      <c r="AC15" s="265">
        <v>1.2083125327949E-2</v>
      </c>
      <c r="AD15" s="165"/>
    </row>
    <row r="16" spans="1:30" ht="24" customHeight="1" x14ac:dyDescent="0.3">
      <c r="A16" s="130" t="s">
        <v>5</v>
      </c>
      <c r="B16" s="133">
        <v>446313481.55032808</v>
      </c>
      <c r="C16" s="132">
        <v>1</v>
      </c>
      <c r="D16" s="133">
        <v>446313481.55032808</v>
      </c>
      <c r="E16" s="133">
        <v>3.1991831321225752</v>
      </c>
      <c r="F16" s="133">
        <v>7.5951444239521146E-2</v>
      </c>
      <c r="G16" s="126"/>
      <c r="H16" s="165"/>
      <c r="I16" s="242" t="s">
        <v>211</v>
      </c>
      <c r="J16" s="245">
        <v>3180986388.3883185</v>
      </c>
      <c r="K16" s="244">
        <v>1</v>
      </c>
      <c r="L16" s="245">
        <v>3180986388.3883185</v>
      </c>
      <c r="M16" s="245">
        <v>22.968846659316903</v>
      </c>
      <c r="N16" s="245">
        <v>4.3097465952596835E-6</v>
      </c>
      <c r="O16" s="238"/>
      <c r="Q16" s="142" t="s">
        <v>13</v>
      </c>
      <c r="R16" s="143">
        <v>1635023314.9699183</v>
      </c>
      <c r="S16" s="144">
        <v>1</v>
      </c>
      <c r="T16" s="145">
        <v>1635023314.9699183</v>
      </c>
      <c r="U16" s="145">
        <v>11.857184695191638</v>
      </c>
      <c r="V16" s="146">
        <v>7.6537926969987274E-4</v>
      </c>
      <c r="W16" s="214"/>
      <c r="X16" s="262" t="s">
        <v>13</v>
      </c>
      <c r="Y16" s="265">
        <v>2866574476.0019026</v>
      </c>
      <c r="Z16" s="264">
        <v>1</v>
      </c>
      <c r="AA16" s="265">
        <v>2866574476.0019026</v>
      </c>
      <c r="AB16" s="265">
        <v>20.501409006759754</v>
      </c>
      <c r="AC16" s="265">
        <v>1.2760347624998301E-5</v>
      </c>
      <c r="AD16" s="165"/>
    </row>
    <row r="17" spans="1:30" ht="24" customHeight="1" x14ac:dyDescent="0.3">
      <c r="A17" s="130" t="s">
        <v>6</v>
      </c>
      <c r="B17" s="133">
        <v>150097386.77496982</v>
      </c>
      <c r="C17" s="132">
        <v>1</v>
      </c>
      <c r="D17" s="133">
        <v>150097386.77496982</v>
      </c>
      <c r="E17" s="133">
        <v>1.075900791251392</v>
      </c>
      <c r="F17" s="133">
        <v>0.30149854427298028</v>
      </c>
      <c r="G17" s="126"/>
      <c r="H17" s="165"/>
      <c r="I17" s="242" t="s">
        <v>21</v>
      </c>
      <c r="J17" s="245">
        <v>2034860450.8235433</v>
      </c>
      <c r="K17" s="244">
        <v>1</v>
      </c>
      <c r="L17" s="245">
        <v>2034860450.8235433</v>
      </c>
      <c r="M17" s="245">
        <v>14.693051764913383</v>
      </c>
      <c r="N17" s="245">
        <v>1.937789640724118E-4</v>
      </c>
      <c r="O17" s="238"/>
      <c r="Q17" s="142" t="s">
        <v>210</v>
      </c>
      <c r="R17" s="143">
        <v>94197420.922546878</v>
      </c>
      <c r="S17" s="144">
        <v>1</v>
      </c>
      <c r="T17" s="145">
        <v>94197420.922546878</v>
      </c>
      <c r="U17" s="145">
        <v>0.68311944390217871</v>
      </c>
      <c r="V17" s="146">
        <v>0.40997301390807728</v>
      </c>
      <c r="W17" s="214"/>
      <c r="X17" s="262" t="s">
        <v>210</v>
      </c>
      <c r="Y17" s="265">
        <v>551091321.90878701</v>
      </c>
      <c r="Z17" s="264">
        <v>1</v>
      </c>
      <c r="AA17" s="265">
        <v>551091321.90878701</v>
      </c>
      <c r="AB17" s="265">
        <v>3.9413413763056355</v>
      </c>
      <c r="AC17" s="265">
        <v>4.9095469204095125E-2</v>
      </c>
      <c r="AD17" s="165"/>
    </row>
    <row r="18" spans="1:30" ht="24" customHeight="1" x14ac:dyDescent="0.3">
      <c r="A18" s="130" t="s">
        <v>11</v>
      </c>
      <c r="B18" s="133">
        <v>57200481.666156426</v>
      </c>
      <c r="C18" s="132">
        <v>1</v>
      </c>
      <c r="D18" s="133">
        <v>57200481.666156426</v>
      </c>
      <c r="E18" s="133">
        <v>0.41001409023092444</v>
      </c>
      <c r="F18" s="133">
        <v>0.52306397914872804</v>
      </c>
      <c r="G18" s="126"/>
      <c r="H18" s="165"/>
      <c r="I18" s="242" t="s">
        <v>13</v>
      </c>
      <c r="J18" s="245">
        <v>1675820973.303313</v>
      </c>
      <c r="K18" s="244">
        <v>1</v>
      </c>
      <c r="L18" s="245">
        <v>1675820973.303313</v>
      </c>
      <c r="M18" s="245">
        <v>12.100546894755254</v>
      </c>
      <c r="N18" s="245">
        <v>6.8035189178052024E-4</v>
      </c>
      <c r="O18" s="238"/>
      <c r="Q18" s="142" t="s">
        <v>211</v>
      </c>
      <c r="R18" s="143">
        <v>3128557892.0937605</v>
      </c>
      <c r="S18" s="144">
        <v>1</v>
      </c>
      <c r="T18" s="145">
        <v>3128557892.0937605</v>
      </c>
      <c r="U18" s="145">
        <v>22.688293442982278</v>
      </c>
      <c r="V18" s="146">
        <v>4.8512979582852562E-6</v>
      </c>
      <c r="W18" s="214"/>
      <c r="X18" s="262" t="s">
        <v>211</v>
      </c>
      <c r="Y18" s="265">
        <v>4002371850.9130802</v>
      </c>
      <c r="Z18" s="264">
        <v>1</v>
      </c>
      <c r="AA18" s="265">
        <v>4002371850.9130802</v>
      </c>
      <c r="AB18" s="265">
        <v>28.624500427128154</v>
      </c>
      <c r="AC18" s="265">
        <v>3.5606552267709145E-7</v>
      </c>
      <c r="AD18" s="165"/>
    </row>
    <row r="19" spans="1:30" ht="24" customHeight="1" x14ac:dyDescent="0.3">
      <c r="A19" s="130" t="s">
        <v>13</v>
      </c>
      <c r="B19" s="133">
        <v>1677505199.3533511</v>
      </c>
      <c r="C19" s="132">
        <v>1</v>
      </c>
      <c r="D19" s="133">
        <v>1677505199.3533511</v>
      </c>
      <c r="E19" s="133">
        <v>12.02438769982348</v>
      </c>
      <c r="F19" s="133">
        <v>7.0780513411625233E-4</v>
      </c>
      <c r="G19" s="126"/>
      <c r="H19" s="165"/>
      <c r="I19" s="242" t="s">
        <v>210</v>
      </c>
      <c r="J19" s="245">
        <v>89596007.439218938</v>
      </c>
      <c r="K19" s="244">
        <v>1</v>
      </c>
      <c r="L19" s="245">
        <v>89596007.439218938</v>
      </c>
      <c r="M19" s="245">
        <v>0.6469430248650333</v>
      </c>
      <c r="N19" s="245">
        <v>0.42263243405115491</v>
      </c>
      <c r="O19" s="238"/>
      <c r="Q19" s="142" t="s">
        <v>212</v>
      </c>
      <c r="R19" s="143">
        <v>2007061321.8765929</v>
      </c>
      <c r="S19" s="144">
        <v>1</v>
      </c>
      <c r="T19" s="145">
        <v>2007061321.8765929</v>
      </c>
      <c r="U19" s="145">
        <v>14.555203323509842</v>
      </c>
      <c r="V19" s="146">
        <v>2.0637909936668651E-4</v>
      </c>
      <c r="W19" s="214"/>
      <c r="X19" s="262" t="s">
        <v>212</v>
      </c>
      <c r="Y19" s="265">
        <v>4376548634.280571</v>
      </c>
      <c r="Z19" s="264">
        <v>1</v>
      </c>
      <c r="AA19" s="265">
        <v>4376548634.280571</v>
      </c>
      <c r="AB19" s="265">
        <v>31.300569491745605</v>
      </c>
      <c r="AC19" s="265">
        <v>1.1461527194438165E-7</v>
      </c>
      <c r="AD19" s="165"/>
    </row>
    <row r="20" spans="1:30" x14ac:dyDescent="0.3">
      <c r="A20" s="130" t="s">
        <v>16</v>
      </c>
      <c r="B20" s="133">
        <v>3199229.1769075785</v>
      </c>
      <c r="C20" s="132">
        <v>1</v>
      </c>
      <c r="D20" s="133">
        <v>3199229.1769075785</v>
      </c>
      <c r="E20" s="133">
        <v>2.2932132775834568E-2</v>
      </c>
      <c r="F20" s="133">
        <v>0.87986314828380008</v>
      </c>
      <c r="G20" s="126"/>
      <c r="H20" s="165"/>
      <c r="I20" s="242" t="s">
        <v>20</v>
      </c>
      <c r="J20" s="245">
        <v>689605753.97283471</v>
      </c>
      <c r="K20" s="244">
        <v>1</v>
      </c>
      <c r="L20" s="245">
        <v>689605753.97283471</v>
      </c>
      <c r="M20" s="245">
        <v>4.9794142081852444</v>
      </c>
      <c r="N20" s="245">
        <v>2.7312085770393429E-2</v>
      </c>
      <c r="O20" s="238"/>
      <c r="Q20" s="142" t="s">
        <v>20</v>
      </c>
      <c r="R20" s="143">
        <v>640812702.06471372</v>
      </c>
      <c r="S20" s="144">
        <v>1</v>
      </c>
      <c r="T20" s="145">
        <v>640812702.06471372</v>
      </c>
      <c r="U20" s="145">
        <v>4.6471719967772547</v>
      </c>
      <c r="V20" s="146">
        <v>3.2877772818626402E-2</v>
      </c>
      <c r="W20" s="214"/>
      <c r="X20" s="262" t="s">
        <v>188</v>
      </c>
      <c r="Y20" s="265">
        <v>19295614148.170448</v>
      </c>
      <c r="Z20" s="264">
        <v>138</v>
      </c>
      <c r="AA20" s="265">
        <v>139823290.92877138</v>
      </c>
      <c r="AB20" s="259"/>
      <c r="AC20" s="259"/>
      <c r="AD20" s="165"/>
    </row>
    <row r="21" spans="1:30" ht="24" customHeight="1" x14ac:dyDescent="0.3">
      <c r="A21" s="130" t="s">
        <v>210</v>
      </c>
      <c r="B21" s="133">
        <v>92568689.445539355</v>
      </c>
      <c r="C21" s="132">
        <v>1</v>
      </c>
      <c r="D21" s="133">
        <v>92568689.445539355</v>
      </c>
      <c r="E21" s="133">
        <v>0.66353404519210823</v>
      </c>
      <c r="F21" s="133">
        <v>0.41677121297551034</v>
      </c>
      <c r="G21" s="126"/>
      <c r="H21" s="165"/>
      <c r="I21" s="242" t="s">
        <v>5</v>
      </c>
      <c r="J21" s="245">
        <v>490855077.5028457</v>
      </c>
      <c r="K21" s="244">
        <v>1</v>
      </c>
      <c r="L21" s="245">
        <v>490855077.5028457</v>
      </c>
      <c r="M21" s="245">
        <v>3.5443015563553737</v>
      </c>
      <c r="N21" s="245">
        <v>6.1918444607037548E-2</v>
      </c>
      <c r="O21" s="238"/>
      <c r="Q21" s="142" t="s">
        <v>5</v>
      </c>
      <c r="R21" s="143">
        <v>436352004.33489442</v>
      </c>
      <c r="S21" s="144">
        <v>1</v>
      </c>
      <c r="T21" s="145">
        <v>436352004.33489442</v>
      </c>
      <c r="U21" s="145">
        <v>3.1644235651838986</v>
      </c>
      <c r="V21" s="146">
        <v>7.750951670251939E-2</v>
      </c>
      <c r="W21" s="214"/>
      <c r="X21" s="262" t="s">
        <v>79</v>
      </c>
      <c r="Y21" s="265">
        <v>161985056200</v>
      </c>
      <c r="Z21" s="264">
        <v>144</v>
      </c>
      <c r="AA21" s="259"/>
      <c r="AB21" s="259"/>
      <c r="AC21" s="259"/>
      <c r="AD21" s="165"/>
    </row>
    <row r="22" spans="1:30" ht="15" customHeight="1" x14ac:dyDescent="0.3">
      <c r="A22" s="130" t="s">
        <v>19</v>
      </c>
      <c r="B22" s="133">
        <v>3173542586.1523876</v>
      </c>
      <c r="C22" s="132">
        <v>1</v>
      </c>
      <c r="D22" s="133">
        <v>3173542586.1523876</v>
      </c>
      <c r="E22" s="133">
        <v>22.748010827332603</v>
      </c>
      <c r="F22" s="133">
        <v>4.7845724633490789E-6</v>
      </c>
      <c r="G22" s="126"/>
      <c r="H22" s="165"/>
      <c r="I22" s="242" t="s">
        <v>6</v>
      </c>
      <c r="J22" s="245">
        <v>146913706.02751324</v>
      </c>
      <c r="K22" s="244">
        <v>1</v>
      </c>
      <c r="L22" s="245">
        <v>146913706.02751324</v>
      </c>
      <c r="M22" s="245">
        <v>1.0608150975482824</v>
      </c>
      <c r="N22" s="245">
        <v>0.30488482285238827</v>
      </c>
      <c r="O22" s="238"/>
      <c r="Q22" s="142" t="s">
        <v>6</v>
      </c>
      <c r="R22" s="143">
        <v>193562195.0879606</v>
      </c>
      <c r="S22" s="144">
        <v>1</v>
      </c>
      <c r="T22" s="145">
        <v>193562195.0879606</v>
      </c>
      <c r="U22" s="145">
        <v>1.4037125196632994</v>
      </c>
      <c r="V22" s="146">
        <v>0.2381845220050538</v>
      </c>
      <c r="W22" s="214"/>
      <c r="X22" s="262" t="s">
        <v>189</v>
      </c>
      <c r="Y22" s="265">
        <v>42107535088.888885</v>
      </c>
      <c r="Z22" s="264">
        <v>143</v>
      </c>
      <c r="AA22" s="259"/>
      <c r="AB22" s="259"/>
      <c r="AC22" s="259"/>
      <c r="AD22" s="165"/>
    </row>
    <row r="23" spans="1:30" ht="15" thickBot="1" x14ac:dyDescent="0.35">
      <c r="A23" s="130" t="s">
        <v>20</v>
      </c>
      <c r="B23" s="133">
        <v>688210283.10638523</v>
      </c>
      <c r="C23" s="132">
        <v>1</v>
      </c>
      <c r="D23" s="133">
        <v>688210283.10638523</v>
      </c>
      <c r="E23" s="133">
        <v>4.9331037938162217</v>
      </c>
      <c r="F23" s="133">
        <v>2.8038513543461055E-2</v>
      </c>
      <c r="G23" s="126"/>
      <c r="H23" s="165"/>
      <c r="I23" s="242" t="s">
        <v>11</v>
      </c>
      <c r="J23" s="245">
        <v>57721442.473590806</v>
      </c>
      <c r="K23" s="244">
        <v>1</v>
      </c>
      <c r="L23" s="245">
        <v>57721442.473590806</v>
      </c>
      <c r="M23" s="245">
        <v>0.41678737324060589</v>
      </c>
      <c r="N23" s="245">
        <v>0.51964840327106954</v>
      </c>
      <c r="O23" s="238"/>
      <c r="Q23" s="142" t="s">
        <v>188</v>
      </c>
      <c r="R23" s="143">
        <v>18615561214.159828</v>
      </c>
      <c r="S23" s="144">
        <v>135</v>
      </c>
      <c r="T23" s="145">
        <v>137893046.03081354</v>
      </c>
      <c r="U23" s="147"/>
      <c r="V23" s="148"/>
      <c r="W23" s="136"/>
      <c r="X23" s="173" t="s">
        <v>213</v>
      </c>
      <c r="Y23" s="164"/>
      <c r="Z23" s="164"/>
      <c r="AA23" s="164"/>
      <c r="AB23" s="164"/>
      <c r="AC23" s="164"/>
      <c r="AD23" s="165"/>
    </row>
    <row r="24" spans="1:30" x14ac:dyDescent="0.3">
      <c r="A24" s="130" t="s">
        <v>21</v>
      </c>
      <c r="B24" s="133">
        <v>2026228392.2855186</v>
      </c>
      <c r="C24" s="132">
        <v>1</v>
      </c>
      <c r="D24" s="133">
        <v>2026228392.2855186</v>
      </c>
      <c r="E24" s="133">
        <v>14.524041872790052</v>
      </c>
      <c r="F24" s="133">
        <v>2.1070652043870609E-4</v>
      </c>
      <c r="G24" s="126"/>
      <c r="H24" s="165"/>
      <c r="I24" s="242" t="s">
        <v>188</v>
      </c>
      <c r="J24" s="245">
        <v>18557839771.686275</v>
      </c>
      <c r="K24" s="244">
        <v>134</v>
      </c>
      <c r="L24" s="245">
        <v>138491341.57974833</v>
      </c>
      <c r="M24" s="246"/>
      <c r="N24" s="246"/>
      <c r="O24" s="238"/>
      <c r="Q24" s="142" t="s">
        <v>79</v>
      </c>
      <c r="R24" s="143">
        <v>161985056200</v>
      </c>
      <c r="S24" s="144">
        <v>144</v>
      </c>
      <c r="T24" s="147"/>
      <c r="U24" s="147"/>
      <c r="V24" s="148"/>
      <c r="W24" s="136"/>
      <c r="X24" s="220" t="s">
        <v>177</v>
      </c>
      <c r="Y24" s="221"/>
      <c r="Z24" s="221"/>
      <c r="AA24" s="221"/>
      <c r="AB24" s="221"/>
      <c r="AC24" s="222"/>
      <c r="AD24" s="165"/>
    </row>
    <row r="25" spans="1:30" ht="24.75" customHeight="1" thickBot="1" x14ac:dyDescent="0.35">
      <c r="A25" s="130" t="s">
        <v>188</v>
      </c>
      <c r="B25" s="133">
        <v>18554640542.509365</v>
      </c>
      <c r="C25" s="132">
        <v>133</v>
      </c>
      <c r="D25" s="133">
        <v>139508575.50758922</v>
      </c>
      <c r="E25" s="134"/>
      <c r="F25" s="134"/>
      <c r="G25" s="126"/>
      <c r="H25" s="165"/>
      <c r="I25" s="242" t="s">
        <v>79</v>
      </c>
      <c r="J25" s="245">
        <v>161985056200</v>
      </c>
      <c r="K25" s="244">
        <v>144</v>
      </c>
      <c r="L25" s="246"/>
      <c r="M25" s="246"/>
      <c r="N25" s="246"/>
      <c r="O25" s="238"/>
      <c r="Q25" s="149" t="s">
        <v>189</v>
      </c>
      <c r="R25" s="150">
        <v>42107535088.888885</v>
      </c>
      <c r="S25" s="151">
        <v>143</v>
      </c>
      <c r="T25" s="152"/>
      <c r="U25" s="152"/>
      <c r="V25" s="153"/>
      <c r="W25" s="136"/>
      <c r="X25" s="179" t="s">
        <v>204</v>
      </c>
      <c r="Y25" s="164"/>
      <c r="Z25" s="164"/>
      <c r="AA25" s="164"/>
      <c r="AB25" s="164"/>
      <c r="AC25" s="180"/>
      <c r="AD25" s="165"/>
    </row>
    <row r="26" spans="1:30" ht="15" thickBot="1" x14ac:dyDescent="0.35">
      <c r="A26" s="130" t="s">
        <v>79</v>
      </c>
      <c r="B26" s="133">
        <v>161985056200</v>
      </c>
      <c r="C26" s="132">
        <v>144</v>
      </c>
      <c r="D26" s="134"/>
      <c r="E26" s="134"/>
      <c r="F26" s="134"/>
      <c r="G26" s="126"/>
      <c r="H26" s="165"/>
      <c r="I26" s="242" t="s">
        <v>189</v>
      </c>
      <c r="J26" s="245">
        <v>42107535088.888885</v>
      </c>
      <c r="K26" s="244">
        <v>143</v>
      </c>
      <c r="L26" s="246"/>
      <c r="M26" s="246"/>
      <c r="N26" s="246"/>
      <c r="O26" s="238"/>
      <c r="Q26" s="154" t="s">
        <v>214</v>
      </c>
      <c r="R26" s="136"/>
      <c r="S26" s="136"/>
      <c r="T26" s="136"/>
      <c r="U26" s="136"/>
      <c r="V26" s="136"/>
      <c r="W26" s="136"/>
      <c r="X26" s="181" t="s">
        <v>179</v>
      </c>
      <c r="Y26" s="166" t="s">
        <v>183</v>
      </c>
      <c r="Z26" s="167" t="s">
        <v>71</v>
      </c>
      <c r="AA26" s="167" t="s">
        <v>181</v>
      </c>
      <c r="AB26" s="167" t="s">
        <v>74</v>
      </c>
      <c r="AC26" s="182" t="s">
        <v>182</v>
      </c>
      <c r="AD26" s="165"/>
    </row>
    <row r="27" spans="1:30" ht="24" customHeight="1" thickBot="1" x14ac:dyDescent="0.35">
      <c r="A27" s="130" t="s">
        <v>189</v>
      </c>
      <c r="B27" s="133">
        <v>42107535088.888885</v>
      </c>
      <c r="C27" s="132">
        <v>143</v>
      </c>
      <c r="D27" s="134"/>
      <c r="E27" s="134"/>
      <c r="F27" s="134"/>
      <c r="G27" s="126"/>
      <c r="H27" s="165"/>
      <c r="I27" s="236" t="s">
        <v>233</v>
      </c>
      <c r="J27" s="237"/>
      <c r="K27" s="237"/>
      <c r="L27" s="237"/>
      <c r="M27" s="237"/>
      <c r="N27" s="237"/>
      <c r="O27" s="235"/>
      <c r="Q27" s="217" t="s">
        <v>177</v>
      </c>
      <c r="R27" s="218"/>
      <c r="S27" s="218"/>
      <c r="T27" s="218"/>
      <c r="U27" s="218"/>
      <c r="V27" s="219"/>
      <c r="X27" s="183" t="s">
        <v>186</v>
      </c>
      <c r="Y27" s="174">
        <v>18527637698.170448</v>
      </c>
      <c r="Z27" s="168">
        <v>133</v>
      </c>
      <c r="AA27" s="169">
        <v>139305546.60278532</v>
      </c>
      <c r="AB27" s="169">
        <v>0.90696496359221257</v>
      </c>
      <c r="AC27" s="184">
        <v>0.63788585864705138</v>
      </c>
      <c r="AD27" s="165"/>
    </row>
    <row r="28" spans="1:30" ht="15" thickBot="1" x14ac:dyDescent="0.35">
      <c r="A28" s="135" t="s">
        <v>215</v>
      </c>
      <c r="B28" s="134"/>
      <c r="C28" s="134"/>
      <c r="D28" s="134"/>
      <c r="E28" s="134"/>
      <c r="F28" s="134"/>
      <c r="G28" s="126"/>
      <c r="H28" s="165"/>
      <c r="I28" s="358" t="s">
        <v>177</v>
      </c>
      <c r="J28" s="359"/>
      <c r="K28" s="359"/>
      <c r="L28" s="359"/>
      <c r="M28" s="359"/>
      <c r="N28" s="359"/>
      <c r="O28" s="234"/>
      <c r="Q28" s="192" t="s">
        <v>204</v>
      </c>
      <c r="R28" s="155"/>
      <c r="S28" s="155"/>
      <c r="T28" s="155"/>
      <c r="U28" s="155"/>
      <c r="V28" s="193"/>
      <c r="W28" s="136"/>
      <c r="X28" s="185" t="s">
        <v>187</v>
      </c>
      <c r="Y28" s="170">
        <v>767976450</v>
      </c>
      <c r="Z28" s="171">
        <v>5</v>
      </c>
      <c r="AA28" s="175">
        <v>153595290</v>
      </c>
      <c r="AB28" s="172"/>
      <c r="AC28" s="186"/>
      <c r="AD28" s="165"/>
    </row>
    <row r="29" spans="1:30" ht="15" thickBot="1" x14ac:dyDescent="0.35">
      <c r="I29" s="253" t="s">
        <v>178</v>
      </c>
      <c r="J29" s="341" t="s">
        <v>1</v>
      </c>
      <c r="K29" s="342"/>
      <c r="L29" s="342"/>
      <c r="M29" s="342"/>
      <c r="N29" s="342"/>
      <c r="O29" s="343"/>
      <c r="Q29" s="194" t="s">
        <v>179</v>
      </c>
      <c r="R29" s="157" t="s">
        <v>183</v>
      </c>
      <c r="S29" s="157" t="s">
        <v>71</v>
      </c>
      <c r="T29" s="157" t="s">
        <v>181</v>
      </c>
      <c r="U29" s="157" t="s">
        <v>74</v>
      </c>
      <c r="V29" s="195" t="s">
        <v>182</v>
      </c>
      <c r="W29" s="136"/>
      <c r="X29" s="187"/>
      <c r="Y29" s="188"/>
      <c r="Z29" s="189"/>
      <c r="AA29" s="190"/>
      <c r="AB29" s="190"/>
      <c r="AC29" s="191"/>
      <c r="AD29" s="165"/>
    </row>
    <row r="30" spans="1:30" x14ac:dyDescent="0.3">
      <c r="A30" s="352" t="s">
        <v>177</v>
      </c>
      <c r="B30" s="353"/>
      <c r="C30" s="353"/>
      <c r="D30" s="353"/>
      <c r="E30" s="353"/>
      <c r="F30" s="353"/>
      <c r="G30" s="203"/>
      <c r="H30" s="165"/>
      <c r="I30" s="254" t="s">
        <v>179</v>
      </c>
      <c r="J30" s="241" t="s">
        <v>183</v>
      </c>
      <c r="K30" s="241" t="s">
        <v>71</v>
      </c>
      <c r="L30" s="241" t="s">
        <v>181</v>
      </c>
      <c r="M30" s="241" t="s">
        <v>74</v>
      </c>
      <c r="N30" s="241" t="s">
        <v>182</v>
      </c>
      <c r="O30" s="255"/>
      <c r="Q30" s="196" t="s">
        <v>186</v>
      </c>
      <c r="R30" s="158">
        <v>17847584764.159828</v>
      </c>
      <c r="S30" s="159">
        <v>130</v>
      </c>
      <c r="T30" s="158">
        <v>137289113.57046023</v>
      </c>
      <c r="U30" s="158">
        <v>0.89383674180673256</v>
      </c>
      <c r="V30" s="197">
        <v>0.64637127688606288</v>
      </c>
      <c r="W30" s="213"/>
      <c r="AD30" s="165"/>
    </row>
    <row r="31" spans="1:30" ht="15" thickBot="1" x14ac:dyDescent="0.35">
      <c r="A31" s="204" t="s">
        <v>178</v>
      </c>
      <c r="B31" s="344" t="s">
        <v>1</v>
      </c>
      <c r="C31" s="345"/>
      <c r="D31" s="345"/>
      <c r="E31" s="345"/>
      <c r="F31" s="345"/>
      <c r="G31" s="346"/>
      <c r="H31" s="165"/>
      <c r="I31" s="256" t="s">
        <v>186</v>
      </c>
      <c r="J31" s="245">
        <v>17789863321.686275</v>
      </c>
      <c r="K31" s="244">
        <v>129</v>
      </c>
      <c r="L31" s="245">
        <v>137905917.22237423</v>
      </c>
      <c r="M31" s="245">
        <v>0.8978525137220954</v>
      </c>
      <c r="N31" s="245">
        <v>0.64368316248534263</v>
      </c>
      <c r="O31" s="255"/>
      <c r="Q31" s="198" t="s">
        <v>187</v>
      </c>
      <c r="R31" s="199">
        <v>767976450</v>
      </c>
      <c r="S31" s="200">
        <v>5</v>
      </c>
      <c r="T31" s="199">
        <v>153595290</v>
      </c>
      <c r="U31" s="201"/>
      <c r="V31" s="202"/>
      <c r="W31" s="214"/>
    </row>
    <row r="32" spans="1:30" ht="15" thickBot="1" x14ac:dyDescent="0.35">
      <c r="A32" s="206" t="s">
        <v>179</v>
      </c>
      <c r="B32" s="129" t="s">
        <v>183</v>
      </c>
      <c r="C32" s="129" t="s">
        <v>71</v>
      </c>
      <c r="D32" s="129" t="s">
        <v>181</v>
      </c>
      <c r="E32" s="129" t="s">
        <v>74</v>
      </c>
      <c r="F32" s="129" t="s">
        <v>182</v>
      </c>
      <c r="G32" s="205"/>
      <c r="H32" s="165"/>
      <c r="I32" s="247" t="s">
        <v>187</v>
      </c>
      <c r="J32" s="248">
        <v>767976450</v>
      </c>
      <c r="K32" s="249">
        <v>5</v>
      </c>
      <c r="L32" s="250">
        <v>153595290</v>
      </c>
      <c r="M32" s="251"/>
      <c r="N32" s="252"/>
      <c r="O32" s="235"/>
      <c r="W32" s="136"/>
      <c r="X32" s="176"/>
      <c r="Y32" s="177"/>
      <c r="Z32" s="178"/>
      <c r="AA32" s="177"/>
      <c r="AB32" s="164"/>
      <c r="AC32" s="164"/>
      <c r="AD32" s="165"/>
    </row>
    <row r="33" spans="1:30" x14ac:dyDescent="0.3">
      <c r="A33" s="207" t="s">
        <v>186</v>
      </c>
      <c r="B33" s="133">
        <v>17786664092.509365</v>
      </c>
      <c r="C33" s="132">
        <v>128</v>
      </c>
      <c r="D33" s="133">
        <v>138958313.22272941</v>
      </c>
      <c r="E33" s="133">
        <v>0.90470426028512607</v>
      </c>
      <c r="F33" s="133">
        <v>0.6391483186608562</v>
      </c>
      <c r="G33" s="205"/>
      <c r="H33" s="165"/>
      <c r="I33" s="165"/>
      <c r="J33" s="165"/>
      <c r="K33" s="165"/>
      <c r="L33" s="165"/>
      <c r="M33" s="165"/>
      <c r="N33" s="165"/>
      <c r="O33" s="165"/>
    </row>
    <row r="34" spans="1:30" ht="15" thickBot="1" x14ac:dyDescent="0.35">
      <c r="A34" s="208" t="s">
        <v>187</v>
      </c>
      <c r="B34" s="209">
        <v>767976450</v>
      </c>
      <c r="C34" s="210">
        <v>5</v>
      </c>
      <c r="D34" s="209">
        <v>153595290</v>
      </c>
      <c r="E34" s="211"/>
      <c r="F34" s="211"/>
      <c r="G34" s="212"/>
      <c r="H34" s="165"/>
      <c r="I34" s="298" t="s">
        <v>252</v>
      </c>
      <c r="J34" s="298"/>
      <c r="K34" s="298"/>
      <c r="L34" s="298"/>
      <c r="M34" s="298"/>
      <c r="N34" s="298"/>
      <c r="O34" s="298"/>
      <c r="Q34" s="347" t="s">
        <v>252</v>
      </c>
      <c r="R34" s="348"/>
      <c r="S34" s="348"/>
      <c r="T34" s="348"/>
      <c r="U34" s="348"/>
      <c r="V34" s="349"/>
      <c r="W34" s="1"/>
      <c r="X34" s="298" t="s">
        <v>253</v>
      </c>
      <c r="Y34" s="298"/>
      <c r="Z34" s="298"/>
      <c r="AA34" s="298"/>
      <c r="AB34" s="298"/>
      <c r="AC34" s="298"/>
      <c r="AD34" s="298"/>
    </row>
    <row r="35" spans="1:30" ht="15" customHeight="1" x14ac:dyDescent="0.3">
      <c r="I35" s="350" t="s">
        <v>249</v>
      </c>
      <c r="J35" s="350"/>
      <c r="K35" s="350"/>
      <c r="L35" s="350"/>
      <c r="M35" s="350"/>
      <c r="N35" s="350"/>
      <c r="O35" s="123"/>
      <c r="Q35" s="333" t="s">
        <v>250</v>
      </c>
      <c r="R35" s="334"/>
      <c r="S35" s="334"/>
      <c r="T35" s="334"/>
      <c r="U35" s="334"/>
      <c r="V35" s="335"/>
      <c r="X35" s="333" t="s">
        <v>251</v>
      </c>
      <c r="Y35" s="334"/>
      <c r="Z35" s="334"/>
      <c r="AA35" s="334"/>
      <c r="AB35" s="334"/>
      <c r="AC35" s="335"/>
    </row>
    <row r="36" spans="1:30" x14ac:dyDescent="0.3">
      <c r="A36" s="298" t="s">
        <v>252</v>
      </c>
      <c r="B36" s="298"/>
      <c r="C36" s="298"/>
      <c r="D36" s="298"/>
      <c r="E36" s="298"/>
      <c r="F36" s="298"/>
      <c r="G36" s="298"/>
      <c r="H36" s="233"/>
      <c r="I36" s="350"/>
      <c r="J36" s="350"/>
      <c r="K36" s="350"/>
      <c r="L36" s="350"/>
      <c r="M36" s="350"/>
      <c r="N36" s="350"/>
      <c r="O36" s="123"/>
      <c r="Q36" s="336"/>
      <c r="R36" s="277"/>
      <c r="S36" s="277"/>
      <c r="T36" s="277"/>
      <c r="U36" s="277"/>
      <c r="V36" s="337"/>
      <c r="X36" s="336"/>
      <c r="Y36" s="277"/>
      <c r="Z36" s="277"/>
      <c r="AA36" s="277"/>
      <c r="AB36" s="277"/>
      <c r="AC36" s="337"/>
    </row>
    <row r="37" spans="1:30" ht="15" customHeight="1" x14ac:dyDescent="0.3">
      <c r="A37" s="350" t="s">
        <v>248</v>
      </c>
      <c r="B37" s="350"/>
      <c r="C37" s="350"/>
      <c r="D37" s="350"/>
      <c r="E37" s="350"/>
      <c r="F37" s="350"/>
      <c r="G37" s="123"/>
      <c r="H37" s="123"/>
      <c r="I37" s="123"/>
      <c r="J37" s="123"/>
      <c r="K37" s="123"/>
      <c r="L37" s="123"/>
      <c r="M37" s="123"/>
      <c r="N37" s="123"/>
      <c r="O37" s="123"/>
      <c r="Q37" s="338"/>
      <c r="R37" s="339"/>
      <c r="S37" s="339"/>
      <c r="T37" s="339"/>
      <c r="U37" s="339"/>
      <c r="V37" s="340"/>
      <c r="W37" s="215"/>
      <c r="X37" s="338"/>
      <c r="Y37" s="339"/>
      <c r="Z37" s="339"/>
      <c r="AA37" s="339"/>
      <c r="AB37" s="339"/>
      <c r="AC37" s="340"/>
      <c r="AD37" s="123"/>
    </row>
    <row r="38" spans="1:30" x14ac:dyDescent="0.3">
      <c r="A38" s="350"/>
      <c r="B38" s="350"/>
      <c r="C38" s="350"/>
      <c r="D38" s="350"/>
      <c r="E38" s="350"/>
      <c r="F38" s="350"/>
      <c r="G38" s="123"/>
      <c r="H38" s="123"/>
      <c r="I38" s="123"/>
      <c r="J38" s="123"/>
      <c r="K38" s="123"/>
      <c r="L38" s="123"/>
      <c r="M38" s="123"/>
      <c r="N38" s="123"/>
      <c r="O38" s="123"/>
      <c r="W38" s="215"/>
      <c r="AD38" s="123"/>
    </row>
    <row r="39" spans="1:30" x14ac:dyDescent="0.3">
      <c r="A39" s="123"/>
      <c r="B39" s="123"/>
      <c r="C39" s="123"/>
      <c r="D39" s="123"/>
      <c r="E39" s="123"/>
      <c r="F39" s="123"/>
      <c r="G39" s="123"/>
      <c r="H39" s="123"/>
      <c r="I39" s="123"/>
      <c r="J39" s="123"/>
      <c r="K39" s="123"/>
      <c r="L39" s="123"/>
      <c r="M39" s="123"/>
      <c r="N39" s="123"/>
      <c r="O39" s="123"/>
      <c r="W39" s="215"/>
      <c r="AD39" s="123"/>
    </row>
  </sheetData>
  <mergeCells count="18">
    <mergeCell ref="A10:F10"/>
    <mergeCell ref="B11:G11"/>
    <mergeCell ref="A30:F30"/>
    <mergeCell ref="X10:AC10"/>
    <mergeCell ref="Q10:V10"/>
    <mergeCell ref="I10:N10"/>
    <mergeCell ref="J11:O11"/>
    <mergeCell ref="I28:N28"/>
    <mergeCell ref="A36:G36"/>
    <mergeCell ref="Q35:V37"/>
    <mergeCell ref="X35:AC37"/>
    <mergeCell ref="J29:O29"/>
    <mergeCell ref="X34:AD34"/>
    <mergeCell ref="B31:G31"/>
    <mergeCell ref="Q34:V34"/>
    <mergeCell ref="I34:O34"/>
    <mergeCell ref="I35:N36"/>
    <mergeCell ref="A37:F3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E0E8-3B72-420F-A9D5-C30F2C9D0825}">
  <dimension ref="A1:E144"/>
  <sheetViews>
    <sheetView workbookViewId="0">
      <selection activeCell="H7" sqref="H7"/>
    </sheetView>
  </sheetViews>
  <sheetFormatPr defaultRowHeight="14.4" x14ac:dyDescent="0.3"/>
  <sheetData>
    <row r="1" spans="1:5" x14ac:dyDescent="0.3">
      <c r="A1" s="1">
        <v>-0.156</v>
      </c>
      <c r="B1" s="1">
        <v>15291.955330000001</v>
      </c>
      <c r="C1" s="1">
        <v>23931.231469999999</v>
      </c>
      <c r="D1" s="1">
        <v>-4681.0351799999999</v>
      </c>
      <c r="E1" s="1">
        <v>43904.221969999999</v>
      </c>
    </row>
    <row r="2" spans="1:5" x14ac:dyDescent="0.3">
      <c r="A2" s="1">
        <v>0.24199999999999999</v>
      </c>
      <c r="B2" s="1">
        <v>27888.402559999999</v>
      </c>
      <c r="C2" s="1">
        <v>36495.71542</v>
      </c>
      <c r="D2" s="1">
        <v>7902.2671200000004</v>
      </c>
      <c r="E2" s="1">
        <v>56481.850850000003</v>
      </c>
    </row>
    <row r="3" spans="1:5" x14ac:dyDescent="0.3">
      <c r="A3" s="1">
        <v>-0.34547</v>
      </c>
      <c r="B3" s="1">
        <v>15007.41937</v>
      </c>
      <c r="C3" s="1">
        <v>23286.593059999999</v>
      </c>
      <c r="D3" s="1">
        <v>-5114.2532199999996</v>
      </c>
      <c r="E3" s="1">
        <v>43408.265650000001</v>
      </c>
    </row>
    <row r="4" spans="1:5" x14ac:dyDescent="0.3">
      <c r="A4" s="1">
        <v>-1.15056</v>
      </c>
      <c r="B4" s="1">
        <v>13521.47798</v>
      </c>
      <c r="C4" s="1">
        <v>23780.942869999999</v>
      </c>
      <c r="D4" s="1">
        <v>-5798.4661599999999</v>
      </c>
      <c r="E4" s="1">
        <v>43100.887009999999</v>
      </c>
    </row>
    <row r="5" spans="1:5" x14ac:dyDescent="0.3">
      <c r="A5" s="1">
        <v>-1.0853299999999999</v>
      </c>
      <c r="B5" s="1">
        <v>17423.509279999998</v>
      </c>
      <c r="C5" s="1">
        <v>26921.78557</v>
      </c>
      <c r="D5" s="1">
        <v>-2200.0184800000002</v>
      </c>
      <c r="E5" s="1">
        <v>46545.313329999997</v>
      </c>
    </row>
    <row r="6" spans="1:5" x14ac:dyDescent="0.3">
      <c r="A6" s="1">
        <v>2.0758200000000002</v>
      </c>
      <c r="B6" s="1">
        <v>38953.699370000002</v>
      </c>
      <c r="C6" s="1">
        <v>44994.597889999997</v>
      </c>
      <c r="D6" s="1">
        <v>17878.596259999998</v>
      </c>
      <c r="E6" s="1">
        <v>66069.701000000001</v>
      </c>
    </row>
    <row r="7" spans="1:5" x14ac:dyDescent="0.3">
      <c r="A7" s="1">
        <v>-1.3444499999999999</v>
      </c>
      <c r="B7" s="1">
        <v>21398.09045</v>
      </c>
      <c r="C7" s="1">
        <v>30398.968369999999</v>
      </c>
      <c r="D7" s="1">
        <v>1573.1007199999999</v>
      </c>
      <c r="E7" s="1">
        <v>50223.95811</v>
      </c>
    </row>
    <row r="8" spans="1:5" x14ac:dyDescent="0.3">
      <c r="A8" s="1">
        <v>0.30519000000000002</v>
      </c>
      <c r="B8" s="1">
        <v>25293.437129999998</v>
      </c>
      <c r="C8" s="1">
        <v>31239.862840000002</v>
      </c>
      <c r="D8" s="1">
        <v>4176.9732599999998</v>
      </c>
      <c r="E8" s="1">
        <v>52356.326710000001</v>
      </c>
    </row>
    <row r="9" spans="1:5" x14ac:dyDescent="0.3">
      <c r="A9" s="1">
        <v>1.03972</v>
      </c>
      <c r="B9" s="1">
        <v>41440.37283</v>
      </c>
      <c r="C9" s="1">
        <v>49219.908730000003</v>
      </c>
      <c r="D9" s="1">
        <v>21110.255870000001</v>
      </c>
      <c r="E9" s="1">
        <v>69550.025689999995</v>
      </c>
    </row>
    <row r="10" spans="1:5" x14ac:dyDescent="0.3">
      <c r="A10" s="1">
        <v>0.20899999999999999</v>
      </c>
      <c r="B10" s="1">
        <v>25884.34994</v>
      </c>
      <c r="C10" s="1">
        <v>30447.451099999998</v>
      </c>
      <c r="D10" s="1">
        <v>4151.7796099999996</v>
      </c>
      <c r="E10" s="1">
        <v>52180.021430000001</v>
      </c>
    </row>
    <row r="11" spans="1:5" x14ac:dyDescent="0.3">
      <c r="A11" s="1">
        <v>-0.64170000000000005</v>
      </c>
      <c r="B11" s="1">
        <v>7622.6335600000002</v>
      </c>
      <c r="C11" s="1">
        <v>20071.105820000001</v>
      </c>
      <c r="D11" s="1">
        <v>-10855.63313</v>
      </c>
      <c r="E11" s="1">
        <v>38549.372510000001</v>
      </c>
    </row>
    <row r="12" spans="1:5" x14ac:dyDescent="0.3">
      <c r="A12" s="1">
        <v>0.52024000000000004</v>
      </c>
      <c r="B12" s="1">
        <v>34434.815210000001</v>
      </c>
      <c r="C12" s="1">
        <v>40742.2569</v>
      </c>
      <c r="D12" s="1">
        <v>13475.91518</v>
      </c>
      <c r="E12" s="1">
        <v>61701.156929999997</v>
      </c>
    </row>
    <row r="13" spans="1:5" x14ac:dyDescent="0.3">
      <c r="A13" s="1">
        <v>0.32897999999999999</v>
      </c>
      <c r="B13" s="1">
        <v>26407.189450000002</v>
      </c>
      <c r="C13" s="1">
        <v>32068.116000000002</v>
      </c>
      <c r="D13" s="1">
        <v>5165.1777300000003</v>
      </c>
      <c r="E13" s="1">
        <v>53310.127719999997</v>
      </c>
    </row>
    <row r="14" spans="1:5" x14ac:dyDescent="0.3">
      <c r="A14" s="1">
        <v>-1.1860599999999999</v>
      </c>
      <c r="B14" s="1">
        <v>43139.821940000002</v>
      </c>
      <c r="C14" s="1">
        <v>51930.635710000002</v>
      </c>
      <c r="D14" s="1">
        <v>23229.012920000001</v>
      </c>
      <c r="E14" s="1">
        <v>71841.444740000006</v>
      </c>
    </row>
    <row r="15" spans="1:5" x14ac:dyDescent="0.3">
      <c r="A15" s="1">
        <v>-0.39572000000000002</v>
      </c>
      <c r="B15" s="1">
        <v>4394.9326000000001</v>
      </c>
      <c r="C15" s="1">
        <v>18100.59287</v>
      </c>
      <c r="D15" s="1">
        <v>-13620.56674</v>
      </c>
      <c r="E15" s="1">
        <v>36116.092210000003</v>
      </c>
    </row>
    <row r="16" spans="1:5" x14ac:dyDescent="0.3">
      <c r="A16" s="1">
        <v>-0.67439000000000004</v>
      </c>
      <c r="B16" s="1">
        <v>18521.88348</v>
      </c>
      <c r="C16" s="1">
        <v>23875.106899999999</v>
      </c>
      <c r="D16" s="1">
        <v>-2856.3750100000002</v>
      </c>
      <c r="E16" s="1">
        <v>45253.365389999999</v>
      </c>
    </row>
    <row r="17" spans="1:5" x14ac:dyDescent="0.3">
      <c r="A17" s="1">
        <v>-1.0170399999999999</v>
      </c>
      <c r="B17" s="1">
        <v>17082.4555</v>
      </c>
      <c r="C17" s="1">
        <v>26596.27205</v>
      </c>
      <c r="D17" s="1">
        <v>-2534.8173700000002</v>
      </c>
      <c r="E17" s="1">
        <v>46213.54492</v>
      </c>
    </row>
    <row r="18" spans="1:5" x14ac:dyDescent="0.3">
      <c r="A18" s="1">
        <v>1.1812400000000001</v>
      </c>
      <c r="B18" s="1">
        <v>40571.161240000001</v>
      </c>
      <c r="C18" s="1">
        <v>47660.692060000001</v>
      </c>
      <c r="D18" s="1">
        <v>19949.050719999999</v>
      </c>
      <c r="E18" s="1">
        <v>68282.802580000003</v>
      </c>
    </row>
    <row r="19" spans="1:5" x14ac:dyDescent="0.3">
      <c r="A19" s="1">
        <v>-0.69645999999999997</v>
      </c>
      <c r="B19" s="1">
        <v>7584.2161299999998</v>
      </c>
      <c r="C19" s="1">
        <v>19404.627560000001</v>
      </c>
      <c r="D19" s="1">
        <v>-11130.830679999999</v>
      </c>
      <c r="E19" s="1">
        <v>38119.674370000001</v>
      </c>
    </row>
    <row r="20" spans="1:5" x14ac:dyDescent="0.3">
      <c r="A20" s="1">
        <v>0.20804</v>
      </c>
      <c r="B20" s="1">
        <v>26243.316129999999</v>
      </c>
      <c r="C20" s="1">
        <v>31155.326290000001</v>
      </c>
      <c r="D20" s="1">
        <v>4667.9980800000003</v>
      </c>
      <c r="E20" s="1">
        <v>52730.644330000003</v>
      </c>
    </row>
    <row r="21" spans="1:5" x14ac:dyDescent="0.3">
      <c r="A21" s="1">
        <v>0.59047000000000005</v>
      </c>
      <c r="B21" s="1">
        <v>24998.857759999999</v>
      </c>
      <c r="C21" s="1">
        <v>32485.715319999999</v>
      </c>
      <c r="D21" s="1">
        <v>4545.4729200000002</v>
      </c>
      <c r="E21" s="1">
        <v>52939.100149999998</v>
      </c>
    </row>
    <row r="22" spans="1:5" x14ac:dyDescent="0.3">
      <c r="A22" s="1">
        <v>2.1504300000000001</v>
      </c>
      <c r="B22" s="1">
        <v>38023.250070000002</v>
      </c>
      <c r="C22" s="1">
        <v>43912.25316</v>
      </c>
      <c r="D22" s="1">
        <v>16881.60167</v>
      </c>
      <c r="E22" s="1">
        <v>65053.901570000002</v>
      </c>
    </row>
    <row r="23" spans="1:5" x14ac:dyDescent="0.3">
      <c r="A23" s="1">
        <v>0.44324999999999998</v>
      </c>
      <c r="B23" s="1">
        <v>30234.509969999999</v>
      </c>
      <c r="C23" s="1">
        <v>36880.320079999998</v>
      </c>
      <c r="D23" s="1">
        <v>9422.0834900000009</v>
      </c>
      <c r="E23" s="1">
        <v>57692.74656</v>
      </c>
    </row>
    <row r="24" spans="1:5" x14ac:dyDescent="0.3">
      <c r="A24" s="1">
        <v>-1.09789</v>
      </c>
      <c r="B24" s="1">
        <v>32756.604879999999</v>
      </c>
      <c r="C24" s="1">
        <v>39079.321909999999</v>
      </c>
      <c r="D24" s="1">
        <v>11804.34239</v>
      </c>
      <c r="E24" s="1">
        <v>60031.5844</v>
      </c>
    </row>
    <row r="25" spans="1:5" x14ac:dyDescent="0.3">
      <c r="A25" s="1">
        <v>-0.98280000000000001</v>
      </c>
      <c r="B25" s="1">
        <v>22396.242399999999</v>
      </c>
      <c r="C25" s="1">
        <v>27686.222659999999</v>
      </c>
      <c r="D25" s="1">
        <v>989.86036999999999</v>
      </c>
      <c r="E25" s="1">
        <v>49092.60469</v>
      </c>
    </row>
    <row r="26" spans="1:5" x14ac:dyDescent="0.3">
      <c r="A26" s="1">
        <v>2.2942900000000002</v>
      </c>
      <c r="B26" s="1">
        <v>37285.08556</v>
      </c>
      <c r="C26" s="1">
        <v>43185.191830000003</v>
      </c>
      <c r="D26" s="1">
        <v>16148.309440000001</v>
      </c>
      <c r="E26" s="1">
        <v>64321.967949999998</v>
      </c>
    </row>
    <row r="27" spans="1:5" x14ac:dyDescent="0.3">
      <c r="A27" s="1">
        <v>-0.9718</v>
      </c>
      <c r="B27" s="1">
        <v>30228.26829</v>
      </c>
      <c r="C27" s="1">
        <v>37185.663180000003</v>
      </c>
      <c r="D27" s="1">
        <v>9549.6921700000003</v>
      </c>
      <c r="E27" s="1">
        <v>57864.239300000001</v>
      </c>
    </row>
    <row r="28" spans="1:5" x14ac:dyDescent="0.3">
      <c r="A28" s="1">
        <v>0.25262000000000001</v>
      </c>
      <c r="B28" s="1">
        <v>32000.720679999999</v>
      </c>
      <c r="C28" s="1">
        <v>38608.772570000001</v>
      </c>
      <c r="D28" s="1">
        <v>11172.007089999999</v>
      </c>
      <c r="E28" s="1">
        <v>59437.48616</v>
      </c>
    </row>
    <row r="29" spans="1:5" x14ac:dyDescent="0.3">
      <c r="A29" s="1">
        <v>0.23405999999999999</v>
      </c>
      <c r="B29" s="1">
        <v>38189.748930000002</v>
      </c>
      <c r="C29" s="1">
        <v>44520.993159999998</v>
      </c>
      <c r="D29" s="1">
        <v>17241.190699999999</v>
      </c>
      <c r="E29" s="1">
        <v>65469.551379999997</v>
      </c>
    </row>
    <row r="30" spans="1:5" x14ac:dyDescent="0.3">
      <c r="A30" s="1">
        <v>0.21992999999999999</v>
      </c>
      <c r="B30" s="1">
        <v>27769.15669</v>
      </c>
      <c r="C30" s="1">
        <v>33492.778550000003</v>
      </c>
      <c r="D30" s="1">
        <v>6554.7866100000001</v>
      </c>
      <c r="E30" s="1">
        <v>54707.148630000003</v>
      </c>
    </row>
    <row r="31" spans="1:5" x14ac:dyDescent="0.3">
      <c r="A31" s="1">
        <v>0.55584999999999996</v>
      </c>
      <c r="B31" s="1">
        <v>5445.1871899999996</v>
      </c>
      <c r="C31" s="1">
        <v>16141.595439999999</v>
      </c>
      <c r="D31" s="1">
        <v>-13703.053680000001</v>
      </c>
      <c r="E31" s="1">
        <v>35289.836309999999</v>
      </c>
    </row>
    <row r="32" spans="1:5" x14ac:dyDescent="0.3">
      <c r="A32" s="1">
        <v>-1.2393099999999999</v>
      </c>
      <c r="B32" s="1">
        <v>43579.82806</v>
      </c>
      <c r="C32" s="1">
        <v>52754.92712</v>
      </c>
      <c r="D32" s="1">
        <v>23825.682069999999</v>
      </c>
      <c r="E32" s="1">
        <v>72509.073109999998</v>
      </c>
    </row>
    <row r="33" spans="1:5" x14ac:dyDescent="0.3">
      <c r="A33" s="1">
        <v>0.24407000000000001</v>
      </c>
      <c r="B33" s="1">
        <v>7134.9916400000002</v>
      </c>
      <c r="C33" s="1">
        <v>17421.579269999998</v>
      </c>
      <c r="D33" s="1">
        <v>-12174.24001</v>
      </c>
      <c r="E33" s="1">
        <v>36730.81091</v>
      </c>
    </row>
    <row r="34" spans="1:5" x14ac:dyDescent="0.3">
      <c r="A34" s="1">
        <v>0.32346999999999998</v>
      </c>
      <c r="B34" s="1">
        <v>7134.9916400000002</v>
      </c>
      <c r="C34" s="1">
        <v>17421.579269999998</v>
      </c>
      <c r="D34" s="1">
        <v>-12174.24001</v>
      </c>
      <c r="E34" s="1">
        <v>36730.81091</v>
      </c>
    </row>
    <row r="35" spans="1:5" x14ac:dyDescent="0.3">
      <c r="A35" s="1">
        <v>-1.1649099999999999</v>
      </c>
      <c r="B35" s="1">
        <v>19699.162799999998</v>
      </c>
      <c r="C35" s="1">
        <v>28223.209060000001</v>
      </c>
      <c r="D35" s="1">
        <v>-321.26393999999999</v>
      </c>
      <c r="E35" s="1">
        <v>48243.63579</v>
      </c>
    </row>
    <row r="36" spans="1:5" x14ac:dyDescent="0.3">
      <c r="A36" s="1">
        <v>0.72943000000000002</v>
      </c>
      <c r="B36" s="1">
        <v>29177.350900000001</v>
      </c>
      <c r="C36" s="1">
        <v>34004.416899999997</v>
      </c>
      <c r="D36" s="1">
        <v>7563.8642799999998</v>
      </c>
      <c r="E36" s="1">
        <v>55617.90352</v>
      </c>
    </row>
    <row r="37" spans="1:5" x14ac:dyDescent="0.3">
      <c r="A37" s="1">
        <v>-2.6870400000000001</v>
      </c>
      <c r="B37" s="1">
        <v>44973.562480000001</v>
      </c>
      <c r="C37" s="1">
        <v>57334.746480000002</v>
      </c>
      <c r="D37" s="1">
        <v>26462.612450000001</v>
      </c>
      <c r="E37" s="1">
        <v>75845.696509999994</v>
      </c>
    </row>
    <row r="38" spans="1:5" x14ac:dyDescent="0.3">
      <c r="A38" s="1">
        <v>0.26724999999999999</v>
      </c>
      <c r="B38" s="1">
        <v>6602.9224899999999</v>
      </c>
      <c r="C38" s="1">
        <v>17400.355810000001</v>
      </c>
      <c r="D38" s="1">
        <v>-12505.883610000001</v>
      </c>
      <c r="E38" s="1">
        <v>36509.161910000003</v>
      </c>
    </row>
    <row r="39" spans="1:5" x14ac:dyDescent="0.3">
      <c r="A39" s="1">
        <v>7.5660000000000005E-2</v>
      </c>
      <c r="B39" s="1">
        <v>33891.486499999999</v>
      </c>
      <c r="C39" s="1">
        <v>40650.913399999998</v>
      </c>
      <c r="D39" s="1">
        <v>13127.98158</v>
      </c>
      <c r="E39" s="1">
        <v>61414.418319999997</v>
      </c>
    </row>
    <row r="40" spans="1:5" x14ac:dyDescent="0.3">
      <c r="A40" s="1">
        <v>6.8999999999999997E-4</v>
      </c>
      <c r="B40" s="1">
        <v>9090.1564699999999</v>
      </c>
      <c r="C40" s="1">
        <v>22993.783889999999</v>
      </c>
      <c r="D40" s="1">
        <v>-8853.8174999999992</v>
      </c>
      <c r="E40" s="1">
        <v>40937.757850000002</v>
      </c>
    </row>
    <row r="41" spans="1:5" x14ac:dyDescent="0.3">
      <c r="A41" s="1">
        <v>-0.68059999999999998</v>
      </c>
      <c r="B41" s="1">
        <v>7706.6320299999998</v>
      </c>
      <c r="C41" s="1">
        <v>27900.12213</v>
      </c>
      <c r="D41" s="1">
        <v>-8146.8982699999997</v>
      </c>
      <c r="E41" s="1">
        <v>43753.652430000002</v>
      </c>
    </row>
    <row r="42" spans="1:5" x14ac:dyDescent="0.3">
      <c r="A42" s="1">
        <v>-1.0089900000000001</v>
      </c>
      <c r="B42" s="1">
        <v>23114.518039999999</v>
      </c>
      <c r="C42" s="1">
        <v>27767.000199999999</v>
      </c>
      <c r="D42" s="1">
        <v>1422.3510200000001</v>
      </c>
      <c r="E42" s="1">
        <v>49459.167220000003</v>
      </c>
    </row>
    <row r="43" spans="1:5" x14ac:dyDescent="0.3">
      <c r="A43" s="1">
        <v>0.24815999999999999</v>
      </c>
      <c r="B43" s="1">
        <v>27619.6345</v>
      </c>
      <c r="C43" s="1">
        <v>33058.288760000003</v>
      </c>
      <c r="D43" s="1">
        <v>6279.3009899999997</v>
      </c>
      <c r="E43" s="1">
        <v>54398.62227</v>
      </c>
    </row>
    <row r="44" spans="1:5" x14ac:dyDescent="0.3">
      <c r="A44" s="1">
        <v>-0.13827</v>
      </c>
      <c r="B44" s="1">
        <v>1195.0251499999999</v>
      </c>
      <c r="C44" s="1">
        <v>12839.452310000001</v>
      </c>
      <c r="D44" s="1">
        <v>-17587.043440000001</v>
      </c>
      <c r="E44" s="1">
        <v>31621.5209</v>
      </c>
    </row>
    <row r="45" spans="1:5" x14ac:dyDescent="0.3">
      <c r="A45" s="1">
        <v>1.2157800000000001</v>
      </c>
      <c r="B45" s="1">
        <v>40557.008750000001</v>
      </c>
      <c r="C45" s="1">
        <v>47726.047610000001</v>
      </c>
      <c r="D45" s="1">
        <v>19968.789199999999</v>
      </c>
      <c r="E45" s="1">
        <v>68314.267160000003</v>
      </c>
    </row>
    <row r="46" spans="1:5" x14ac:dyDescent="0.3">
      <c r="A46" s="1">
        <v>0.61643000000000003</v>
      </c>
      <c r="B46" s="1">
        <v>5223.3609299999998</v>
      </c>
      <c r="C46" s="1">
        <v>14437.263510000001</v>
      </c>
      <c r="D46" s="1">
        <v>-14515.04731</v>
      </c>
      <c r="E46" s="1">
        <v>34175.671739999998</v>
      </c>
    </row>
    <row r="47" spans="1:5" x14ac:dyDescent="0.3">
      <c r="A47" s="1">
        <v>-1.3179700000000001</v>
      </c>
      <c r="B47" s="1">
        <v>44093.31624</v>
      </c>
      <c r="C47" s="1">
        <v>53985.261610000001</v>
      </c>
      <c r="D47" s="1">
        <v>24627.505379999999</v>
      </c>
      <c r="E47" s="1">
        <v>73451.072469999999</v>
      </c>
    </row>
    <row r="48" spans="1:5" x14ac:dyDescent="0.3">
      <c r="A48" s="1">
        <v>-1.0926499999999999</v>
      </c>
      <c r="B48" s="1">
        <v>16858.183700000001</v>
      </c>
      <c r="C48" s="1">
        <v>30127.989750000001</v>
      </c>
      <c r="D48" s="1">
        <v>-1316.0742499999999</v>
      </c>
      <c r="E48" s="1">
        <v>48302.2477</v>
      </c>
    </row>
    <row r="49" spans="1:5" x14ac:dyDescent="0.3">
      <c r="A49" s="1">
        <v>0.42063</v>
      </c>
      <c r="B49" s="1">
        <v>-5721.7258899999997</v>
      </c>
      <c r="C49" s="1">
        <v>10440.7109</v>
      </c>
      <c r="D49" s="1">
        <v>-22874.980360000001</v>
      </c>
      <c r="E49" s="1">
        <v>27593.965370000002</v>
      </c>
    </row>
    <row r="50" spans="1:5" x14ac:dyDescent="0.3">
      <c r="A50" s="1">
        <v>0.59692000000000001</v>
      </c>
      <c r="B50" s="1">
        <v>34437.412989999997</v>
      </c>
      <c r="C50" s="1">
        <v>41012.114959999999</v>
      </c>
      <c r="D50" s="1">
        <v>13594.30176</v>
      </c>
      <c r="E50" s="1">
        <v>61855.226190000001</v>
      </c>
    </row>
    <row r="51" spans="1:5" x14ac:dyDescent="0.3">
      <c r="A51" s="1">
        <v>2.18086</v>
      </c>
      <c r="B51" s="1">
        <v>38898.93677</v>
      </c>
      <c r="C51" s="1">
        <v>45173.087229999997</v>
      </c>
      <c r="D51" s="1">
        <v>17925.562580000002</v>
      </c>
      <c r="E51" s="1">
        <v>66146.461420000007</v>
      </c>
    </row>
    <row r="52" spans="1:5" x14ac:dyDescent="0.3">
      <c r="A52" s="1">
        <v>-1.0217700000000001</v>
      </c>
      <c r="B52" s="1">
        <v>23369.246950000001</v>
      </c>
      <c r="C52" s="1">
        <v>28473.532210000001</v>
      </c>
      <c r="D52" s="1">
        <v>1880.05097</v>
      </c>
      <c r="E52" s="1">
        <v>49962.728190000002</v>
      </c>
    </row>
    <row r="53" spans="1:5" x14ac:dyDescent="0.3">
      <c r="A53" s="1">
        <v>-2.9432800000000001</v>
      </c>
      <c r="B53" s="1">
        <v>48029.444170000002</v>
      </c>
      <c r="C53" s="1">
        <v>59760.8822</v>
      </c>
      <c r="D53" s="1">
        <v>29280.549849999999</v>
      </c>
      <c r="E53" s="1">
        <v>78509.776519999999</v>
      </c>
    </row>
    <row r="54" spans="1:5" x14ac:dyDescent="0.3">
      <c r="A54" s="1">
        <v>-0.32704</v>
      </c>
      <c r="B54" s="1">
        <v>13298.10939</v>
      </c>
      <c r="C54" s="1">
        <v>26831.18462</v>
      </c>
      <c r="D54" s="1">
        <v>-4780.0417900000002</v>
      </c>
      <c r="E54" s="1">
        <v>44909.335800000001</v>
      </c>
    </row>
    <row r="55" spans="1:5" x14ac:dyDescent="0.3">
      <c r="A55" s="1">
        <v>0.51234999999999997</v>
      </c>
      <c r="B55" s="1">
        <v>25168.05416</v>
      </c>
      <c r="C55" s="1">
        <v>31291.832310000002</v>
      </c>
      <c r="D55" s="1">
        <v>4129.1611999999996</v>
      </c>
      <c r="E55" s="1">
        <v>52330.725279999999</v>
      </c>
    </row>
    <row r="56" spans="1:5" x14ac:dyDescent="0.3">
      <c r="A56" s="1">
        <v>-1.34555</v>
      </c>
      <c r="B56" s="1">
        <v>44335.749860000004</v>
      </c>
      <c r="C56" s="1">
        <v>55025.842790000002</v>
      </c>
      <c r="D56" s="1">
        <v>25185.040529999998</v>
      </c>
      <c r="E56" s="1">
        <v>74176.552119999993</v>
      </c>
    </row>
    <row r="57" spans="1:5" x14ac:dyDescent="0.3">
      <c r="A57" s="1">
        <v>1.5509999999999999E-2</v>
      </c>
      <c r="B57" s="1">
        <v>34933.114600000001</v>
      </c>
      <c r="C57" s="1">
        <v>41854.391190000002</v>
      </c>
      <c r="D57" s="1">
        <v>14239.073280000001</v>
      </c>
      <c r="E57" s="1">
        <v>62548.432520000002</v>
      </c>
    </row>
    <row r="58" spans="1:5" x14ac:dyDescent="0.3">
      <c r="A58" s="1">
        <v>-1.3465</v>
      </c>
      <c r="B58" s="1">
        <v>34794.402880000001</v>
      </c>
      <c r="C58" s="1">
        <v>41764.155559999999</v>
      </c>
      <c r="D58" s="1">
        <v>14121.115110000001</v>
      </c>
      <c r="E58" s="1">
        <v>62437.443330000002</v>
      </c>
    </row>
    <row r="59" spans="1:5" x14ac:dyDescent="0.3">
      <c r="A59" s="1">
        <v>-1.8824700000000001</v>
      </c>
      <c r="B59" s="1">
        <v>28829.904480000001</v>
      </c>
      <c r="C59" s="1">
        <v>40770.624960000001</v>
      </c>
      <c r="D59" s="1">
        <v>10160.50556</v>
      </c>
      <c r="E59" s="1">
        <v>59440.023880000001</v>
      </c>
    </row>
    <row r="60" spans="1:5" x14ac:dyDescent="0.3">
      <c r="A60" s="1">
        <v>1.3184100000000001</v>
      </c>
      <c r="B60" s="1">
        <v>40021.736949999999</v>
      </c>
      <c r="C60" s="1">
        <v>47135.452089999999</v>
      </c>
      <c r="D60" s="1">
        <v>19409.94197</v>
      </c>
      <c r="E60" s="1">
        <v>67747.247059999994</v>
      </c>
    </row>
    <row r="61" spans="1:5" x14ac:dyDescent="0.3">
      <c r="A61" s="1">
        <v>-4.2100000000000002E-3</v>
      </c>
      <c r="B61" s="1">
        <v>29177.350900000001</v>
      </c>
      <c r="C61" s="1">
        <v>34004.416899999997</v>
      </c>
      <c r="D61" s="1">
        <v>7563.8642799999998</v>
      </c>
      <c r="E61" s="1">
        <v>55617.90352</v>
      </c>
    </row>
    <row r="62" spans="1:5" x14ac:dyDescent="0.3">
      <c r="A62" s="1">
        <v>0.50114000000000003</v>
      </c>
      <c r="B62" s="1">
        <v>36188.768060000002</v>
      </c>
      <c r="C62" s="1">
        <v>43045.813719999998</v>
      </c>
      <c r="D62" s="1">
        <v>15467.19154</v>
      </c>
      <c r="E62" s="1">
        <v>63767.390249999997</v>
      </c>
    </row>
    <row r="63" spans="1:5" x14ac:dyDescent="0.3">
      <c r="A63" s="1">
        <v>-2.1394899999999999</v>
      </c>
      <c r="B63" s="1">
        <v>36188.768060000002</v>
      </c>
      <c r="C63" s="1">
        <v>43045.813719999998</v>
      </c>
      <c r="D63" s="1">
        <v>15467.19154</v>
      </c>
      <c r="E63" s="1">
        <v>63767.390249999997</v>
      </c>
    </row>
    <row r="64" spans="1:5" x14ac:dyDescent="0.3">
      <c r="A64" s="1">
        <v>0.45084999999999997</v>
      </c>
      <c r="B64" s="1">
        <v>26043.311259999999</v>
      </c>
      <c r="C64" s="1">
        <v>32029.076799999999</v>
      </c>
      <c r="D64" s="1">
        <v>4944.0816800000002</v>
      </c>
      <c r="E64" s="1">
        <v>53128.306380000002</v>
      </c>
    </row>
    <row r="65" spans="1:5" x14ac:dyDescent="0.3">
      <c r="A65" s="1">
        <v>0.41067999999999999</v>
      </c>
      <c r="B65" s="1">
        <v>31464.392889999999</v>
      </c>
      <c r="C65" s="1">
        <v>36981.412709999997</v>
      </c>
      <c r="D65" s="1">
        <v>10158.78206</v>
      </c>
      <c r="E65" s="1">
        <v>58287.023540000002</v>
      </c>
    </row>
    <row r="66" spans="1:5" x14ac:dyDescent="0.3">
      <c r="A66" s="1">
        <v>1.42763</v>
      </c>
      <c r="B66" s="1">
        <v>22164.40955</v>
      </c>
      <c r="C66" s="1">
        <v>28949.66633</v>
      </c>
      <c r="D66" s="1">
        <v>1412.00827</v>
      </c>
      <c r="E66" s="1">
        <v>49702.067609999998</v>
      </c>
    </row>
    <row r="67" spans="1:5" x14ac:dyDescent="0.3">
      <c r="A67" s="1">
        <v>-1.02321</v>
      </c>
      <c r="B67" s="1">
        <v>19675.575489999999</v>
      </c>
      <c r="C67" s="1">
        <v>26583.427960000001</v>
      </c>
      <c r="D67" s="1">
        <v>-1024.2171699999999</v>
      </c>
      <c r="E67" s="1">
        <v>47283.22062</v>
      </c>
    </row>
    <row r="68" spans="1:5" x14ac:dyDescent="0.3">
      <c r="A68" s="1">
        <v>-0.39568999999999999</v>
      </c>
      <c r="B68" s="1">
        <v>8940.6852699999999</v>
      </c>
      <c r="C68" s="1">
        <v>23444.540300000001</v>
      </c>
      <c r="D68" s="1">
        <v>-8788.6398399999998</v>
      </c>
      <c r="E68" s="1">
        <v>41173.865409999999</v>
      </c>
    </row>
    <row r="69" spans="1:5" x14ac:dyDescent="0.3">
      <c r="A69" s="1">
        <v>-1.1812100000000001</v>
      </c>
      <c r="B69" s="1">
        <v>33240.003100000002</v>
      </c>
      <c r="C69" s="1">
        <v>41076.934540000002</v>
      </c>
      <c r="D69" s="1">
        <v>12933.958430000001</v>
      </c>
      <c r="E69" s="1">
        <v>61382.979209999998</v>
      </c>
    </row>
    <row r="70" spans="1:5" x14ac:dyDescent="0.3">
      <c r="A70" s="1">
        <v>0.15819</v>
      </c>
      <c r="B70" s="1">
        <v>29609.3747</v>
      </c>
      <c r="C70" s="1">
        <v>34834.853199999998</v>
      </c>
      <c r="D70" s="1">
        <v>8174.2671399999999</v>
      </c>
      <c r="E70" s="1">
        <v>56269.960769999998</v>
      </c>
    </row>
    <row r="71" spans="1:5" x14ac:dyDescent="0.3">
      <c r="A71" s="1">
        <v>-1.1893400000000001</v>
      </c>
      <c r="B71" s="1">
        <v>43264.715790000002</v>
      </c>
      <c r="C71" s="1">
        <v>53505.807529999998</v>
      </c>
      <c r="D71" s="1">
        <v>23937.510839999999</v>
      </c>
      <c r="E71" s="1">
        <v>72833.012480000005</v>
      </c>
    </row>
    <row r="72" spans="1:5" x14ac:dyDescent="0.3">
      <c r="A72" s="1">
        <v>2.20601</v>
      </c>
      <c r="B72" s="1">
        <v>39056.516470000002</v>
      </c>
      <c r="C72" s="1">
        <v>45601.075089999998</v>
      </c>
      <c r="D72" s="1">
        <v>18200.3822</v>
      </c>
      <c r="E72" s="1">
        <v>66457.209359999993</v>
      </c>
    </row>
    <row r="73" spans="1:5" x14ac:dyDescent="0.3">
      <c r="A73" s="1">
        <v>0.43928</v>
      </c>
      <c r="B73" s="1">
        <v>8181.2565800000002</v>
      </c>
      <c r="C73" s="1">
        <v>18517.360079999999</v>
      </c>
      <c r="D73" s="1">
        <v>-11108.43664</v>
      </c>
      <c r="E73" s="1">
        <v>37807.0533</v>
      </c>
    </row>
    <row r="74" spans="1:5" x14ac:dyDescent="0.3">
      <c r="A74" s="1">
        <v>1.2851300000000001</v>
      </c>
      <c r="B74" s="1">
        <v>41341.42426</v>
      </c>
      <c r="C74" s="1">
        <v>48327.766150000003</v>
      </c>
      <c r="D74" s="1">
        <v>20675.233179999999</v>
      </c>
      <c r="E74" s="1">
        <v>68993.95723</v>
      </c>
    </row>
    <row r="75" spans="1:5" x14ac:dyDescent="0.3">
      <c r="A75" s="1">
        <v>-0.77132000000000001</v>
      </c>
      <c r="B75" s="1">
        <v>21372.773959999999</v>
      </c>
      <c r="C75" s="1">
        <v>26383.272420000001</v>
      </c>
      <c r="D75" s="1">
        <v>-158.38261</v>
      </c>
      <c r="E75" s="1">
        <v>47914.42899</v>
      </c>
    </row>
    <row r="76" spans="1:5" x14ac:dyDescent="0.3">
      <c r="A76" s="1">
        <v>0.60875000000000001</v>
      </c>
      <c r="B76" s="1">
        <v>35896.845390000002</v>
      </c>
      <c r="C76" s="1">
        <v>42950.62184</v>
      </c>
      <c r="D76" s="1">
        <v>15259.47342</v>
      </c>
      <c r="E76" s="1">
        <v>63587.99381</v>
      </c>
    </row>
    <row r="77" spans="1:5" x14ac:dyDescent="0.3">
      <c r="A77" s="1">
        <v>2.4830299999999998</v>
      </c>
      <c r="B77" s="1">
        <v>35896.845390000002</v>
      </c>
      <c r="C77" s="1">
        <v>42950.62184</v>
      </c>
      <c r="D77" s="1">
        <v>15259.47342</v>
      </c>
      <c r="E77" s="1">
        <v>63587.99381</v>
      </c>
    </row>
    <row r="78" spans="1:5" x14ac:dyDescent="0.3">
      <c r="A78" s="1">
        <v>0.25656000000000001</v>
      </c>
      <c r="B78" s="1">
        <v>8542.2552500000002</v>
      </c>
      <c r="C78" s="1">
        <v>19415.92901</v>
      </c>
      <c r="D78" s="1">
        <v>-10536.85626</v>
      </c>
      <c r="E78" s="1">
        <v>38495.040509999999</v>
      </c>
    </row>
    <row r="79" spans="1:5" x14ac:dyDescent="0.3">
      <c r="A79" s="1">
        <v>1.2851300000000001</v>
      </c>
      <c r="B79" s="1">
        <v>41341.42426</v>
      </c>
      <c r="C79" s="1">
        <v>48327.766150000003</v>
      </c>
      <c r="D79" s="1">
        <v>20675.233179999999</v>
      </c>
      <c r="E79" s="1">
        <v>68993.95723</v>
      </c>
    </row>
    <row r="80" spans="1:5" x14ac:dyDescent="0.3">
      <c r="A80" s="1">
        <v>0.72785</v>
      </c>
      <c r="B80" s="1">
        <v>31053.296119999999</v>
      </c>
      <c r="C80" s="1">
        <v>37307.96963</v>
      </c>
      <c r="D80" s="1">
        <v>10071.448619999999</v>
      </c>
      <c r="E80" s="1">
        <v>58289.817130000003</v>
      </c>
    </row>
    <row r="81" spans="1:5" x14ac:dyDescent="0.3">
      <c r="A81" s="1">
        <v>2.598E-2</v>
      </c>
      <c r="B81" s="1">
        <v>11290.772489999999</v>
      </c>
      <c r="C81" s="1">
        <v>21433.055990000001</v>
      </c>
      <c r="D81" s="1">
        <v>-8075.5367100000003</v>
      </c>
      <c r="E81" s="1">
        <v>40799.365189999997</v>
      </c>
    </row>
    <row r="82" spans="1:5" x14ac:dyDescent="0.3">
      <c r="A82" s="1">
        <v>1.0727199999999999</v>
      </c>
      <c r="B82" s="1">
        <v>-14653.507369999999</v>
      </c>
      <c r="C82" s="1">
        <v>2214.7571899999998</v>
      </c>
      <c r="D82" s="1">
        <v>-31569.071690000001</v>
      </c>
      <c r="E82" s="1">
        <v>19130.321499999998</v>
      </c>
    </row>
    <row r="83" spans="1:5" x14ac:dyDescent="0.3">
      <c r="A83" s="1">
        <v>-0.79413999999999996</v>
      </c>
      <c r="B83" s="1">
        <v>17857.572510000002</v>
      </c>
      <c r="C83" s="1">
        <v>24201.430560000001</v>
      </c>
      <c r="D83" s="1">
        <v>-3085.50756</v>
      </c>
      <c r="E83" s="1">
        <v>45144.51064</v>
      </c>
    </row>
    <row r="84" spans="1:5" x14ac:dyDescent="0.3">
      <c r="A84" s="1">
        <v>-0.85155000000000003</v>
      </c>
      <c r="B84" s="1">
        <v>30564.62485</v>
      </c>
      <c r="C84" s="1">
        <v>37396.026259999999</v>
      </c>
      <c r="D84" s="1">
        <v>9832.0431800000006</v>
      </c>
      <c r="E84" s="1">
        <v>58128.607929999998</v>
      </c>
    </row>
    <row r="85" spans="1:5" x14ac:dyDescent="0.3">
      <c r="A85" s="1">
        <v>-1.2727999999999999</v>
      </c>
      <c r="B85" s="1">
        <v>34175.336689999996</v>
      </c>
      <c r="C85" s="1">
        <v>42952.36752</v>
      </c>
      <c r="D85" s="1">
        <v>14258.881460000001</v>
      </c>
      <c r="E85" s="1">
        <v>62868.822740000003</v>
      </c>
    </row>
    <row r="86" spans="1:5" x14ac:dyDescent="0.3">
      <c r="A86" s="1">
        <v>-0.83177000000000001</v>
      </c>
      <c r="B86" s="1">
        <v>31296.112550000002</v>
      </c>
      <c r="C86" s="1">
        <v>37546.768300000003</v>
      </c>
      <c r="D86" s="1">
        <v>10312.516670000001</v>
      </c>
      <c r="E86" s="1">
        <v>58530.364170000001</v>
      </c>
    </row>
    <row r="87" spans="1:5" x14ac:dyDescent="0.3">
      <c r="A87" s="1">
        <v>-0.51834999999999998</v>
      </c>
      <c r="B87" s="1">
        <v>12322.726360000001</v>
      </c>
      <c r="C87" s="1">
        <v>25293.482019999999</v>
      </c>
      <c r="D87" s="1">
        <v>-5961.4871599999997</v>
      </c>
      <c r="E87" s="1">
        <v>43577.695540000001</v>
      </c>
    </row>
    <row r="88" spans="1:5" x14ac:dyDescent="0.3">
      <c r="A88" s="1">
        <v>0.19586000000000001</v>
      </c>
      <c r="B88" s="1">
        <v>-310.84424999999999</v>
      </c>
      <c r="C88" s="1">
        <v>12450.66424</v>
      </c>
      <c r="D88" s="1">
        <v>-18672.493989999999</v>
      </c>
      <c r="E88" s="1">
        <v>30812.313979999999</v>
      </c>
    </row>
    <row r="89" spans="1:5" x14ac:dyDescent="0.3">
      <c r="A89" s="1">
        <v>0.87722999999999995</v>
      </c>
      <c r="B89" s="1">
        <v>2016.46261</v>
      </c>
      <c r="C89" s="1">
        <v>12577.742560000001</v>
      </c>
      <c r="D89" s="1">
        <v>-17184.680209999999</v>
      </c>
      <c r="E89" s="1">
        <v>31778.88538</v>
      </c>
    </row>
    <row r="90" spans="1:5" x14ac:dyDescent="0.3">
      <c r="A90" s="1">
        <v>1.31942</v>
      </c>
      <c r="B90" s="1">
        <v>41221.907229999997</v>
      </c>
      <c r="C90" s="1">
        <v>48131.343090000002</v>
      </c>
      <c r="D90" s="1">
        <v>20522.793030000001</v>
      </c>
      <c r="E90" s="1">
        <v>68830.457280000002</v>
      </c>
    </row>
    <row r="91" spans="1:5" x14ac:dyDescent="0.3">
      <c r="A91" s="1">
        <v>0.89841000000000004</v>
      </c>
      <c r="B91" s="1">
        <v>-12550.344929999999</v>
      </c>
      <c r="C91" s="1">
        <v>4475.5573800000002</v>
      </c>
      <c r="D91" s="1">
        <v>-29413.423159999998</v>
      </c>
      <c r="E91" s="1">
        <v>21338.635610000001</v>
      </c>
    </row>
    <row r="92" spans="1:5" x14ac:dyDescent="0.3">
      <c r="A92" s="1">
        <v>0.95311999999999997</v>
      </c>
      <c r="B92" s="1">
        <v>33001.045559999999</v>
      </c>
      <c r="C92" s="1">
        <v>39647.352570000003</v>
      </c>
      <c r="D92" s="1">
        <v>12188.83332</v>
      </c>
      <c r="E92" s="1">
        <v>60459.5648</v>
      </c>
    </row>
    <row r="93" spans="1:5" x14ac:dyDescent="0.3">
      <c r="A93" s="1">
        <v>0.32289000000000001</v>
      </c>
      <c r="B93" s="1">
        <v>10188.26858</v>
      </c>
      <c r="C93" s="1">
        <v>21063.948810000002</v>
      </c>
      <c r="D93" s="1">
        <v>-8890.0622000000003</v>
      </c>
      <c r="E93" s="1">
        <v>40142.279589999998</v>
      </c>
    </row>
    <row r="94" spans="1:5" x14ac:dyDescent="0.3">
      <c r="A94" s="1">
        <v>-0.18673000000000001</v>
      </c>
      <c r="B94" s="1">
        <v>14764.114879999999</v>
      </c>
      <c r="C94" s="1">
        <v>24649.09131</v>
      </c>
      <c r="D94" s="1">
        <v>-4704.4747200000002</v>
      </c>
      <c r="E94" s="1">
        <v>44117.680910000003</v>
      </c>
    </row>
    <row r="95" spans="1:5" x14ac:dyDescent="0.3">
      <c r="A95" s="1">
        <v>-1.05793</v>
      </c>
      <c r="B95" s="1">
        <v>23484.815279999999</v>
      </c>
      <c r="C95" s="1">
        <v>30620.06349</v>
      </c>
      <c r="D95" s="1">
        <v>2882.2</v>
      </c>
      <c r="E95" s="1">
        <v>51222.678769999999</v>
      </c>
    </row>
    <row r="96" spans="1:5" x14ac:dyDescent="0.3">
      <c r="A96" s="1">
        <v>-0.90300000000000002</v>
      </c>
      <c r="B96" s="1">
        <v>40998.64342</v>
      </c>
      <c r="C96" s="1">
        <v>50514.442069999997</v>
      </c>
      <c r="D96" s="1">
        <v>21382.168170000001</v>
      </c>
      <c r="E96" s="1">
        <v>70130.917329999997</v>
      </c>
    </row>
    <row r="97" spans="1:5" x14ac:dyDescent="0.3">
      <c r="A97" s="1">
        <v>-0.96128999999999998</v>
      </c>
      <c r="B97" s="1">
        <v>20380.17324</v>
      </c>
      <c r="C97" s="1">
        <v>27604.520120000001</v>
      </c>
      <c r="D97" s="1">
        <v>-184.50852</v>
      </c>
      <c r="E97" s="1">
        <v>48169.201869999997</v>
      </c>
    </row>
    <row r="98" spans="1:5" x14ac:dyDescent="0.3">
      <c r="A98" s="1">
        <v>-0.26651999999999998</v>
      </c>
      <c r="B98" s="1">
        <v>16481.806420000001</v>
      </c>
      <c r="C98" s="1">
        <v>25839.633320000001</v>
      </c>
      <c r="D98" s="1">
        <v>-3198.3597799999998</v>
      </c>
      <c r="E98" s="1">
        <v>45519.79952</v>
      </c>
    </row>
    <row r="99" spans="1:5" x14ac:dyDescent="0.3">
      <c r="A99" s="1">
        <v>-0.29139999999999999</v>
      </c>
      <c r="B99" s="1">
        <v>10642.771640000001</v>
      </c>
      <c r="C99" s="1">
        <v>22987.3253</v>
      </c>
      <c r="D99" s="1">
        <v>-7874.4134800000002</v>
      </c>
      <c r="E99" s="1">
        <v>41504.510419999999</v>
      </c>
    </row>
    <row r="100" spans="1:5" x14ac:dyDescent="0.3">
      <c r="A100" s="1">
        <v>-0.75941000000000003</v>
      </c>
      <c r="B100" s="1">
        <v>39986.679239999998</v>
      </c>
      <c r="C100" s="1">
        <v>49088.558259999998</v>
      </c>
      <c r="D100" s="1">
        <v>20202.79637</v>
      </c>
      <c r="E100" s="1">
        <v>68872.441139999995</v>
      </c>
    </row>
    <row r="101" spans="1:5" x14ac:dyDescent="0.3">
      <c r="A101" s="1">
        <v>1.1127199999999999</v>
      </c>
      <c r="B101" s="1">
        <v>-261.91627999999997</v>
      </c>
      <c r="C101" s="1">
        <v>10439.963760000001</v>
      </c>
      <c r="D101" s="1">
        <v>-19408.01872</v>
      </c>
      <c r="E101" s="1">
        <v>29586.066200000001</v>
      </c>
    </row>
    <row r="102" spans="1:5" x14ac:dyDescent="0.3">
      <c r="A102" s="1">
        <v>-0.99551999999999996</v>
      </c>
      <c r="B102" s="1">
        <v>23123.329750000001</v>
      </c>
      <c r="C102" s="1">
        <v>30502.20217</v>
      </c>
      <c r="D102" s="1">
        <v>2624.24658</v>
      </c>
      <c r="E102" s="1">
        <v>51001.285329999999</v>
      </c>
    </row>
    <row r="103" spans="1:5" x14ac:dyDescent="0.3">
      <c r="A103" s="1">
        <v>0.31772</v>
      </c>
      <c r="B103" s="1">
        <v>10951.048349999999</v>
      </c>
      <c r="C103" s="1">
        <v>22030.872729999999</v>
      </c>
      <c r="D103" s="1">
        <v>-8048.05242</v>
      </c>
      <c r="E103" s="1">
        <v>41029.973510000003</v>
      </c>
    </row>
    <row r="104" spans="1:5" x14ac:dyDescent="0.3">
      <c r="A104" s="1">
        <v>0.31797999999999998</v>
      </c>
      <c r="B104" s="1">
        <v>30532.68131</v>
      </c>
      <c r="C104" s="1">
        <v>35271.042459999997</v>
      </c>
      <c r="D104" s="1">
        <v>8879.2569700000004</v>
      </c>
      <c r="E104" s="1">
        <v>56924.466800000002</v>
      </c>
    </row>
    <row r="105" spans="1:5" x14ac:dyDescent="0.3">
      <c r="A105" s="1">
        <v>0.25890999999999997</v>
      </c>
      <c r="B105" s="1">
        <v>35343.497660000001</v>
      </c>
      <c r="C105" s="1">
        <v>41323.878060000003</v>
      </c>
      <c r="D105" s="1">
        <v>14241.90985</v>
      </c>
      <c r="E105" s="1">
        <v>62425.46587</v>
      </c>
    </row>
    <row r="106" spans="1:5" x14ac:dyDescent="0.3">
      <c r="A106" s="1">
        <v>0.46038000000000001</v>
      </c>
      <c r="B106" s="1">
        <v>27228.217270000001</v>
      </c>
      <c r="C106" s="1">
        <v>32988.855889999999</v>
      </c>
      <c r="D106" s="1">
        <v>6030.1485599999996</v>
      </c>
      <c r="E106" s="1">
        <v>54186.924599999998</v>
      </c>
    </row>
    <row r="107" spans="1:5" x14ac:dyDescent="0.3">
      <c r="A107" s="1">
        <v>1.65168</v>
      </c>
      <c r="B107" s="1">
        <v>38663.441890000002</v>
      </c>
      <c r="C107" s="1">
        <v>45421.038110000001</v>
      </c>
      <c r="D107" s="1">
        <v>17899.14975</v>
      </c>
      <c r="E107" s="1">
        <v>66185.330249999999</v>
      </c>
    </row>
    <row r="108" spans="1:5" x14ac:dyDescent="0.3">
      <c r="A108" s="1">
        <v>4.249E-2</v>
      </c>
      <c r="B108" s="1">
        <v>2254.07494</v>
      </c>
      <c r="C108" s="1">
        <v>14569.580679999999</v>
      </c>
      <c r="D108" s="1">
        <v>-16274.00721</v>
      </c>
      <c r="E108" s="1">
        <v>33097.662830000001</v>
      </c>
    </row>
    <row r="109" spans="1:5" x14ac:dyDescent="0.3">
      <c r="A109" s="1">
        <v>-0.50976999999999995</v>
      </c>
      <c r="B109" s="1">
        <v>27253.189709999999</v>
      </c>
      <c r="C109" s="1">
        <v>35902.846420000002</v>
      </c>
      <c r="D109" s="1">
        <v>7284.4660299999996</v>
      </c>
      <c r="E109" s="1">
        <v>55871.570099999997</v>
      </c>
    </row>
    <row r="110" spans="1:5" x14ac:dyDescent="0.3">
      <c r="A110" s="1">
        <v>1.14201</v>
      </c>
      <c r="B110" s="1">
        <v>27026.24338</v>
      </c>
      <c r="C110" s="1">
        <v>34047.458599999998</v>
      </c>
      <c r="D110" s="1">
        <v>6374.9616599999999</v>
      </c>
      <c r="E110" s="1">
        <v>54698.740319999997</v>
      </c>
    </row>
    <row r="111" spans="1:5" x14ac:dyDescent="0.3">
      <c r="A111" s="1">
        <v>-0.27245999999999998</v>
      </c>
      <c r="B111" s="1">
        <v>26211.821019999999</v>
      </c>
      <c r="C111" s="1">
        <v>30729.118149999998</v>
      </c>
      <c r="D111" s="1">
        <v>4458.5137400000003</v>
      </c>
      <c r="E111" s="1">
        <v>52482.425430000003</v>
      </c>
    </row>
    <row r="112" spans="1:5" x14ac:dyDescent="0.3">
      <c r="A112" s="1">
        <v>0.76937999999999995</v>
      </c>
      <c r="B112" s="1">
        <v>21171.552390000001</v>
      </c>
      <c r="C112" s="1">
        <v>26827.13769</v>
      </c>
      <c r="D112" s="1">
        <v>-72.816090000000003</v>
      </c>
      <c r="E112" s="1">
        <v>48071.506170000001</v>
      </c>
    </row>
    <row r="113" spans="1:5" x14ac:dyDescent="0.3">
      <c r="A113" s="1">
        <v>-2.4742799999999998</v>
      </c>
      <c r="B113" s="1">
        <v>34061.732660000001</v>
      </c>
      <c r="C113" s="1">
        <v>48552.985610000003</v>
      </c>
      <c r="D113" s="1">
        <v>16327.934929999999</v>
      </c>
      <c r="E113" s="1">
        <v>66286.783330000006</v>
      </c>
    </row>
    <row r="114" spans="1:5" x14ac:dyDescent="0.3">
      <c r="A114" s="1">
        <v>-0.55596999999999996</v>
      </c>
      <c r="B114" s="1">
        <v>20683.195540000001</v>
      </c>
      <c r="C114" s="1">
        <v>29484.12225</v>
      </c>
      <c r="D114" s="1">
        <v>776.52809000000002</v>
      </c>
      <c r="E114" s="1">
        <v>49390.789700000001</v>
      </c>
    </row>
    <row r="115" spans="1:5" x14ac:dyDescent="0.3">
      <c r="A115" s="1">
        <v>-0.43924000000000002</v>
      </c>
      <c r="B115" s="1">
        <v>17738.3825</v>
      </c>
      <c r="C115" s="1">
        <v>24719.834149999999</v>
      </c>
      <c r="D115" s="1">
        <v>-2929.9002799999998</v>
      </c>
      <c r="E115" s="1">
        <v>45388.116929999997</v>
      </c>
    </row>
    <row r="116" spans="1:5" x14ac:dyDescent="0.3">
      <c r="A116" s="1">
        <v>0.57218999999999998</v>
      </c>
      <c r="B116" s="1">
        <v>7879.5366999999997</v>
      </c>
      <c r="C116" s="1">
        <v>15781.26101</v>
      </c>
      <c r="D116" s="1">
        <v>-12399.372960000001</v>
      </c>
      <c r="E116" s="1">
        <v>36060.170660000003</v>
      </c>
    </row>
    <row r="117" spans="1:5" x14ac:dyDescent="0.3">
      <c r="A117" s="1">
        <v>0.41515000000000002</v>
      </c>
      <c r="B117" s="1">
        <v>10043.658820000001</v>
      </c>
      <c r="C117" s="1">
        <v>21733.06972</v>
      </c>
      <c r="D117" s="1">
        <v>-8721.2499499999994</v>
      </c>
      <c r="E117" s="1">
        <v>40497.978490000001</v>
      </c>
    </row>
    <row r="118" spans="1:5" x14ac:dyDescent="0.3">
      <c r="A118" s="1">
        <v>-0.55742000000000003</v>
      </c>
      <c r="B118" s="1">
        <v>14572.4028</v>
      </c>
      <c r="C118" s="1">
        <v>26624.082640000001</v>
      </c>
      <c r="D118" s="1">
        <v>-4055.0182599999998</v>
      </c>
      <c r="E118" s="1">
        <v>45251.503700000001</v>
      </c>
    </row>
    <row r="119" spans="1:5" x14ac:dyDescent="0.3">
      <c r="A119" s="1">
        <v>0.38080999999999998</v>
      </c>
      <c r="B119" s="1">
        <v>30291.286240000001</v>
      </c>
      <c r="C119" s="1">
        <v>34813.01498</v>
      </c>
      <c r="D119" s="1">
        <v>8539.9862400000002</v>
      </c>
      <c r="E119" s="1">
        <v>56564.314980000003</v>
      </c>
    </row>
    <row r="120" spans="1:5" x14ac:dyDescent="0.3">
      <c r="A120" s="1">
        <v>-0.70814999999999995</v>
      </c>
      <c r="B120" s="1">
        <v>39912.752899999999</v>
      </c>
      <c r="C120" s="1">
        <v>49139.705159999998</v>
      </c>
      <c r="D120" s="1">
        <v>20179.633949999999</v>
      </c>
      <c r="E120" s="1">
        <v>68872.824110000001</v>
      </c>
    </row>
    <row r="121" spans="1:5" x14ac:dyDescent="0.3">
      <c r="A121" s="1">
        <v>0.43463000000000002</v>
      </c>
      <c r="B121" s="1">
        <v>31962.65078</v>
      </c>
      <c r="C121" s="1">
        <v>37836.351089999996</v>
      </c>
      <c r="D121" s="1">
        <v>10814.285159999999</v>
      </c>
      <c r="E121" s="1">
        <v>58984.716710000001</v>
      </c>
    </row>
    <row r="122" spans="1:5" x14ac:dyDescent="0.3">
      <c r="A122" s="1">
        <v>2.0639799999999999</v>
      </c>
      <c r="B122" s="1">
        <v>40857.92757</v>
      </c>
      <c r="C122" s="1">
        <v>48072.097800000003</v>
      </c>
      <c r="D122" s="1">
        <v>20288.91719</v>
      </c>
      <c r="E122" s="1">
        <v>68641.108170000007</v>
      </c>
    </row>
    <row r="123" spans="1:5" x14ac:dyDescent="0.3">
      <c r="A123" s="1">
        <v>1.5946899999999999</v>
      </c>
      <c r="B123" s="1">
        <v>37765.170789999996</v>
      </c>
      <c r="C123" s="1">
        <v>44328.192999999999</v>
      </c>
      <c r="D123" s="1">
        <v>16917.014569999999</v>
      </c>
      <c r="E123" s="1">
        <v>65176.349219999996</v>
      </c>
    </row>
    <row r="124" spans="1:5" x14ac:dyDescent="0.3">
      <c r="A124" s="1">
        <v>-0.79391999999999996</v>
      </c>
      <c r="B124" s="1">
        <v>18764.731189999999</v>
      </c>
      <c r="C124" s="1">
        <v>25865.84116</v>
      </c>
      <c r="D124" s="1">
        <v>-1852.4396400000001</v>
      </c>
      <c r="E124" s="1">
        <v>46483.011980000003</v>
      </c>
    </row>
    <row r="125" spans="1:5" x14ac:dyDescent="0.3">
      <c r="A125" s="1">
        <v>-0.30062</v>
      </c>
      <c r="B125" s="1">
        <v>23020.303250000001</v>
      </c>
      <c r="C125" s="1">
        <v>28642.43201</v>
      </c>
      <c r="D125" s="1">
        <v>1761.1658600000001</v>
      </c>
      <c r="E125" s="1">
        <v>49901.5694</v>
      </c>
    </row>
    <row r="126" spans="1:5" x14ac:dyDescent="0.3">
      <c r="A126" s="1">
        <v>1.05697</v>
      </c>
      <c r="B126" s="1">
        <v>26596.749790000002</v>
      </c>
      <c r="C126" s="1">
        <v>33981.60843</v>
      </c>
      <c r="D126" s="1">
        <v>6100.2030199999999</v>
      </c>
      <c r="E126" s="1">
        <v>54478.155209999997</v>
      </c>
    </row>
    <row r="127" spans="1:5" x14ac:dyDescent="0.3">
      <c r="A127" s="1">
        <v>0.30108000000000001</v>
      </c>
      <c r="B127" s="1">
        <v>28119.901969999999</v>
      </c>
      <c r="C127" s="1">
        <v>33807.468330000003</v>
      </c>
      <c r="D127" s="1">
        <v>6889.6403499999997</v>
      </c>
      <c r="E127" s="1">
        <v>55037.729950000001</v>
      </c>
    </row>
    <row r="128" spans="1:5" x14ac:dyDescent="0.3">
      <c r="A128" s="1">
        <v>-0.25314999999999999</v>
      </c>
      <c r="B128" s="1">
        <v>5771.65236</v>
      </c>
      <c r="C128" s="1">
        <v>18199.484260000001</v>
      </c>
      <c r="D128" s="1">
        <v>-12714.33617</v>
      </c>
      <c r="E128" s="1">
        <v>36685.472800000003</v>
      </c>
    </row>
    <row r="129" spans="1:5" x14ac:dyDescent="0.3">
      <c r="A129" s="1">
        <v>0.39599000000000001</v>
      </c>
      <c r="B129" s="1">
        <v>-5915.04781</v>
      </c>
      <c r="C129" s="1">
        <v>9653.6630399999995</v>
      </c>
      <c r="D129" s="1">
        <v>-23271.669290000002</v>
      </c>
      <c r="E129" s="1">
        <v>27010.284520000001</v>
      </c>
    </row>
    <row r="130" spans="1:5" x14ac:dyDescent="0.3">
      <c r="A130" s="1">
        <v>0.24035999999999999</v>
      </c>
      <c r="B130" s="1">
        <v>31045.668450000001</v>
      </c>
      <c r="C130" s="1">
        <v>35588.627419999997</v>
      </c>
      <c r="D130" s="1">
        <v>9303.9817700000003</v>
      </c>
      <c r="E130" s="1">
        <v>57330.314100000003</v>
      </c>
    </row>
    <row r="131" spans="1:5" x14ac:dyDescent="0.3">
      <c r="A131" s="1">
        <v>-0.84897999999999996</v>
      </c>
      <c r="B131" s="1">
        <v>39487.184329999996</v>
      </c>
      <c r="C131" s="1">
        <v>48698.147550000002</v>
      </c>
      <c r="D131" s="1">
        <v>19747.584480000001</v>
      </c>
      <c r="E131" s="1">
        <v>68437.747399999993</v>
      </c>
    </row>
    <row r="132" spans="1:5" x14ac:dyDescent="0.3">
      <c r="A132" s="1">
        <v>0.83872000000000002</v>
      </c>
      <c r="B132" s="1">
        <v>34363.972809999999</v>
      </c>
      <c r="C132" s="1">
        <v>41329.611219999999</v>
      </c>
      <c r="D132" s="1">
        <v>13688.924559999999</v>
      </c>
      <c r="E132" s="1">
        <v>62004.659460000003</v>
      </c>
    </row>
    <row r="133" spans="1:5" x14ac:dyDescent="0.3">
      <c r="A133" s="1">
        <v>0.31957000000000002</v>
      </c>
      <c r="B133" s="1">
        <v>28822.87817</v>
      </c>
      <c r="C133" s="1">
        <v>34438.070350000002</v>
      </c>
      <c r="D133" s="1">
        <v>7560.6772899999996</v>
      </c>
      <c r="E133" s="1">
        <v>55700.271220000002</v>
      </c>
    </row>
    <row r="134" spans="1:5" x14ac:dyDescent="0.3">
      <c r="A134" s="1">
        <v>-0.19764999999999999</v>
      </c>
      <c r="B134" s="1">
        <v>23020.303250000001</v>
      </c>
      <c r="C134" s="1">
        <v>28642.43201</v>
      </c>
      <c r="D134" s="1">
        <v>1761.1658600000001</v>
      </c>
      <c r="E134" s="1">
        <v>49901.5694</v>
      </c>
    </row>
    <row r="135" spans="1:5" x14ac:dyDescent="0.3">
      <c r="A135" s="1">
        <v>1.6698900000000001</v>
      </c>
      <c r="B135" s="1">
        <v>39009.384270000002</v>
      </c>
      <c r="C135" s="1">
        <v>45431.270380000002</v>
      </c>
      <c r="D135" s="1">
        <v>18100.155569999999</v>
      </c>
      <c r="E135" s="1">
        <v>66340.499079999994</v>
      </c>
    </row>
    <row r="136" spans="1:5" x14ac:dyDescent="0.3">
      <c r="A136" s="1">
        <v>-0.43828</v>
      </c>
      <c r="B136" s="1">
        <v>26813.272679999998</v>
      </c>
      <c r="C136" s="1">
        <v>34632.719380000002</v>
      </c>
      <c r="D136" s="1">
        <v>6499.8982299999998</v>
      </c>
      <c r="E136" s="1">
        <v>54946.093820000002</v>
      </c>
    </row>
    <row r="137" spans="1:5" x14ac:dyDescent="0.3">
      <c r="A137" s="1">
        <v>0.43090000000000001</v>
      </c>
      <c r="B137" s="1">
        <v>29863.761419999999</v>
      </c>
      <c r="C137" s="1">
        <v>34229.51079</v>
      </c>
      <c r="D137" s="1">
        <v>8041.6892799999996</v>
      </c>
      <c r="E137" s="1">
        <v>56051.582929999997</v>
      </c>
    </row>
    <row r="138" spans="1:5" x14ac:dyDescent="0.3">
      <c r="A138" s="1">
        <v>-0.65441000000000005</v>
      </c>
      <c r="B138" s="1">
        <v>39067.352059999997</v>
      </c>
      <c r="C138" s="1">
        <v>48385.665269999998</v>
      </c>
      <c r="D138" s="1">
        <v>19371.216209999999</v>
      </c>
      <c r="E138" s="1">
        <v>68081.801120000004</v>
      </c>
    </row>
    <row r="139" spans="1:5" x14ac:dyDescent="0.3">
      <c r="A139" s="1">
        <v>-1.27878</v>
      </c>
      <c r="B139" s="1">
        <v>23741.77578</v>
      </c>
      <c r="C139" s="1">
        <v>33800.160860000004</v>
      </c>
      <c r="D139" s="1">
        <v>4342.1880000000001</v>
      </c>
      <c r="E139" s="1">
        <v>53199.748639999998</v>
      </c>
    </row>
    <row r="140" spans="1:5" x14ac:dyDescent="0.3">
      <c r="A140" s="1">
        <v>-0.93852999999999998</v>
      </c>
      <c r="B140" s="1">
        <v>24186.752570000001</v>
      </c>
      <c r="C140" s="1">
        <v>31249.006020000001</v>
      </c>
      <c r="D140" s="1">
        <v>3553.0001099999999</v>
      </c>
      <c r="E140" s="1">
        <v>51882.758479999997</v>
      </c>
    </row>
    <row r="141" spans="1:5" x14ac:dyDescent="0.3">
      <c r="A141" s="1">
        <v>-0.71426999999999996</v>
      </c>
      <c r="B141" s="1">
        <v>18764.731189999999</v>
      </c>
      <c r="C141" s="1">
        <v>25865.84116</v>
      </c>
      <c r="D141" s="1">
        <v>-1852.4396400000001</v>
      </c>
      <c r="E141" s="1">
        <v>46483.011980000003</v>
      </c>
    </row>
    <row r="142" spans="1:5" x14ac:dyDescent="0.3">
      <c r="A142" s="1">
        <v>-6.5979999999999997E-2</v>
      </c>
      <c r="B142" s="1">
        <v>17416.06493</v>
      </c>
      <c r="C142" s="1">
        <v>26774.14877</v>
      </c>
      <c r="D142" s="1">
        <v>-2263.99748</v>
      </c>
      <c r="E142" s="1">
        <v>46454.211170000002</v>
      </c>
    </row>
    <row r="143" spans="1:5" x14ac:dyDescent="0.3">
      <c r="A143" s="1">
        <v>1.0432699999999999</v>
      </c>
      <c r="B143" s="1">
        <v>33859.840459999999</v>
      </c>
      <c r="C143" s="1">
        <v>41242.99869</v>
      </c>
      <c r="D143" s="1">
        <v>13362.573249999999</v>
      </c>
      <c r="E143" s="1">
        <v>61740.265899999999</v>
      </c>
    </row>
    <row r="144" spans="1:5" x14ac:dyDescent="0.3">
      <c r="A144" s="1">
        <v>0.54642999999999997</v>
      </c>
      <c r="B144" s="1">
        <v>32212.95911</v>
      </c>
      <c r="C144" s="1">
        <v>38370.446960000001</v>
      </c>
      <c r="D144" s="1">
        <v>11188.773870000001</v>
      </c>
      <c r="E144" s="1">
        <v>59394.6322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8"/>
  <sheetViews>
    <sheetView topLeftCell="A4" workbookViewId="0">
      <selection activeCell="A4" sqref="A4"/>
    </sheetView>
  </sheetViews>
  <sheetFormatPr defaultColWidth="9.109375" defaultRowHeight="14.4" x14ac:dyDescent="0.3"/>
  <cols>
    <col min="1" max="4" width="9.109375" style="1"/>
    <col min="5" max="14" width="17" style="27" customWidth="1"/>
    <col min="15" max="16384" width="9.109375" style="1"/>
  </cols>
  <sheetData>
    <row r="1" spans="1:14" ht="15.6" x14ac:dyDescent="0.3">
      <c r="A1" s="77" t="s">
        <v>45</v>
      </c>
    </row>
    <row r="2" spans="1:14" ht="15.6" x14ac:dyDescent="0.3">
      <c r="A2" s="77"/>
    </row>
    <row r="3" spans="1:14" ht="15.6" x14ac:dyDescent="0.3">
      <c r="A3" s="98" t="s">
        <v>46</v>
      </c>
      <c r="B3" s="99"/>
      <c r="C3" s="99"/>
      <c r="D3" s="99"/>
      <c r="E3" s="100"/>
      <c r="F3" s="100"/>
      <c r="G3" s="100"/>
      <c r="H3" s="100"/>
      <c r="I3" s="100"/>
      <c r="J3" s="100"/>
      <c r="K3" s="100"/>
      <c r="L3" s="26"/>
      <c r="M3" s="26"/>
      <c r="N3" s="26"/>
    </row>
    <row r="4" spans="1:14" ht="15.6" x14ac:dyDescent="0.3">
      <c r="A4" s="98" t="s">
        <v>47</v>
      </c>
      <c r="B4" s="99"/>
      <c r="C4" s="99"/>
      <c r="D4" s="99"/>
      <c r="E4" s="100"/>
      <c r="F4" s="100"/>
      <c r="G4" s="100"/>
      <c r="H4" s="100"/>
      <c r="I4" s="100"/>
      <c r="J4" s="100"/>
      <c r="K4" s="100"/>
      <c r="L4" s="26"/>
      <c r="M4" s="26"/>
      <c r="N4" s="26"/>
    </row>
    <row r="6" spans="1:14" s="3" customFormat="1" x14ac:dyDescent="0.3">
      <c r="E6" s="26" t="s">
        <v>4</v>
      </c>
      <c r="F6" s="26" t="s">
        <v>5</v>
      </c>
      <c r="G6" s="26" t="s">
        <v>6</v>
      </c>
      <c r="H6" s="26" t="s">
        <v>11</v>
      </c>
      <c r="I6" s="26" t="s">
        <v>13</v>
      </c>
      <c r="J6" s="26" t="s">
        <v>16</v>
      </c>
      <c r="K6" s="26" t="s">
        <v>17</v>
      </c>
      <c r="L6" s="26" t="s">
        <v>19</v>
      </c>
      <c r="M6" s="26" t="s">
        <v>20</v>
      </c>
      <c r="N6" s="26" t="s">
        <v>21</v>
      </c>
    </row>
    <row r="7" spans="1:14" x14ac:dyDescent="0.3">
      <c r="B7" s="1">
        <v>17750</v>
      </c>
      <c r="C7" s="1">
        <v>18</v>
      </c>
      <c r="D7" s="1">
        <v>1</v>
      </c>
      <c r="E7" s="27">
        <v>97.65</v>
      </c>
      <c r="F7" s="27">
        <v>10.199999999999999</v>
      </c>
      <c r="G7" s="27">
        <v>15.1</v>
      </c>
      <c r="H7" s="27">
        <v>-1.6</v>
      </c>
      <c r="I7" s="27">
        <v>4.0999999999999996</v>
      </c>
      <c r="J7" s="27">
        <v>22.1</v>
      </c>
      <c r="K7" s="27">
        <v>17.8</v>
      </c>
      <c r="L7" s="27">
        <v>17.600000000000001</v>
      </c>
      <c r="M7" s="27">
        <v>3.4</v>
      </c>
      <c r="N7" s="27">
        <v>9.3000000000000007</v>
      </c>
    </row>
    <row r="8" spans="1:14" x14ac:dyDescent="0.3">
      <c r="B8" s="1">
        <v>35080</v>
      </c>
      <c r="C8" s="1">
        <v>7</v>
      </c>
      <c r="D8" s="1">
        <v>2</v>
      </c>
      <c r="E8" s="27">
        <v>72.3</v>
      </c>
      <c r="F8" s="27">
        <v>13</v>
      </c>
      <c r="G8" s="27">
        <v>0</v>
      </c>
      <c r="H8" s="27">
        <v>-4.5999999999999996</v>
      </c>
      <c r="I8" s="27">
        <v>16.3</v>
      </c>
      <c r="J8" s="27">
        <v>24.5</v>
      </c>
      <c r="K8" s="27">
        <v>-0.2</v>
      </c>
      <c r="L8" s="27">
        <v>-7.5</v>
      </c>
      <c r="M8" s="27">
        <v>13.2</v>
      </c>
      <c r="N8" s="27">
        <v>27.2</v>
      </c>
    </row>
    <row r="9" spans="1:14" x14ac:dyDescent="0.3">
      <c r="B9" s="1">
        <v>15020</v>
      </c>
      <c r="C9" s="1">
        <v>4</v>
      </c>
      <c r="D9" s="1">
        <v>3</v>
      </c>
      <c r="E9" s="27">
        <v>67.55</v>
      </c>
      <c r="F9" s="27">
        <v>16.8</v>
      </c>
      <c r="G9" s="27">
        <v>26.1</v>
      </c>
      <c r="H9" s="27">
        <v>16.399999999999999</v>
      </c>
      <c r="I9" s="27">
        <v>36.799999999999997</v>
      </c>
      <c r="J9" s="27">
        <v>27.3</v>
      </c>
      <c r="K9" s="27">
        <v>15.6</v>
      </c>
      <c r="L9" s="27">
        <v>19.7</v>
      </c>
      <c r="M9" s="27">
        <v>11.4</v>
      </c>
      <c r="N9" s="27">
        <v>37.6</v>
      </c>
    </row>
    <row r="10" spans="1:14" x14ac:dyDescent="0.3">
      <c r="B10" s="1">
        <v>5080</v>
      </c>
      <c r="C10" s="1">
        <v>2</v>
      </c>
      <c r="D10" s="1">
        <v>4</v>
      </c>
      <c r="E10" s="27">
        <v>73.260000000000005</v>
      </c>
      <c r="F10" s="27">
        <v>21.6</v>
      </c>
      <c r="G10" s="27">
        <v>16.100000000000001</v>
      </c>
      <c r="H10" s="27">
        <v>6.1</v>
      </c>
      <c r="I10" s="27">
        <v>3.5</v>
      </c>
      <c r="J10" s="27">
        <v>42.1</v>
      </c>
      <c r="K10" s="27">
        <v>21.8</v>
      </c>
      <c r="L10" s="27">
        <v>7.6</v>
      </c>
      <c r="M10" s="27">
        <v>21.7</v>
      </c>
      <c r="N10" s="27">
        <v>25.6</v>
      </c>
    </row>
    <row r="11" spans="1:14" x14ac:dyDescent="0.3">
      <c r="B11" s="1">
        <v>9320</v>
      </c>
      <c r="C11" s="1">
        <v>14</v>
      </c>
      <c r="D11" s="1">
        <v>5</v>
      </c>
      <c r="E11" s="27">
        <v>86.8</v>
      </c>
      <c r="F11" s="27">
        <v>17.100000000000001</v>
      </c>
      <c r="G11" s="27">
        <v>17.899999999999999</v>
      </c>
      <c r="H11" s="27">
        <v>13</v>
      </c>
      <c r="I11" s="27">
        <v>13.8</v>
      </c>
      <c r="J11" s="27">
        <v>23</v>
      </c>
      <c r="K11" s="27">
        <v>11.3</v>
      </c>
      <c r="L11" s="27">
        <v>3.5</v>
      </c>
      <c r="M11" s="27">
        <v>10.3</v>
      </c>
      <c r="N11" s="27">
        <v>13</v>
      </c>
    </row>
    <row r="12" spans="1:14" x14ac:dyDescent="0.3">
      <c r="B12" s="1">
        <v>66580</v>
      </c>
      <c r="C12" s="1">
        <v>13</v>
      </c>
      <c r="D12" s="1">
        <v>6</v>
      </c>
      <c r="E12" s="27">
        <v>68.09</v>
      </c>
      <c r="F12" s="27">
        <v>27.7</v>
      </c>
      <c r="G12" s="27">
        <v>28.5</v>
      </c>
      <c r="H12" s="27">
        <v>19.3</v>
      </c>
      <c r="I12" s="27">
        <v>14.7</v>
      </c>
      <c r="J12" s="27">
        <v>43.9</v>
      </c>
      <c r="K12" s="27">
        <v>22.8</v>
      </c>
      <c r="L12" s="27">
        <v>16</v>
      </c>
      <c r="M12" s="27">
        <v>23.8</v>
      </c>
      <c r="N12" s="27">
        <v>34.799999999999997</v>
      </c>
    </row>
    <row r="13" spans="1:14" x14ac:dyDescent="0.3">
      <c r="B13" s="1">
        <v>9980</v>
      </c>
      <c r="C13" s="1">
        <v>10</v>
      </c>
      <c r="D13" s="1">
        <v>7</v>
      </c>
      <c r="E13" s="27">
        <v>83.77</v>
      </c>
      <c r="F13" s="27">
        <v>20.3</v>
      </c>
      <c r="G13" s="27">
        <v>19.399999999999999</v>
      </c>
      <c r="H13" s="27">
        <v>7.6</v>
      </c>
      <c r="I13" s="27">
        <v>14.9</v>
      </c>
      <c r="J13" s="27">
        <v>36.4</v>
      </c>
      <c r="K13" s="27">
        <v>19.2</v>
      </c>
      <c r="L13" s="27">
        <v>15.8</v>
      </c>
      <c r="M13" s="27">
        <v>15.8</v>
      </c>
      <c r="N13" s="27">
        <v>29.6</v>
      </c>
    </row>
    <row r="14" spans="1:14" x14ac:dyDescent="0.3">
      <c r="B14" s="1">
        <v>31940</v>
      </c>
      <c r="C14" s="1">
        <v>9</v>
      </c>
      <c r="D14" s="1">
        <v>8</v>
      </c>
      <c r="E14" s="27">
        <v>78.37</v>
      </c>
      <c r="F14" s="27">
        <v>15.6</v>
      </c>
      <c r="G14" s="27">
        <v>15.6</v>
      </c>
      <c r="H14" s="27">
        <v>-9.1</v>
      </c>
      <c r="I14" s="27">
        <v>2.2999999999999998</v>
      </c>
      <c r="J14" s="27">
        <v>30.7</v>
      </c>
      <c r="K14" s="27">
        <v>21.3</v>
      </c>
      <c r="L14" s="27">
        <v>9</v>
      </c>
      <c r="M14" s="27">
        <v>13.9</v>
      </c>
      <c r="N14" s="27">
        <v>18.2</v>
      </c>
    </row>
    <row r="15" spans="1:14" x14ac:dyDescent="0.3">
      <c r="B15" s="1">
        <v>57730</v>
      </c>
      <c r="C15" s="1">
        <v>21</v>
      </c>
      <c r="D15" s="1">
        <v>9</v>
      </c>
      <c r="E15" s="27">
        <v>76.97</v>
      </c>
      <c r="F15" s="27">
        <v>22.3</v>
      </c>
      <c r="G15" s="27">
        <v>25.7</v>
      </c>
      <c r="H15" s="27">
        <v>12.7</v>
      </c>
      <c r="I15" s="27">
        <v>3.9</v>
      </c>
      <c r="J15" s="27">
        <v>30</v>
      </c>
      <c r="K15" s="27">
        <v>20.5</v>
      </c>
      <c r="L15" s="27">
        <v>12.4</v>
      </c>
      <c r="M15" s="27">
        <v>9.6</v>
      </c>
      <c r="N15" s="27">
        <v>24.6</v>
      </c>
    </row>
    <row r="16" spans="1:14" x14ac:dyDescent="0.3">
      <c r="B16" s="1">
        <v>30690</v>
      </c>
      <c r="C16" s="1">
        <v>8</v>
      </c>
      <c r="D16" s="1">
        <v>10</v>
      </c>
      <c r="E16" s="27">
        <v>68.91</v>
      </c>
      <c r="F16" s="27">
        <v>17.600000000000001</v>
      </c>
      <c r="G16" s="27">
        <v>15.4</v>
      </c>
      <c r="H16" s="27">
        <v>-11.4</v>
      </c>
      <c r="I16" s="27">
        <v>4.5</v>
      </c>
      <c r="J16" s="27">
        <v>38.6</v>
      </c>
      <c r="K16" s="27">
        <v>14.9</v>
      </c>
      <c r="L16" s="27">
        <v>5</v>
      </c>
      <c r="M16" s="27">
        <v>20.7</v>
      </c>
      <c r="N16" s="27">
        <v>16.100000000000001</v>
      </c>
    </row>
    <row r="17" spans="2:14" x14ac:dyDescent="0.3">
      <c r="B17" s="1">
        <v>6340</v>
      </c>
      <c r="C17" s="1">
        <v>16</v>
      </c>
      <c r="D17" s="1">
        <v>11</v>
      </c>
      <c r="E17" s="27">
        <v>66.760000000000005</v>
      </c>
      <c r="F17" s="27">
        <v>11.9</v>
      </c>
      <c r="G17" s="27">
        <v>18.3</v>
      </c>
      <c r="H17" s="27">
        <v>-9.1</v>
      </c>
      <c r="I17" s="27">
        <v>4.9000000000000004</v>
      </c>
      <c r="J17" s="27">
        <v>44.3</v>
      </c>
      <c r="K17" s="27">
        <v>13.3</v>
      </c>
      <c r="L17" s="27">
        <v>14.1</v>
      </c>
      <c r="M17" s="27">
        <v>-1.7</v>
      </c>
      <c r="N17" s="27">
        <v>21.1</v>
      </c>
    </row>
    <row r="18" spans="2:14" x14ac:dyDescent="0.3">
      <c r="B18" s="1">
        <v>43840</v>
      </c>
      <c r="C18" s="1">
        <v>5</v>
      </c>
      <c r="D18" s="1">
        <v>12</v>
      </c>
      <c r="E18" s="27">
        <v>87.13</v>
      </c>
      <c r="F18" s="27">
        <v>17.8</v>
      </c>
      <c r="G18" s="27">
        <v>17.7</v>
      </c>
      <c r="H18" s="27">
        <v>17.100000000000001</v>
      </c>
      <c r="I18" s="27">
        <v>18.2</v>
      </c>
      <c r="J18" s="27">
        <v>23.9</v>
      </c>
      <c r="K18" s="27">
        <v>11.6</v>
      </c>
      <c r="L18" s="27">
        <v>15.1</v>
      </c>
      <c r="M18" s="27">
        <v>21.2</v>
      </c>
      <c r="N18" s="27">
        <v>16.5</v>
      </c>
    </row>
    <row r="19" spans="2:14" x14ac:dyDescent="0.3">
      <c r="D19" s="1">
        <v>13</v>
      </c>
      <c r="E19" s="27">
        <v>79.099999999999994</v>
      </c>
      <c r="F19" s="27">
        <v>16.100000000000001</v>
      </c>
      <c r="G19" s="27">
        <v>19.7</v>
      </c>
      <c r="H19" s="27">
        <v>3.7</v>
      </c>
      <c r="I19" s="27">
        <v>12.1</v>
      </c>
      <c r="J19" s="27">
        <v>31.4</v>
      </c>
      <c r="K19" s="27">
        <v>18</v>
      </c>
      <c r="L19" s="27">
        <v>9.9</v>
      </c>
      <c r="M19" s="27">
        <v>8.8000000000000007</v>
      </c>
      <c r="N19" s="27">
        <v>12.7</v>
      </c>
    </row>
    <row r="20" spans="2:14" x14ac:dyDescent="0.3">
      <c r="D20" s="1">
        <v>14</v>
      </c>
      <c r="E20" s="27">
        <v>60.89</v>
      </c>
      <c r="F20" s="27">
        <v>4.5</v>
      </c>
      <c r="G20" s="27">
        <v>16.100000000000001</v>
      </c>
      <c r="H20" s="27">
        <v>-10.3</v>
      </c>
      <c r="I20" s="27">
        <v>-3.7</v>
      </c>
      <c r="J20" s="27">
        <v>38.5</v>
      </c>
      <c r="K20" s="27">
        <v>12.2</v>
      </c>
      <c r="L20" s="27">
        <v>-0.2</v>
      </c>
      <c r="M20" s="27">
        <v>1</v>
      </c>
      <c r="N20" s="27">
        <v>17.8</v>
      </c>
    </row>
    <row r="21" spans="2:14" x14ac:dyDescent="0.3">
      <c r="D21" s="1">
        <v>15</v>
      </c>
      <c r="E21" s="27">
        <v>60.57</v>
      </c>
      <c r="F21" s="27">
        <v>12.8</v>
      </c>
      <c r="G21" s="27">
        <v>22.8</v>
      </c>
      <c r="H21" s="27">
        <v>-20.2</v>
      </c>
      <c r="I21" s="27">
        <v>-18</v>
      </c>
      <c r="J21" s="27">
        <v>25.9</v>
      </c>
      <c r="K21" s="27">
        <v>35.700000000000003</v>
      </c>
      <c r="L21" s="27">
        <v>22</v>
      </c>
      <c r="M21" s="27">
        <v>12.4</v>
      </c>
      <c r="N21" s="27">
        <v>35.9</v>
      </c>
    </row>
    <row r="22" spans="2:14" x14ac:dyDescent="0.3">
      <c r="D22" s="1">
        <v>16</v>
      </c>
      <c r="E22" s="27">
        <v>53.83</v>
      </c>
      <c r="F22" s="27">
        <v>8.8000000000000007</v>
      </c>
      <c r="G22" s="27">
        <v>6.9</v>
      </c>
      <c r="H22" s="27">
        <v>-20.100000000000001</v>
      </c>
      <c r="I22" s="27">
        <v>1.9</v>
      </c>
      <c r="J22" s="27">
        <v>17.8</v>
      </c>
      <c r="K22" s="27">
        <v>11.3</v>
      </c>
      <c r="L22" s="27">
        <v>-21.3</v>
      </c>
      <c r="M22" s="27">
        <v>11.5</v>
      </c>
      <c r="N22" s="27">
        <v>8.6</v>
      </c>
    </row>
    <row r="23" spans="2:14" x14ac:dyDescent="0.3">
      <c r="D23" s="1">
        <v>17</v>
      </c>
      <c r="E23" s="27">
        <v>54.69</v>
      </c>
      <c r="F23" s="27">
        <v>19.600000000000001</v>
      </c>
      <c r="G23" s="27">
        <v>20.2</v>
      </c>
      <c r="H23" s="27">
        <v>4.5999999999999996</v>
      </c>
      <c r="I23" s="27">
        <v>2.4</v>
      </c>
      <c r="J23" s="27">
        <v>37.1</v>
      </c>
      <c r="K23" s="27">
        <v>18.5</v>
      </c>
      <c r="L23" s="27">
        <v>6.2</v>
      </c>
      <c r="M23" s="27">
        <v>14.5</v>
      </c>
      <c r="N23" s="27">
        <v>23.8</v>
      </c>
    </row>
    <row r="24" spans="2:14" x14ac:dyDescent="0.3">
      <c r="D24" s="1">
        <v>18</v>
      </c>
      <c r="E24" s="27">
        <v>52.66</v>
      </c>
      <c r="F24" s="27">
        <v>0.9</v>
      </c>
      <c r="G24" s="27">
        <v>6.9</v>
      </c>
      <c r="H24" s="27">
        <v>-24.8</v>
      </c>
      <c r="I24" s="27">
        <v>-15.2</v>
      </c>
      <c r="J24" s="27">
        <v>22.8</v>
      </c>
      <c r="K24" s="27">
        <v>8.9</v>
      </c>
      <c r="L24" s="27">
        <v>12.7</v>
      </c>
      <c r="M24" s="27">
        <v>9.6999999999999993</v>
      </c>
      <c r="N24" s="27">
        <v>19</v>
      </c>
    </row>
    <row r="25" spans="2:14" x14ac:dyDescent="0.3">
      <c r="D25" s="1">
        <v>19</v>
      </c>
      <c r="E25" s="27">
        <v>78.44</v>
      </c>
      <c r="F25" s="27">
        <v>16.2</v>
      </c>
      <c r="G25" s="27">
        <v>22.4</v>
      </c>
      <c r="H25" s="27">
        <v>3</v>
      </c>
      <c r="I25" s="27">
        <v>11.1</v>
      </c>
      <c r="J25" s="27">
        <v>22.5</v>
      </c>
      <c r="K25" s="27">
        <v>22.6</v>
      </c>
      <c r="L25" s="27">
        <v>16.399999999999999</v>
      </c>
      <c r="M25" s="27">
        <v>10.5</v>
      </c>
      <c r="N25" s="27">
        <v>24.2</v>
      </c>
    </row>
    <row r="26" spans="2:14" x14ac:dyDescent="0.3">
      <c r="D26" s="1">
        <v>20</v>
      </c>
      <c r="E26" s="27">
        <v>85.06</v>
      </c>
      <c r="F26" s="27">
        <v>15.4</v>
      </c>
      <c r="G26" s="27">
        <v>12.9</v>
      </c>
      <c r="H26" s="27">
        <v>1.9</v>
      </c>
      <c r="I26" s="27">
        <v>4.7</v>
      </c>
      <c r="J26" s="27">
        <v>32.299999999999997</v>
      </c>
      <c r="K26" s="27">
        <v>11.6</v>
      </c>
      <c r="L26" s="27">
        <v>8.8000000000000007</v>
      </c>
      <c r="M26" s="27">
        <v>11.2</v>
      </c>
      <c r="N26" s="27">
        <v>13.3</v>
      </c>
    </row>
    <row r="27" spans="2:14" x14ac:dyDescent="0.3">
      <c r="D27" s="1">
        <v>21</v>
      </c>
      <c r="E27" s="27">
        <v>73.61</v>
      </c>
      <c r="F27" s="27">
        <v>17.8</v>
      </c>
      <c r="G27" s="27">
        <v>23</v>
      </c>
      <c r="H27" s="27">
        <v>8.9</v>
      </c>
      <c r="I27" s="27">
        <v>13.7</v>
      </c>
      <c r="J27" s="27">
        <v>32</v>
      </c>
      <c r="K27" s="27">
        <v>22.5</v>
      </c>
      <c r="L27" s="27">
        <v>21.6</v>
      </c>
      <c r="M27" s="27">
        <v>12.5</v>
      </c>
      <c r="N27" s="27">
        <v>19.100000000000001</v>
      </c>
    </row>
    <row r="28" spans="2:14" x14ac:dyDescent="0.3">
      <c r="B28" s="1">
        <v>33200</v>
      </c>
      <c r="C28" s="1">
        <v>9</v>
      </c>
      <c r="D28" s="1">
        <v>1</v>
      </c>
      <c r="E28" s="27">
        <v>97.7</v>
      </c>
      <c r="F28" s="27">
        <v>9.4</v>
      </c>
      <c r="G28" s="27">
        <v>14.1</v>
      </c>
      <c r="H28" s="27">
        <v>-2.8</v>
      </c>
      <c r="I28" s="27">
        <v>4.5</v>
      </c>
      <c r="J28" s="27">
        <v>21.6</v>
      </c>
      <c r="K28" s="27">
        <v>14.2</v>
      </c>
      <c r="L28" s="27">
        <v>15.4</v>
      </c>
      <c r="M28" s="27">
        <v>3.3</v>
      </c>
      <c r="N28" s="27">
        <v>6.8</v>
      </c>
    </row>
    <row r="29" spans="2:14" x14ac:dyDescent="0.3">
      <c r="B29" s="1">
        <v>33460</v>
      </c>
      <c r="C29" s="1">
        <v>1</v>
      </c>
      <c r="D29" s="1">
        <v>2</v>
      </c>
      <c r="E29" s="27">
        <v>72.64</v>
      </c>
      <c r="F29" s="27">
        <v>13.2</v>
      </c>
      <c r="G29" s="27">
        <v>13.7</v>
      </c>
      <c r="H29" s="27">
        <v>-8</v>
      </c>
      <c r="I29" s="27">
        <v>14.5</v>
      </c>
      <c r="J29" s="27">
        <v>20.8</v>
      </c>
      <c r="K29" s="27">
        <v>-0.3</v>
      </c>
      <c r="L29" s="27">
        <v>-15.7</v>
      </c>
      <c r="M29" s="27">
        <v>11.3</v>
      </c>
      <c r="N29" s="27">
        <v>25.3</v>
      </c>
    </row>
    <row r="30" spans="2:14" x14ac:dyDescent="0.3">
      <c r="B30" s="1">
        <v>6650</v>
      </c>
      <c r="C30" s="1">
        <v>16</v>
      </c>
      <c r="D30" s="1">
        <v>3</v>
      </c>
      <c r="E30" s="27">
        <v>67.41</v>
      </c>
      <c r="F30" s="27">
        <v>16.100000000000001</v>
      </c>
      <c r="G30" s="27">
        <v>24.9</v>
      </c>
      <c r="H30" s="27">
        <v>14.7</v>
      </c>
      <c r="I30" s="27">
        <v>34.200000000000003</v>
      </c>
      <c r="J30" s="27">
        <v>26.1</v>
      </c>
      <c r="K30" s="27">
        <v>14.2</v>
      </c>
      <c r="L30" s="27">
        <v>16.5</v>
      </c>
      <c r="M30" s="27">
        <v>10.3</v>
      </c>
      <c r="N30" s="27">
        <v>36.4</v>
      </c>
    </row>
    <row r="31" spans="2:14" x14ac:dyDescent="0.3">
      <c r="B31" s="1">
        <v>13080</v>
      </c>
      <c r="C31" s="1">
        <v>17</v>
      </c>
      <c r="D31" s="1">
        <v>4</v>
      </c>
      <c r="E31" s="27">
        <v>73.19</v>
      </c>
      <c r="F31" s="27">
        <v>22.6</v>
      </c>
      <c r="G31" s="27">
        <v>16.100000000000001</v>
      </c>
      <c r="H31" s="27">
        <v>8.5</v>
      </c>
      <c r="I31" s="27">
        <v>1.8</v>
      </c>
      <c r="J31" s="27">
        <v>44.3</v>
      </c>
      <c r="K31" s="27">
        <v>20.7</v>
      </c>
      <c r="L31" s="27">
        <v>9.1</v>
      </c>
      <c r="M31" s="27">
        <v>24.3</v>
      </c>
      <c r="N31" s="27">
        <v>27.7</v>
      </c>
    </row>
    <row r="32" spans="2:14" x14ac:dyDescent="0.3">
      <c r="B32" s="1">
        <v>9790</v>
      </c>
      <c r="C32" s="1">
        <v>14</v>
      </c>
      <c r="D32" s="1">
        <v>5</v>
      </c>
      <c r="E32" s="27">
        <v>86.96</v>
      </c>
      <c r="F32" s="27">
        <v>16.399999999999999</v>
      </c>
      <c r="G32" s="27">
        <v>18.3</v>
      </c>
      <c r="H32" s="27">
        <v>9.8000000000000007</v>
      </c>
      <c r="I32" s="27">
        <v>12.2</v>
      </c>
      <c r="J32" s="27">
        <v>22.3</v>
      </c>
      <c r="K32" s="27">
        <v>10.199999999999999</v>
      </c>
      <c r="L32" s="27">
        <v>7</v>
      </c>
      <c r="M32" s="27">
        <v>8.6</v>
      </c>
      <c r="N32" s="27">
        <v>10.4</v>
      </c>
    </row>
    <row r="33" spans="2:14" x14ac:dyDescent="0.3">
      <c r="B33" s="1">
        <v>58220</v>
      </c>
      <c r="C33" s="1">
        <v>21</v>
      </c>
      <c r="D33" s="1">
        <v>6</v>
      </c>
      <c r="E33" s="27">
        <v>67.97</v>
      </c>
      <c r="F33" s="27">
        <v>27.3</v>
      </c>
      <c r="G33" s="27">
        <v>27.3</v>
      </c>
      <c r="H33" s="27">
        <v>19.100000000000001</v>
      </c>
      <c r="I33" s="27">
        <v>11.6</v>
      </c>
      <c r="J33" s="27">
        <v>41.1</v>
      </c>
      <c r="K33" s="27">
        <v>28.4</v>
      </c>
      <c r="L33" s="27">
        <v>9.1</v>
      </c>
      <c r="M33" s="27">
        <v>25.5</v>
      </c>
      <c r="N33" s="27">
        <v>32.1</v>
      </c>
    </row>
    <row r="34" spans="2:14" x14ac:dyDescent="0.3">
      <c r="B34" s="1">
        <v>5320</v>
      </c>
      <c r="C34" s="1">
        <v>2</v>
      </c>
      <c r="D34" s="1">
        <v>7</v>
      </c>
      <c r="E34" s="27">
        <v>84.31</v>
      </c>
      <c r="F34" s="27">
        <v>19.100000000000001</v>
      </c>
      <c r="G34" s="27">
        <v>18.100000000000001</v>
      </c>
      <c r="H34" s="27">
        <v>7.3</v>
      </c>
      <c r="I34" s="27">
        <v>10.9</v>
      </c>
      <c r="J34" s="27">
        <v>35.299999999999997</v>
      </c>
      <c r="K34" s="27">
        <v>19.8</v>
      </c>
      <c r="L34" s="27">
        <v>14.2</v>
      </c>
      <c r="M34" s="27">
        <v>16.3</v>
      </c>
      <c r="N34" s="27">
        <v>28.7</v>
      </c>
    </row>
    <row r="35" spans="2:14" x14ac:dyDescent="0.3">
      <c r="B35" s="1">
        <v>31210</v>
      </c>
      <c r="C35" s="1">
        <v>8</v>
      </c>
      <c r="D35" s="1">
        <v>8</v>
      </c>
      <c r="E35" s="27">
        <v>78.62</v>
      </c>
      <c r="F35" s="27">
        <v>15.7</v>
      </c>
      <c r="G35" s="27">
        <v>14.2</v>
      </c>
      <c r="H35" s="27">
        <v>-8.4</v>
      </c>
      <c r="I35" s="27">
        <v>0.6</v>
      </c>
      <c r="J35" s="27">
        <v>29.6</v>
      </c>
      <c r="K35" s="27">
        <v>19.2</v>
      </c>
      <c r="L35" s="27">
        <v>8.8000000000000007</v>
      </c>
      <c r="M35" s="27">
        <v>13.4</v>
      </c>
      <c r="N35" s="27">
        <v>16.100000000000001</v>
      </c>
    </row>
    <row r="36" spans="2:14" x14ac:dyDescent="0.3">
      <c r="B36" s="1">
        <v>35810</v>
      </c>
      <c r="C36" s="1">
        <v>7</v>
      </c>
      <c r="D36" s="1">
        <v>9</v>
      </c>
      <c r="E36" s="27">
        <v>77.16</v>
      </c>
      <c r="F36" s="27">
        <v>22.4</v>
      </c>
      <c r="G36" s="27">
        <v>25.8</v>
      </c>
      <c r="H36" s="27">
        <v>13</v>
      </c>
      <c r="I36" s="27">
        <v>5</v>
      </c>
      <c r="J36" s="27">
        <v>30.1</v>
      </c>
      <c r="K36" s="27">
        <v>17.600000000000001</v>
      </c>
      <c r="L36" s="27">
        <v>12.9</v>
      </c>
      <c r="M36" s="27">
        <v>10.5</v>
      </c>
      <c r="N36" s="27">
        <v>24.4</v>
      </c>
    </row>
    <row r="37" spans="2:14" x14ac:dyDescent="0.3">
      <c r="B37" s="1">
        <v>66440</v>
      </c>
      <c r="C37" s="1">
        <v>13</v>
      </c>
      <c r="D37" s="1">
        <v>10</v>
      </c>
      <c r="E37" s="27">
        <v>69.36</v>
      </c>
      <c r="F37" s="27">
        <v>18</v>
      </c>
      <c r="G37" s="27">
        <v>14.4</v>
      </c>
      <c r="H37" s="27">
        <v>-12.4</v>
      </c>
      <c r="I37" s="27">
        <v>-0.7</v>
      </c>
      <c r="J37" s="27">
        <v>37.200000000000003</v>
      </c>
      <c r="K37" s="27">
        <v>3.4</v>
      </c>
      <c r="L37" s="27">
        <v>11.1</v>
      </c>
      <c r="M37" s="27">
        <v>17.600000000000001</v>
      </c>
      <c r="N37" s="27">
        <v>16.399999999999999</v>
      </c>
    </row>
    <row r="38" spans="2:14" x14ac:dyDescent="0.3">
      <c r="B38" s="1">
        <v>38880</v>
      </c>
      <c r="C38" s="1">
        <v>12</v>
      </c>
      <c r="D38" s="1">
        <v>11</v>
      </c>
      <c r="E38" s="27">
        <v>66.739999999999995</v>
      </c>
      <c r="F38" s="27">
        <v>11.5</v>
      </c>
      <c r="G38" s="27">
        <v>16.899999999999999</v>
      </c>
      <c r="H38" s="27">
        <v>0.7</v>
      </c>
      <c r="I38" s="27">
        <v>-1.6</v>
      </c>
      <c r="J38" s="27">
        <v>40.799999999999997</v>
      </c>
      <c r="K38" s="27">
        <v>15.7</v>
      </c>
      <c r="L38" s="27">
        <v>10.7</v>
      </c>
      <c r="M38" s="27">
        <v>-1.7</v>
      </c>
      <c r="N38" s="27">
        <v>24.8</v>
      </c>
    </row>
    <row r="39" spans="2:14" x14ac:dyDescent="0.3">
      <c r="B39" s="1">
        <v>22770</v>
      </c>
      <c r="C39" s="1">
        <v>19</v>
      </c>
      <c r="D39" s="1">
        <v>12</v>
      </c>
      <c r="E39" s="27">
        <v>87.88</v>
      </c>
      <c r="F39" s="27">
        <v>18.8</v>
      </c>
      <c r="G39" s="27">
        <v>23.9</v>
      </c>
      <c r="H39" s="27">
        <v>16.3</v>
      </c>
      <c r="I39" s="27">
        <v>14.2</v>
      </c>
      <c r="J39" s="27">
        <v>30.7</v>
      </c>
      <c r="K39" s="27">
        <v>20.5</v>
      </c>
      <c r="L39" s="27">
        <v>11.6</v>
      </c>
      <c r="M39" s="27">
        <v>13.8</v>
      </c>
      <c r="N39" s="27">
        <v>24.3</v>
      </c>
    </row>
    <row r="40" spans="2:14" x14ac:dyDescent="0.3">
      <c r="D40" s="1">
        <v>13</v>
      </c>
      <c r="E40" s="27">
        <v>79.459999999999994</v>
      </c>
      <c r="F40" s="27">
        <v>15.7</v>
      </c>
      <c r="G40" s="27">
        <v>18.399999999999999</v>
      </c>
      <c r="H40" s="27">
        <v>2</v>
      </c>
      <c r="I40" s="27">
        <v>11.5</v>
      </c>
      <c r="J40" s="27">
        <v>31.8</v>
      </c>
      <c r="K40" s="27">
        <v>15.9</v>
      </c>
      <c r="L40" s="27">
        <v>8.8000000000000007</v>
      </c>
      <c r="M40" s="27">
        <v>8.6</v>
      </c>
      <c r="N40" s="27">
        <v>12.5</v>
      </c>
    </row>
    <row r="41" spans="2:14" x14ac:dyDescent="0.3">
      <c r="D41" s="1">
        <v>14</v>
      </c>
      <c r="E41" s="27">
        <v>60.78</v>
      </c>
      <c r="F41" s="27">
        <v>5.5</v>
      </c>
      <c r="G41" s="27">
        <v>15.9</v>
      </c>
      <c r="H41" s="27">
        <v>-10.3</v>
      </c>
      <c r="I41" s="27">
        <v>-3.8</v>
      </c>
      <c r="J41" s="27">
        <v>37.700000000000003</v>
      </c>
      <c r="K41" s="27">
        <v>13.1</v>
      </c>
      <c r="L41" s="27">
        <v>1.1000000000000001</v>
      </c>
      <c r="M41" s="27">
        <v>1.3</v>
      </c>
      <c r="N41" s="27">
        <v>19.2</v>
      </c>
    </row>
    <row r="42" spans="2:14" x14ac:dyDescent="0.3">
      <c r="D42" s="1">
        <v>15</v>
      </c>
      <c r="E42" s="27">
        <v>61.17</v>
      </c>
      <c r="F42" s="27">
        <v>12.9</v>
      </c>
      <c r="G42" s="27">
        <v>20.3</v>
      </c>
      <c r="H42" s="27">
        <v>-12.3</v>
      </c>
      <c r="I42" s="27">
        <v>-17.7</v>
      </c>
      <c r="J42" s="27">
        <v>25.8</v>
      </c>
      <c r="K42" s="27">
        <v>36.799999999999997</v>
      </c>
      <c r="L42" s="27">
        <v>21.8</v>
      </c>
      <c r="M42" s="27">
        <v>11.1</v>
      </c>
      <c r="N42" s="27">
        <v>30</v>
      </c>
    </row>
    <row r="43" spans="2:14" x14ac:dyDescent="0.3">
      <c r="D43" s="1">
        <v>16</v>
      </c>
      <c r="E43" s="27">
        <v>53.96</v>
      </c>
      <c r="F43" s="27">
        <v>9.6</v>
      </c>
      <c r="G43" s="27">
        <v>7.7</v>
      </c>
      <c r="H43" s="27">
        <v>-20.100000000000001</v>
      </c>
      <c r="I43" s="27">
        <v>3.2</v>
      </c>
      <c r="J43" s="27">
        <v>21.9</v>
      </c>
      <c r="K43" s="27">
        <v>18.5</v>
      </c>
      <c r="L43" s="27">
        <v>-26</v>
      </c>
      <c r="M43" s="27">
        <v>10.4</v>
      </c>
      <c r="N43" s="27">
        <v>9.1</v>
      </c>
    </row>
    <row r="44" spans="2:14" x14ac:dyDescent="0.3">
      <c r="D44" s="1">
        <v>17</v>
      </c>
      <c r="E44" s="27">
        <v>54.42</v>
      </c>
      <c r="F44" s="27">
        <v>20.100000000000001</v>
      </c>
      <c r="G44" s="27">
        <v>19.399999999999999</v>
      </c>
      <c r="H44" s="27">
        <v>1.5</v>
      </c>
      <c r="I44" s="27">
        <v>1.4</v>
      </c>
      <c r="J44" s="27">
        <v>37.6</v>
      </c>
      <c r="K44" s="27">
        <v>25.4</v>
      </c>
      <c r="L44" s="27">
        <v>7.8</v>
      </c>
      <c r="M44" s="27">
        <v>15.6</v>
      </c>
      <c r="N44" s="27">
        <v>24.2</v>
      </c>
    </row>
    <row r="45" spans="2:14" x14ac:dyDescent="0.3">
      <c r="D45" s="1">
        <v>18</v>
      </c>
      <c r="E45" s="27">
        <v>52.88</v>
      </c>
      <c r="F45" s="27">
        <v>3.3</v>
      </c>
      <c r="G45" s="27">
        <v>8.1</v>
      </c>
      <c r="H45" s="27">
        <v>-21.4</v>
      </c>
      <c r="I45" s="27">
        <v>-20</v>
      </c>
      <c r="J45" s="27">
        <v>22.2</v>
      </c>
      <c r="K45" s="27">
        <v>7.3</v>
      </c>
      <c r="L45" s="27">
        <v>11</v>
      </c>
      <c r="M45" s="27">
        <v>10.7</v>
      </c>
      <c r="N45" s="27">
        <v>18.899999999999999</v>
      </c>
    </row>
    <row r="46" spans="2:14" x14ac:dyDescent="0.3">
      <c r="D46" s="1">
        <v>19</v>
      </c>
      <c r="E46" s="27">
        <v>78.67</v>
      </c>
      <c r="F46" s="27">
        <v>17.600000000000001</v>
      </c>
      <c r="G46" s="27">
        <v>23.6</v>
      </c>
      <c r="H46" s="27">
        <v>4.5</v>
      </c>
      <c r="I46" s="27">
        <v>11</v>
      </c>
      <c r="J46" s="27">
        <v>22.8</v>
      </c>
      <c r="K46" s="27">
        <v>21.9</v>
      </c>
      <c r="L46" s="27">
        <v>16.399999999999999</v>
      </c>
      <c r="M46" s="27">
        <v>12.8</v>
      </c>
      <c r="N46" s="27">
        <v>23.5</v>
      </c>
    </row>
    <row r="47" spans="2:14" x14ac:dyDescent="0.3">
      <c r="D47" s="1">
        <v>20</v>
      </c>
      <c r="E47" s="27">
        <v>85.3</v>
      </c>
      <c r="F47" s="27">
        <v>15.6</v>
      </c>
      <c r="G47" s="27">
        <v>12.5</v>
      </c>
      <c r="H47" s="27">
        <v>2.8</v>
      </c>
      <c r="I47" s="27">
        <v>3.6</v>
      </c>
      <c r="J47" s="27">
        <v>31.4</v>
      </c>
      <c r="K47" s="27">
        <v>9.1999999999999993</v>
      </c>
      <c r="L47" s="27">
        <v>7.1</v>
      </c>
      <c r="M47" s="27">
        <v>11.7</v>
      </c>
      <c r="N47" s="27">
        <v>14.6</v>
      </c>
    </row>
    <row r="48" spans="2:14" x14ac:dyDescent="0.3">
      <c r="D48" s="1">
        <v>21</v>
      </c>
      <c r="E48" s="27">
        <v>73.63</v>
      </c>
      <c r="F48" s="27">
        <v>17.600000000000001</v>
      </c>
      <c r="G48" s="27">
        <v>20.6</v>
      </c>
      <c r="H48" s="27">
        <v>8.6999999999999993</v>
      </c>
      <c r="I48" s="27">
        <v>13.1</v>
      </c>
      <c r="J48" s="27">
        <v>31.5</v>
      </c>
      <c r="K48" s="27">
        <v>20.9</v>
      </c>
      <c r="L48" s="27">
        <v>17.399999999999999</v>
      </c>
      <c r="M48" s="27">
        <v>8.1</v>
      </c>
      <c r="N48" s="27">
        <v>18.2</v>
      </c>
    </row>
    <row r="49" spans="2:14" x14ac:dyDescent="0.3">
      <c r="B49" s="1">
        <v>13230</v>
      </c>
      <c r="C49" s="1">
        <v>17</v>
      </c>
      <c r="D49" s="1">
        <v>1</v>
      </c>
      <c r="E49" s="27">
        <v>97.74</v>
      </c>
      <c r="F49" s="27">
        <v>8.3000000000000007</v>
      </c>
      <c r="G49" s="27">
        <v>13</v>
      </c>
      <c r="H49" s="27">
        <v>-4</v>
      </c>
      <c r="I49" s="27">
        <v>4.9000000000000004</v>
      </c>
      <c r="J49" s="27">
        <v>21.2</v>
      </c>
      <c r="K49" s="27">
        <v>10.8</v>
      </c>
      <c r="L49" s="27">
        <v>13.4</v>
      </c>
      <c r="M49" s="27">
        <v>3.3</v>
      </c>
      <c r="N49" s="27">
        <v>4.5</v>
      </c>
    </row>
    <row r="50" spans="2:14" x14ac:dyDescent="0.3">
      <c r="B50" s="1">
        <v>67350</v>
      </c>
      <c r="C50" s="1">
        <v>13</v>
      </c>
      <c r="D50" s="1">
        <v>2</v>
      </c>
      <c r="E50" s="27">
        <v>72.98</v>
      </c>
      <c r="F50" s="27">
        <v>15.1</v>
      </c>
      <c r="G50" s="27">
        <v>15.1</v>
      </c>
      <c r="H50" s="27">
        <v>-6</v>
      </c>
      <c r="I50" s="27">
        <v>12.3</v>
      </c>
      <c r="J50" s="27">
        <v>25.5</v>
      </c>
      <c r="K50" s="27">
        <v>8.8000000000000007</v>
      </c>
      <c r="L50" s="27">
        <v>-14.9</v>
      </c>
      <c r="M50" s="27">
        <v>13.9</v>
      </c>
      <c r="N50" s="27">
        <v>29.2</v>
      </c>
    </row>
    <row r="51" spans="2:14" x14ac:dyDescent="0.3">
      <c r="B51" s="1">
        <v>22080</v>
      </c>
      <c r="C51" s="1">
        <v>19</v>
      </c>
      <c r="D51" s="1">
        <v>3</v>
      </c>
      <c r="E51" s="27">
        <v>67.260000000000005</v>
      </c>
      <c r="F51" s="27">
        <v>15.6</v>
      </c>
      <c r="G51" s="27">
        <v>24.3</v>
      </c>
      <c r="H51" s="27">
        <v>10</v>
      </c>
      <c r="I51" s="27">
        <v>32.6</v>
      </c>
      <c r="J51" s="27">
        <v>25.4</v>
      </c>
      <c r="K51" s="27">
        <v>13.7</v>
      </c>
      <c r="L51" s="27">
        <v>14.5</v>
      </c>
      <c r="M51" s="27">
        <v>8.9</v>
      </c>
      <c r="N51" s="27">
        <v>24.9</v>
      </c>
    </row>
    <row r="52" spans="2:14" x14ac:dyDescent="0.3">
      <c r="B52" s="1">
        <v>38340</v>
      </c>
      <c r="C52" s="1">
        <v>12</v>
      </c>
      <c r="D52" s="1">
        <v>4</v>
      </c>
      <c r="E52" s="27">
        <v>73.2</v>
      </c>
      <c r="F52" s="27">
        <v>22.5</v>
      </c>
      <c r="G52" s="27">
        <v>15.5</v>
      </c>
      <c r="H52" s="27">
        <v>9</v>
      </c>
      <c r="I52" s="27">
        <v>-0.3</v>
      </c>
      <c r="J52" s="27">
        <v>45.1</v>
      </c>
      <c r="K52" s="27">
        <v>12</v>
      </c>
      <c r="L52" s="27">
        <v>7.9</v>
      </c>
      <c r="M52" s="27">
        <v>24.6</v>
      </c>
      <c r="N52" s="27">
        <v>29.8</v>
      </c>
    </row>
    <row r="53" spans="2:14" x14ac:dyDescent="0.3">
      <c r="B53" s="1">
        <v>44170</v>
      </c>
      <c r="C53" s="1">
        <v>5</v>
      </c>
      <c r="D53" s="1">
        <v>5</v>
      </c>
      <c r="E53" s="27">
        <v>87.14</v>
      </c>
      <c r="F53" s="27">
        <v>16.8</v>
      </c>
      <c r="G53" s="27">
        <v>17.5</v>
      </c>
      <c r="H53" s="27">
        <v>12.4</v>
      </c>
      <c r="I53" s="27">
        <v>11.7</v>
      </c>
      <c r="J53" s="27">
        <v>21.3</v>
      </c>
      <c r="K53" s="27">
        <v>9.6</v>
      </c>
      <c r="L53" s="27">
        <v>7</v>
      </c>
      <c r="M53" s="27">
        <v>8.1999999999999993</v>
      </c>
      <c r="N53" s="27">
        <v>10.7</v>
      </c>
    </row>
    <row r="54" spans="2:14" x14ac:dyDescent="0.3">
      <c r="B54" s="1">
        <v>33280</v>
      </c>
      <c r="C54" s="1">
        <v>9</v>
      </c>
      <c r="D54" s="1">
        <v>6</v>
      </c>
      <c r="E54" s="27">
        <v>67.97</v>
      </c>
      <c r="F54" s="27">
        <v>29.9</v>
      </c>
      <c r="G54" s="27">
        <v>29.7</v>
      </c>
      <c r="H54" s="27">
        <v>22.3</v>
      </c>
      <c r="I54" s="27">
        <v>8.6</v>
      </c>
      <c r="J54" s="27">
        <v>44.9</v>
      </c>
      <c r="K54" s="27">
        <v>19.5</v>
      </c>
      <c r="L54" s="27">
        <v>22</v>
      </c>
      <c r="M54" s="27">
        <v>25.9</v>
      </c>
      <c r="N54" s="27">
        <v>32.200000000000003</v>
      </c>
    </row>
    <row r="55" spans="2:14" x14ac:dyDescent="0.3">
      <c r="B55" s="1">
        <v>17360</v>
      </c>
      <c r="C55" s="1">
        <v>18</v>
      </c>
      <c r="D55" s="1">
        <v>7</v>
      </c>
      <c r="E55" s="27">
        <v>84.84</v>
      </c>
      <c r="F55" s="27">
        <v>19.2</v>
      </c>
      <c r="G55" s="27">
        <v>18.3</v>
      </c>
      <c r="H55" s="27">
        <v>6</v>
      </c>
      <c r="I55" s="27">
        <v>10.8</v>
      </c>
      <c r="J55" s="27">
        <v>35.299999999999997</v>
      </c>
      <c r="K55" s="27">
        <v>19.600000000000001</v>
      </c>
      <c r="L55" s="27">
        <v>13.9</v>
      </c>
      <c r="M55" s="27">
        <v>15.8</v>
      </c>
      <c r="N55" s="27">
        <v>27.7</v>
      </c>
    </row>
    <row r="56" spans="2:14" x14ac:dyDescent="0.3">
      <c r="B56" s="1">
        <v>33490</v>
      </c>
      <c r="C56" s="1">
        <v>1</v>
      </c>
      <c r="D56" s="1">
        <v>8</v>
      </c>
      <c r="E56" s="27">
        <v>78.88</v>
      </c>
      <c r="F56" s="27">
        <v>15.6</v>
      </c>
      <c r="G56" s="27">
        <v>13.8</v>
      </c>
      <c r="H56" s="27">
        <v>-7.4</v>
      </c>
      <c r="I56" s="27">
        <v>1.1000000000000001</v>
      </c>
      <c r="J56" s="27">
        <v>30.2</v>
      </c>
      <c r="K56" s="27">
        <v>15.9</v>
      </c>
      <c r="L56" s="27">
        <v>9</v>
      </c>
      <c r="M56" s="27">
        <v>14.3</v>
      </c>
      <c r="N56" s="27">
        <v>16.100000000000001</v>
      </c>
    </row>
    <row r="57" spans="2:14" x14ac:dyDescent="0.3">
      <c r="B57" s="1">
        <v>15170</v>
      </c>
      <c r="C57" s="1">
        <v>4</v>
      </c>
      <c r="D57" s="1">
        <v>9</v>
      </c>
      <c r="E57" s="27">
        <v>77.17</v>
      </c>
      <c r="F57" s="27">
        <v>22.7</v>
      </c>
      <c r="G57" s="27">
        <v>26</v>
      </c>
      <c r="H57" s="27">
        <v>15.4</v>
      </c>
      <c r="I57" s="27">
        <v>7.3</v>
      </c>
      <c r="J57" s="27">
        <v>29.6</v>
      </c>
      <c r="K57" s="27">
        <v>17</v>
      </c>
      <c r="L57" s="27">
        <v>12.4</v>
      </c>
      <c r="M57" s="27">
        <v>10.5</v>
      </c>
      <c r="N57" s="27">
        <v>24.2</v>
      </c>
    </row>
    <row r="58" spans="2:14" x14ac:dyDescent="0.3">
      <c r="B58" s="1">
        <v>16110</v>
      </c>
      <c r="C58" s="1">
        <v>15</v>
      </c>
      <c r="D58" s="1">
        <v>10</v>
      </c>
      <c r="E58" s="27">
        <v>69.680000000000007</v>
      </c>
      <c r="F58" s="27">
        <v>20.100000000000001</v>
      </c>
      <c r="G58" s="27">
        <v>15.7</v>
      </c>
      <c r="H58" s="27">
        <v>-12.8</v>
      </c>
      <c r="I58" s="27">
        <v>-0.3</v>
      </c>
      <c r="J58" s="27">
        <v>38.700000000000003</v>
      </c>
      <c r="K58" s="27">
        <v>-1.3</v>
      </c>
      <c r="L58" s="27">
        <v>6.5</v>
      </c>
      <c r="M58" s="27">
        <v>19.899999999999999</v>
      </c>
      <c r="N58" s="27">
        <v>16.100000000000001</v>
      </c>
    </row>
    <row r="59" spans="2:14" x14ac:dyDescent="0.3">
      <c r="B59" s="1">
        <v>10120</v>
      </c>
      <c r="C59" s="1">
        <v>10</v>
      </c>
      <c r="D59" s="1">
        <v>11</v>
      </c>
      <c r="E59" s="27">
        <v>66.86</v>
      </c>
      <c r="F59" s="27">
        <v>11.9</v>
      </c>
      <c r="G59" s="27">
        <v>17</v>
      </c>
      <c r="H59" s="27">
        <v>-0.7</v>
      </c>
      <c r="I59" s="27">
        <v>-2.7</v>
      </c>
      <c r="J59" s="27">
        <v>40</v>
      </c>
      <c r="K59" s="27">
        <v>15.3</v>
      </c>
      <c r="L59" s="27">
        <v>12.4</v>
      </c>
      <c r="M59" s="27">
        <v>-0.4</v>
      </c>
      <c r="N59" s="27">
        <v>28.6</v>
      </c>
    </row>
    <row r="60" spans="2:14" x14ac:dyDescent="0.3">
      <c r="B60" s="1">
        <v>40380</v>
      </c>
      <c r="C60" s="1">
        <v>20</v>
      </c>
      <c r="D60" s="1">
        <v>12</v>
      </c>
      <c r="E60" s="27">
        <v>88.59</v>
      </c>
      <c r="F60" s="27">
        <v>18</v>
      </c>
      <c r="G60" s="27">
        <v>23.8</v>
      </c>
      <c r="H60" s="27">
        <v>16.2</v>
      </c>
      <c r="I60" s="27">
        <v>14.7</v>
      </c>
      <c r="J60" s="27">
        <v>30.2</v>
      </c>
      <c r="K60" s="27">
        <v>20.2</v>
      </c>
      <c r="L60" s="27">
        <v>12.2</v>
      </c>
      <c r="M60" s="27">
        <v>13.4</v>
      </c>
      <c r="N60" s="27">
        <v>23.3</v>
      </c>
    </row>
    <row r="61" spans="2:14" x14ac:dyDescent="0.3">
      <c r="D61" s="1">
        <v>13</v>
      </c>
      <c r="E61" s="27">
        <v>79.87</v>
      </c>
      <c r="F61" s="27">
        <v>14.7</v>
      </c>
      <c r="G61" s="27">
        <v>17.3</v>
      </c>
      <c r="H61" s="27">
        <v>0.9</v>
      </c>
      <c r="I61" s="27">
        <v>10.5</v>
      </c>
      <c r="J61" s="27">
        <v>29.9</v>
      </c>
      <c r="K61" s="27">
        <v>16.5</v>
      </c>
      <c r="L61" s="27">
        <v>7.5</v>
      </c>
      <c r="M61" s="27">
        <v>7.8</v>
      </c>
      <c r="N61" s="27">
        <v>11.7</v>
      </c>
    </row>
    <row r="62" spans="2:14" x14ac:dyDescent="0.3">
      <c r="D62" s="1">
        <v>14</v>
      </c>
      <c r="E62" s="27">
        <v>60.65</v>
      </c>
      <c r="F62" s="27">
        <v>6.4</v>
      </c>
      <c r="G62" s="27">
        <v>15.6</v>
      </c>
      <c r="H62" s="27">
        <v>-10.3</v>
      </c>
      <c r="I62" s="27">
        <v>-3.9</v>
      </c>
      <c r="J62" s="27">
        <v>36.9</v>
      </c>
      <c r="K62" s="27">
        <v>13.9</v>
      </c>
      <c r="L62" s="27">
        <v>2.2999999999999998</v>
      </c>
      <c r="M62" s="27">
        <v>1.6</v>
      </c>
      <c r="N62" s="27">
        <v>20.6</v>
      </c>
    </row>
    <row r="63" spans="2:14" x14ac:dyDescent="0.3">
      <c r="D63" s="1">
        <v>15</v>
      </c>
      <c r="E63" s="27">
        <v>61.76</v>
      </c>
      <c r="F63" s="27">
        <v>15</v>
      </c>
      <c r="G63" s="27">
        <v>21.7</v>
      </c>
      <c r="H63" s="27">
        <v>-9.3000000000000007</v>
      </c>
      <c r="I63" s="27">
        <v>-20.2</v>
      </c>
      <c r="J63" s="27">
        <v>22.9</v>
      </c>
      <c r="K63" s="27">
        <v>27</v>
      </c>
      <c r="L63" s="27">
        <v>23.8</v>
      </c>
      <c r="M63" s="27">
        <v>11.1</v>
      </c>
      <c r="N63" s="27">
        <v>28.5</v>
      </c>
    </row>
    <row r="64" spans="2:14" x14ac:dyDescent="0.3">
      <c r="D64" s="1">
        <v>16</v>
      </c>
      <c r="E64" s="27">
        <v>53.97</v>
      </c>
      <c r="F64" s="27">
        <v>6.9</v>
      </c>
      <c r="G64" s="27">
        <v>5.7</v>
      </c>
      <c r="H64" s="27">
        <v>-20.8</v>
      </c>
      <c r="I64" s="27">
        <v>-3.6</v>
      </c>
      <c r="J64" s="27">
        <v>17.7</v>
      </c>
      <c r="K64" s="27">
        <v>8.3000000000000007</v>
      </c>
      <c r="L64" s="27">
        <v>-32.5</v>
      </c>
      <c r="M64" s="27">
        <v>7.9</v>
      </c>
      <c r="N64" s="27">
        <v>6.6</v>
      </c>
    </row>
    <row r="65" spans="2:14" x14ac:dyDescent="0.3">
      <c r="D65" s="1">
        <v>17</v>
      </c>
      <c r="E65" s="27">
        <v>54.28</v>
      </c>
      <c r="F65" s="27">
        <v>20.8</v>
      </c>
      <c r="G65" s="27">
        <v>21.6</v>
      </c>
      <c r="H65" s="27">
        <v>8.8000000000000007</v>
      </c>
      <c r="I65" s="27">
        <v>5.3</v>
      </c>
      <c r="J65" s="27">
        <v>35.1</v>
      </c>
      <c r="K65" s="27">
        <v>21.3</v>
      </c>
      <c r="L65" s="27">
        <v>9.1999999999999993</v>
      </c>
      <c r="M65" s="27">
        <v>15.4</v>
      </c>
      <c r="N65" s="27">
        <v>24.2</v>
      </c>
    </row>
    <row r="66" spans="2:14" x14ac:dyDescent="0.3">
      <c r="D66" s="1">
        <v>18</v>
      </c>
      <c r="E66" s="27">
        <v>53.11</v>
      </c>
      <c r="F66" s="27">
        <v>4.5</v>
      </c>
      <c r="G66" s="27">
        <v>7.9</v>
      </c>
      <c r="H66" s="27">
        <v>-21.9</v>
      </c>
      <c r="I66" s="27">
        <v>-21.9</v>
      </c>
      <c r="J66" s="27">
        <v>21.7</v>
      </c>
      <c r="K66" s="27">
        <v>1.1000000000000001</v>
      </c>
      <c r="L66" s="27">
        <v>8.6</v>
      </c>
      <c r="M66" s="27">
        <v>11.1</v>
      </c>
      <c r="N66" s="27">
        <v>19.7</v>
      </c>
    </row>
    <row r="67" spans="2:14" x14ac:dyDescent="0.3">
      <c r="D67" s="1">
        <v>19</v>
      </c>
      <c r="E67" s="27">
        <v>78.900000000000006</v>
      </c>
      <c r="F67" s="27">
        <v>18.7</v>
      </c>
      <c r="G67" s="27">
        <v>23.9</v>
      </c>
      <c r="H67" s="27">
        <v>4.5</v>
      </c>
      <c r="I67" s="27">
        <v>11.3</v>
      </c>
      <c r="J67" s="27">
        <v>21.9</v>
      </c>
      <c r="K67" s="27">
        <v>19.399999999999999</v>
      </c>
      <c r="L67" s="27">
        <v>15</v>
      </c>
      <c r="M67" s="27">
        <v>11.3</v>
      </c>
      <c r="N67" s="27">
        <v>25.9</v>
      </c>
    </row>
    <row r="68" spans="2:14" x14ac:dyDescent="0.3">
      <c r="D68" s="1">
        <v>20</v>
      </c>
      <c r="E68" s="27">
        <v>85.62</v>
      </c>
      <c r="F68" s="27">
        <v>15.5</v>
      </c>
      <c r="G68" s="27">
        <v>12.1</v>
      </c>
      <c r="H68" s="27">
        <v>4.3</v>
      </c>
      <c r="I68" s="27">
        <v>2.8</v>
      </c>
      <c r="J68" s="27">
        <v>30</v>
      </c>
      <c r="K68" s="27">
        <v>10.199999999999999</v>
      </c>
      <c r="L68" s="27">
        <v>7</v>
      </c>
      <c r="M68" s="27">
        <v>11.3</v>
      </c>
      <c r="N68" s="27">
        <v>13.7</v>
      </c>
    </row>
    <row r="69" spans="2:14" x14ac:dyDescent="0.3">
      <c r="D69" s="1">
        <v>21</v>
      </c>
      <c r="E69" s="27">
        <v>73.650000000000006</v>
      </c>
      <c r="F69" s="27">
        <v>17.399999999999999</v>
      </c>
      <c r="G69" s="27">
        <v>20.3</v>
      </c>
      <c r="H69" s="27">
        <v>8.6</v>
      </c>
      <c r="I69" s="27">
        <v>13.4</v>
      </c>
      <c r="J69" s="27">
        <v>31.1</v>
      </c>
      <c r="K69" s="27">
        <v>20.7</v>
      </c>
      <c r="L69" s="27">
        <v>17.3</v>
      </c>
      <c r="M69" s="27">
        <v>8</v>
      </c>
      <c r="N69" s="27">
        <v>18.100000000000001</v>
      </c>
    </row>
    <row r="70" spans="2:14" x14ac:dyDescent="0.3">
      <c r="B70" s="1">
        <v>20450</v>
      </c>
      <c r="C70" s="1">
        <v>3</v>
      </c>
      <c r="D70" s="1">
        <v>1</v>
      </c>
      <c r="E70" s="27">
        <v>97.79</v>
      </c>
      <c r="F70" s="27">
        <v>7.5</v>
      </c>
      <c r="G70" s="27">
        <v>12.1</v>
      </c>
      <c r="H70" s="27">
        <v>-5.3</v>
      </c>
      <c r="I70" s="27">
        <v>5.3</v>
      </c>
      <c r="J70" s="27">
        <v>20.8</v>
      </c>
      <c r="K70" s="27">
        <v>7.2</v>
      </c>
      <c r="L70" s="27">
        <v>11.3</v>
      </c>
      <c r="M70" s="27">
        <v>3.1</v>
      </c>
      <c r="N70" s="27">
        <v>1.9</v>
      </c>
    </row>
    <row r="71" spans="2:14" x14ac:dyDescent="0.3">
      <c r="B71" s="1">
        <v>15160</v>
      </c>
      <c r="C71" s="1">
        <v>4</v>
      </c>
      <c r="D71" s="1">
        <v>2</v>
      </c>
      <c r="E71" s="27">
        <v>73.31</v>
      </c>
      <c r="F71" s="27">
        <v>14.1</v>
      </c>
      <c r="G71" s="27">
        <v>14.8</v>
      </c>
      <c r="H71" s="27">
        <v>-8.4</v>
      </c>
      <c r="I71" s="27">
        <v>8.1999999999999993</v>
      </c>
      <c r="J71" s="27">
        <v>24.9</v>
      </c>
      <c r="K71" s="27">
        <v>10.5</v>
      </c>
      <c r="L71" s="27">
        <v>-14.5</v>
      </c>
      <c r="M71" s="27">
        <v>12.4</v>
      </c>
      <c r="N71" s="27">
        <v>28.5</v>
      </c>
    </row>
    <row r="72" spans="2:14" x14ac:dyDescent="0.3">
      <c r="B72" s="1">
        <v>38180</v>
      </c>
      <c r="C72" s="1">
        <v>12</v>
      </c>
      <c r="D72" s="1">
        <v>3</v>
      </c>
      <c r="E72" s="27">
        <v>67.14</v>
      </c>
      <c r="F72" s="27">
        <v>14.9</v>
      </c>
      <c r="G72" s="27">
        <v>23.4</v>
      </c>
      <c r="H72" s="27">
        <v>8.6999999999999993</v>
      </c>
      <c r="I72" s="27">
        <v>32</v>
      </c>
      <c r="J72" s="27">
        <v>24.6</v>
      </c>
      <c r="K72" s="27">
        <v>11.4</v>
      </c>
      <c r="L72" s="27">
        <v>10.8</v>
      </c>
      <c r="M72" s="27">
        <v>7.3</v>
      </c>
      <c r="N72" s="27">
        <v>20.100000000000001</v>
      </c>
    </row>
    <row r="73" spans="2:14" x14ac:dyDescent="0.3">
      <c r="B73" s="1">
        <v>16050</v>
      </c>
      <c r="C73" s="1">
        <v>15</v>
      </c>
      <c r="D73" s="1">
        <v>4</v>
      </c>
      <c r="E73" s="27">
        <v>73.290000000000006</v>
      </c>
      <c r="F73" s="27">
        <v>22.3</v>
      </c>
      <c r="G73" s="27">
        <v>15.9</v>
      </c>
      <c r="H73" s="27">
        <v>10.5</v>
      </c>
      <c r="I73" s="27">
        <v>0</v>
      </c>
      <c r="J73" s="27">
        <v>40.9</v>
      </c>
      <c r="K73" s="27">
        <v>15.8</v>
      </c>
      <c r="L73" s="27">
        <v>7.8</v>
      </c>
      <c r="M73" s="27">
        <v>25.5</v>
      </c>
      <c r="N73" s="27">
        <v>29.9</v>
      </c>
    </row>
    <row r="74" spans="2:14" x14ac:dyDescent="0.3">
      <c r="B74" s="1">
        <v>10330</v>
      </c>
      <c r="C74" s="1">
        <v>10</v>
      </c>
      <c r="D74" s="1">
        <v>5</v>
      </c>
      <c r="E74" s="27">
        <v>87.29</v>
      </c>
      <c r="F74" s="27">
        <v>16.5</v>
      </c>
      <c r="G74" s="27">
        <v>17.100000000000001</v>
      </c>
      <c r="H74" s="27">
        <v>10.9</v>
      </c>
      <c r="I74" s="27">
        <v>11</v>
      </c>
      <c r="J74" s="27">
        <v>21.4</v>
      </c>
      <c r="K74" s="27">
        <v>7.9</v>
      </c>
      <c r="L74" s="27">
        <v>4.2</v>
      </c>
      <c r="M74" s="27">
        <v>8.4</v>
      </c>
      <c r="N74" s="27">
        <v>9.9</v>
      </c>
    </row>
    <row r="75" spans="2:14" x14ac:dyDescent="0.3">
      <c r="B75" s="1">
        <v>13300</v>
      </c>
      <c r="C75" s="1">
        <v>17</v>
      </c>
      <c r="D75" s="1">
        <v>6</v>
      </c>
      <c r="E75" s="27">
        <v>68.12</v>
      </c>
      <c r="F75" s="27">
        <v>29.8</v>
      </c>
      <c r="G75" s="27">
        <v>30.2</v>
      </c>
      <c r="H75" s="27">
        <v>23.5</v>
      </c>
      <c r="I75" s="27">
        <v>9.6999999999999993</v>
      </c>
      <c r="J75" s="27">
        <v>45</v>
      </c>
      <c r="K75" s="27">
        <v>17.8</v>
      </c>
      <c r="L75" s="27">
        <v>24.2</v>
      </c>
      <c r="M75" s="27">
        <v>26</v>
      </c>
      <c r="N75" s="27">
        <v>33.799999999999997</v>
      </c>
    </row>
    <row r="76" spans="2:14" x14ac:dyDescent="0.3">
      <c r="B76" s="1">
        <v>33330</v>
      </c>
      <c r="C76" s="1">
        <v>9</v>
      </c>
      <c r="D76" s="1">
        <v>7</v>
      </c>
      <c r="E76" s="27">
        <v>85.13</v>
      </c>
      <c r="F76" s="27">
        <v>18.8</v>
      </c>
      <c r="G76" s="27">
        <v>18</v>
      </c>
      <c r="H76" s="27">
        <v>5.7</v>
      </c>
      <c r="I76" s="27">
        <v>10.4</v>
      </c>
      <c r="J76" s="27">
        <v>35</v>
      </c>
      <c r="K76" s="27">
        <v>18.3</v>
      </c>
      <c r="L76" s="27">
        <v>13.3</v>
      </c>
      <c r="M76" s="27">
        <v>15.7</v>
      </c>
      <c r="N76" s="27">
        <v>26.6</v>
      </c>
    </row>
    <row r="77" spans="2:14" x14ac:dyDescent="0.3">
      <c r="B77" s="1">
        <v>5390</v>
      </c>
      <c r="C77" s="1">
        <v>2</v>
      </c>
      <c r="D77" s="1">
        <v>8</v>
      </c>
      <c r="E77" s="27">
        <v>79.14</v>
      </c>
      <c r="F77" s="27">
        <v>15.5</v>
      </c>
      <c r="G77" s="27">
        <v>13.6</v>
      </c>
      <c r="H77" s="27">
        <v>-6.2</v>
      </c>
      <c r="I77" s="27">
        <v>0.8</v>
      </c>
      <c r="J77" s="27">
        <v>30.7</v>
      </c>
      <c r="K77" s="27">
        <v>13.5</v>
      </c>
      <c r="L77" s="27">
        <v>9.5</v>
      </c>
      <c r="M77" s="27">
        <v>15.1</v>
      </c>
      <c r="N77" s="27">
        <v>16.399999999999999</v>
      </c>
    </row>
    <row r="78" spans="2:14" x14ac:dyDescent="0.3">
      <c r="B78" s="1">
        <v>58650</v>
      </c>
      <c r="C78" s="1">
        <v>21</v>
      </c>
      <c r="D78" s="1">
        <v>9</v>
      </c>
      <c r="E78" s="27">
        <v>77.180000000000007</v>
      </c>
      <c r="F78" s="27">
        <v>22.1</v>
      </c>
      <c r="G78" s="27">
        <v>25.4</v>
      </c>
      <c r="H78" s="27">
        <v>13.8</v>
      </c>
      <c r="I78" s="27">
        <v>5.3</v>
      </c>
      <c r="J78" s="27">
        <v>29.3</v>
      </c>
      <c r="K78" s="27">
        <v>17.100000000000001</v>
      </c>
      <c r="L78" s="27">
        <v>14</v>
      </c>
      <c r="M78" s="27">
        <v>11.4</v>
      </c>
      <c r="N78" s="27">
        <v>23.9</v>
      </c>
    </row>
    <row r="79" spans="2:14" x14ac:dyDescent="0.3">
      <c r="B79" s="1">
        <v>17160</v>
      </c>
      <c r="C79" s="1">
        <v>18</v>
      </c>
      <c r="D79" s="1">
        <v>10</v>
      </c>
      <c r="E79" s="27">
        <v>69.95</v>
      </c>
      <c r="F79" s="27">
        <v>18.399999999999999</v>
      </c>
      <c r="G79" s="27">
        <v>13.9</v>
      </c>
      <c r="H79" s="27">
        <v>-12.7</v>
      </c>
      <c r="I79" s="27">
        <v>-3.3</v>
      </c>
      <c r="J79" s="27">
        <v>38</v>
      </c>
      <c r="K79" s="27">
        <v>3.3</v>
      </c>
      <c r="L79" s="27">
        <v>9.1</v>
      </c>
      <c r="M79" s="27">
        <v>36</v>
      </c>
      <c r="N79" s="27">
        <v>16.2</v>
      </c>
    </row>
    <row r="80" spans="2:14" x14ac:dyDescent="0.3">
      <c r="B80" s="1">
        <v>33490</v>
      </c>
      <c r="C80" s="1">
        <v>1</v>
      </c>
      <c r="D80" s="1">
        <v>11</v>
      </c>
      <c r="E80" s="27">
        <v>66.989999999999995</v>
      </c>
      <c r="F80" s="27">
        <v>12.2</v>
      </c>
      <c r="G80" s="27">
        <v>16.8</v>
      </c>
      <c r="H80" s="27">
        <v>-1.2</v>
      </c>
      <c r="I80" s="27">
        <v>-3.9</v>
      </c>
      <c r="J80" s="27">
        <v>39.9</v>
      </c>
      <c r="K80" s="27">
        <v>15.2</v>
      </c>
      <c r="L80" s="27">
        <v>12.5</v>
      </c>
      <c r="M80" s="27">
        <v>-0.1</v>
      </c>
      <c r="N80" s="27">
        <v>28.3</v>
      </c>
    </row>
    <row r="81" spans="2:14" x14ac:dyDescent="0.3">
      <c r="B81" s="1">
        <v>10810</v>
      </c>
      <c r="C81" s="1">
        <v>11</v>
      </c>
      <c r="D81" s="1">
        <v>12</v>
      </c>
      <c r="E81" s="27">
        <v>89.19</v>
      </c>
      <c r="F81" s="27">
        <v>17.2</v>
      </c>
      <c r="G81" s="27">
        <v>24</v>
      </c>
      <c r="H81" s="27">
        <v>16.100000000000001</v>
      </c>
      <c r="I81" s="27">
        <v>15.6</v>
      </c>
      <c r="J81" s="27">
        <v>29.8</v>
      </c>
      <c r="K81" s="27">
        <v>20.399999999999999</v>
      </c>
      <c r="L81" s="27">
        <v>12.8</v>
      </c>
      <c r="M81" s="27">
        <v>13.6</v>
      </c>
      <c r="N81" s="27">
        <v>22.1</v>
      </c>
    </row>
    <row r="82" spans="2:14" x14ac:dyDescent="0.3">
      <c r="D82" s="1">
        <v>13</v>
      </c>
      <c r="E82" s="27">
        <v>80.290000000000006</v>
      </c>
      <c r="F82" s="27">
        <v>15.5</v>
      </c>
      <c r="G82" s="27">
        <v>17.3</v>
      </c>
      <c r="H82" s="27">
        <v>1.1000000000000001</v>
      </c>
      <c r="I82" s="27">
        <v>12.3</v>
      </c>
      <c r="J82" s="27">
        <v>29.8</v>
      </c>
      <c r="K82" s="27">
        <v>13</v>
      </c>
      <c r="L82" s="27">
        <v>8.3000000000000007</v>
      </c>
      <c r="M82" s="27">
        <v>8.6999999999999993</v>
      </c>
      <c r="N82" s="27">
        <v>11.6</v>
      </c>
    </row>
    <row r="83" spans="2:14" x14ac:dyDescent="0.3">
      <c r="D83" s="1">
        <v>14</v>
      </c>
      <c r="E83" s="27">
        <v>60.53</v>
      </c>
      <c r="F83" s="27">
        <v>7.1</v>
      </c>
      <c r="G83" s="27">
        <v>16.7</v>
      </c>
      <c r="H83" s="27">
        <v>-10.8</v>
      </c>
      <c r="I83" s="27">
        <v>-3.3</v>
      </c>
      <c r="J83" s="27">
        <v>36.799999999999997</v>
      </c>
      <c r="K83" s="27">
        <v>14.2</v>
      </c>
      <c r="L83" s="27">
        <v>0.8</v>
      </c>
      <c r="M83" s="27">
        <v>3.4</v>
      </c>
      <c r="N83" s="27">
        <v>19</v>
      </c>
    </row>
    <row r="84" spans="2:14" x14ac:dyDescent="0.3">
      <c r="D84" s="1">
        <v>15</v>
      </c>
      <c r="E84" s="27">
        <v>62.35</v>
      </c>
      <c r="F84" s="27">
        <v>13.3</v>
      </c>
      <c r="G84" s="27">
        <v>21.3</v>
      </c>
      <c r="H84" s="27">
        <v>-11.1</v>
      </c>
      <c r="I84" s="27">
        <v>-23.9</v>
      </c>
      <c r="J84" s="27">
        <v>22.1</v>
      </c>
      <c r="K84" s="27">
        <v>17.899999999999999</v>
      </c>
      <c r="L84" s="27">
        <v>25.9</v>
      </c>
      <c r="M84" s="27">
        <v>10.7</v>
      </c>
      <c r="N84" s="27">
        <v>27.7</v>
      </c>
    </row>
    <row r="85" spans="2:14" x14ac:dyDescent="0.3">
      <c r="D85" s="1">
        <v>16</v>
      </c>
      <c r="E85" s="27">
        <v>53.94</v>
      </c>
      <c r="F85" s="27">
        <v>4.9000000000000004</v>
      </c>
      <c r="G85" s="27">
        <v>5.5</v>
      </c>
      <c r="H85" s="27">
        <v>-24.8</v>
      </c>
      <c r="I85" s="27">
        <v>-5.0999999999999996</v>
      </c>
      <c r="J85" s="27">
        <v>21.7</v>
      </c>
      <c r="K85" s="27">
        <v>3.3</v>
      </c>
      <c r="L85" s="27">
        <v>-31.9</v>
      </c>
      <c r="M85" s="27">
        <v>7.3</v>
      </c>
      <c r="N85" s="27">
        <v>9.3000000000000007</v>
      </c>
    </row>
    <row r="86" spans="2:14" x14ac:dyDescent="0.3">
      <c r="D86" s="1">
        <v>17</v>
      </c>
      <c r="E86" s="27">
        <v>54.14</v>
      </c>
      <c r="F86" s="27">
        <v>18.8</v>
      </c>
      <c r="G86" s="27">
        <v>20</v>
      </c>
      <c r="H86" s="27">
        <v>5.0999999999999996</v>
      </c>
      <c r="I86" s="27">
        <v>3.9</v>
      </c>
      <c r="J86" s="27">
        <v>35.299999999999997</v>
      </c>
      <c r="K86" s="27">
        <v>36.4</v>
      </c>
      <c r="L86" s="27">
        <v>8.8000000000000007</v>
      </c>
      <c r="M86" s="27">
        <v>13.9</v>
      </c>
      <c r="N86" s="27">
        <v>22.8</v>
      </c>
    </row>
    <row r="87" spans="2:14" x14ac:dyDescent="0.3">
      <c r="D87" s="1">
        <v>18</v>
      </c>
      <c r="E87" s="27">
        <v>53.33</v>
      </c>
      <c r="F87" s="27">
        <v>6.3</v>
      </c>
      <c r="G87" s="27">
        <v>8.5</v>
      </c>
      <c r="H87" s="27">
        <v>-20.6</v>
      </c>
      <c r="I87" s="27">
        <v>-17.899999999999999</v>
      </c>
      <c r="J87" s="27">
        <v>22.5</v>
      </c>
      <c r="K87" s="27">
        <v>-5.6</v>
      </c>
      <c r="L87" s="27">
        <v>7.4</v>
      </c>
      <c r="M87" s="27">
        <v>12.3</v>
      </c>
      <c r="N87" s="27">
        <v>19.899999999999999</v>
      </c>
    </row>
    <row r="88" spans="2:14" x14ac:dyDescent="0.3">
      <c r="D88" s="1">
        <v>19</v>
      </c>
      <c r="E88" s="27">
        <v>79.13</v>
      </c>
      <c r="F88" s="27">
        <v>17.8</v>
      </c>
      <c r="G88" s="27">
        <v>23.4</v>
      </c>
      <c r="H88" s="27">
        <v>5</v>
      </c>
      <c r="I88" s="27">
        <v>12</v>
      </c>
      <c r="J88" s="27">
        <v>22.6</v>
      </c>
      <c r="K88" s="27">
        <v>21.4</v>
      </c>
      <c r="L88" s="27">
        <v>14.6</v>
      </c>
      <c r="M88" s="27">
        <v>9.5</v>
      </c>
      <c r="N88" s="27">
        <v>24.9</v>
      </c>
    </row>
    <row r="89" spans="2:14" x14ac:dyDescent="0.3">
      <c r="D89" s="1">
        <v>20</v>
      </c>
      <c r="E89" s="27">
        <v>85.94</v>
      </c>
      <c r="F89" s="27">
        <v>14.6</v>
      </c>
      <c r="G89" s="27">
        <v>11.2</v>
      </c>
      <c r="H89" s="27">
        <v>1.1000000000000001</v>
      </c>
      <c r="I89" s="27">
        <v>3.2</v>
      </c>
      <c r="J89" s="27">
        <v>28.9</v>
      </c>
      <c r="K89" s="27">
        <v>10</v>
      </c>
      <c r="L89" s="27">
        <v>6.2</v>
      </c>
      <c r="M89" s="27">
        <v>10.7</v>
      </c>
      <c r="N89" s="27">
        <v>12.2</v>
      </c>
    </row>
    <row r="90" spans="2:14" x14ac:dyDescent="0.3">
      <c r="D90" s="1">
        <v>21</v>
      </c>
      <c r="E90" s="27">
        <v>73.67</v>
      </c>
      <c r="F90" s="27">
        <v>17.600000000000001</v>
      </c>
      <c r="G90" s="27">
        <v>20.3</v>
      </c>
      <c r="H90" s="27">
        <v>8.4</v>
      </c>
      <c r="I90" s="27">
        <v>13.1</v>
      </c>
      <c r="J90" s="27">
        <v>31.1</v>
      </c>
      <c r="K90" s="27">
        <v>20.9</v>
      </c>
      <c r="L90" s="27">
        <v>17.600000000000001</v>
      </c>
      <c r="M90" s="27">
        <v>8</v>
      </c>
      <c r="N90" s="27">
        <v>18.399999999999999</v>
      </c>
    </row>
    <row r="91" spans="2:14" x14ac:dyDescent="0.3">
      <c r="B91" s="1">
        <v>7160</v>
      </c>
      <c r="C91" s="1">
        <v>16</v>
      </c>
      <c r="D91" s="1">
        <v>1</v>
      </c>
      <c r="E91" s="27">
        <v>97.83</v>
      </c>
      <c r="F91" s="27">
        <v>6.6</v>
      </c>
      <c r="G91" s="27">
        <v>11</v>
      </c>
      <c r="H91" s="27">
        <v>-6.6</v>
      </c>
      <c r="I91" s="27">
        <v>5.6</v>
      </c>
      <c r="J91" s="27">
        <v>20.2</v>
      </c>
      <c r="K91" s="27">
        <v>3.6</v>
      </c>
      <c r="L91" s="27">
        <v>9.1999999999999993</v>
      </c>
      <c r="M91" s="27">
        <v>2.9</v>
      </c>
      <c r="N91" s="27">
        <v>-0.5</v>
      </c>
    </row>
    <row r="92" spans="2:14" x14ac:dyDescent="0.3">
      <c r="B92" s="1">
        <v>44890</v>
      </c>
      <c r="C92" s="1">
        <v>5</v>
      </c>
      <c r="D92" s="1">
        <v>2</v>
      </c>
      <c r="E92" s="27">
        <v>73.650000000000006</v>
      </c>
      <c r="F92" s="27">
        <v>14.2</v>
      </c>
      <c r="G92" s="27">
        <v>14.3</v>
      </c>
      <c r="H92" s="27">
        <v>-8.1999999999999993</v>
      </c>
      <c r="I92" s="27">
        <v>4.5</v>
      </c>
      <c r="J92" s="27">
        <v>23.1</v>
      </c>
      <c r="K92" s="27">
        <v>10.8</v>
      </c>
      <c r="L92" s="27">
        <v>-27.9</v>
      </c>
      <c r="M92" s="27">
        <v>15.6</v>
      </c>
      <c r="N92" s="27">
        <v>29.2</v>
      </c>
    </row>
    <row r="93" spans="2:14" x14ac:dyDescent="0.3">
      <c r="B93" s="1">
        <v>67830</v>
      </c>
      <c r="C93" s="1">
        <v>13</v>
      </c>
      <c r="D93" s="1">
        <v>3</v>
      </c>
      <c r="E93" s="27">
        <v>67.03</v>
      </c>
      <c r="F93" s="27">
        <v>14.2</v>
      </c>
      <c r="G93" s="27">
        <v>22.4</v>
      </c>
      <c r="H93" s="27">
        <v>8.8000000000000007</v>
      </c>
      <c r="I93" s="27">
        <v>31</v>
      </c>
      <c r="J93" s="27">
        <v>24.4</v>
      </c>
      <c r="K93" s="27">
        <v>10.6</v>
      </c>
      <c r="L93" s="27">
        <v>8.6999999999999993</v>
      </c>
      <c r="M93" s="27">
        <v>7</v>
      </c>
      <c r="N93" s="27">
        <v>14</v>
      </c>
    </row>
    <row r="94" spans="2:14" x14ac:dyDescent="0.3">
      <c r="B94" s="1">
        <v>13640</v>
      </c>
      <c r="C94" s="1">
        <v>17</v>
      </c>
      <c r="D94" s="1">
        <v>4</v>
      </c>
      <c r="E94" s="27">
        <v>73.38</v>
      </c>
      <c r="F94" s="27">
        <v>22.5</v>
      </c>
      <c r="G94" s="27">
        <v>16.5</v>
      </c>
      <c r="H94" s="27">
        <v>9.6999999999999993</v>
      </c>
      <c r="I94" s="27">
        <v>0.5</v>
      </c>
      <c r="J94" s="27">
        <v>41.4</v>
      </c>
      <c r="K94" s="27">
        <v>14.2</v>
      </c>
      <c r="L94" s="27">
        <v>6.6</v>
      </c>
      <c r="M94" s="27">
        <v>25.9</v>
      </c>
      <c r="N94" s="27">
        <v>27.2</v>
      </c>
    </row>
    <row r="95" spans="2:14" x14ac:dyDescent="0.3">
      <c r="B95" s="1">
        <v>20310</v>
      </c>
      <c r="C95" s="1">
        <v>3</v>
      </c>
      <c r="D95" s="1">
        <v>5</v>
      </c>
      <c r="E95" s="27">
        <v>87.41</v>
      </c>
      <c r="F95" s="27">
        <v>16</v>
      </c>
      <c r="G95" s="27">
        <v>16.399999999999999</v>
      </c>
      <c r="H95" s="27">
        <v>10</v>
      </c>
      <c r="I95" s="27">
        <v>10.9</v>
      </c>
      <c r="J95" s="27">
        <v>20.6</v>
      </c>
      <c r="K95" s="27">
        <v>9.6999999999999993</v>
      </c>
      <c r="L95" s="27">
        <v>1.7</v>
      </c>
      <c r="M95" s="27">
        <v>7.1</v>
      </c>
      <c r="N95" s="27">
        <v>10.1</v>
      </c>
    </row>
    <row r="96" spans="2:14" x14ac:dyDescent="0.3">
      <c r="B96" s="1">
        <v>16260</v>
      </c>
      <c r="C96" s="1">
        <v>15</v>
      </c>
      <c r="D96" s="1">
        <v>6</v>
      </c>
      <c r="E96" s="27">
        <v>68.27</v>
      </c>
      <c r="F96" s="27">
        <v>28.1</v>
      </c>
      <c r="G96" s="27">
        <v>29</v>
      </c>
      <c r="H96" s="27">
        <v>17.8</v>
      </c>
      <c r="I96" s="27">
        <v>14.6</v>
      </c>
      <c r="J96" s="27">
        <v>42.3</v>
      </c>
      <c r="K96" s="27">
        <v>28.6</v>
      </c>
      <c r="L96" s="27">
        <v>26</v>
      </c>
      <c r="M96" s="27">
        <v>22.3</v>
      </c>
      <c r="N96" s="27">
        <v>32.6</v>
      </c>
    </row>
    <row r="97" spans="2:14" x14ac:dyDescent="0.3">
      <c r="B97" s="1">
        <v>34390</v>
      </c>
      <c r="C97" s="1">
        <v>7</v>
      </c>
      <c r="D97" s="1">
        <v>7</v>
      </c>
      <c r="E97" s="27">
        <v>85.18</v>
      </c>
      <c r="F97" s="27">
        <v>18.399999999999999</v>
      </c>
      <c r="G97" s="27">
        <v>17.600000000000001</v>
      </c>
      <c r="H97" s="27">
        <v>5.6</v>
      </c>
      <c r="I97" s="27">
        <v>9.3000000000000007</v>
      </c>
      <c r="J97" s="27">
        <v>34.200000000000003</v>
      </c>
      <c r="K97" s="27">
        <v>18.399999999999999</v>
      </c>
      <c r="L97" s="27">
        <v>11.4</v>
      </c>
      <c r="M97" s="27">
        <v>15.3</v>
      </c>
      <c r="N97" s="27">
        <v>25.8</v>
      </c>
    </row>
    <row r="98" spans="2:14" x14ac:dyDescent="0.3">
      <c r="B98" s="1">
        <v>33870</v>
      </c>
      <c r="C98" s="1">
        <v>1</v>
      </c>
      <c r="D98" s="1">
        <v>8</v>
      </c>
      <c r="E98" s="27">
        <v>79.39</v>
      </c>
      <c r="F98" s="27">
        <v>15.5</v>
      </c>
      <c r="G98" s="27">
        <v>12.8</v>
      </c>
      <c r="H98" s="27">
        <v>-5.4</v>
      </c>
      <c r="I98" s="27">
        <v>0.2</v>
      </c>
      <c r="J98" s="27">
        <v>30.9</v>
      </c>
      <c r="K98" s="27">
        <v>11.1</v>
      </c>
      <c r="L98" s="27">
        <v>10.4</v>
      </c>
      <c r="M98" s="27">
        <v>17.5</v>
      </c>
      <c r="N98" s="27">
        <v>15.3</v>
      </c>
    </row>
    <row r="99" spans="2:14" x14ac:dyDescent="0.3">
      <c r="B99" s="1">
        <v>38580</v>
      </c>
      <c r="C99" s="1">
        <v>12</v>
      </c>
      <c r="D99" s="1">
        <v>9</v>
      </c>
      <c r="E99" s="27">
        <v>77.19</v>
      </c>
      <c r="F99" s="27">
        <v>22.3</v>
      </c>
      <c r="G99" s="27">
        <v>25.7</v>
      </c>
      <c r="H99" s="27">
        <v>13.4</v>
      </c>
      <c r="I99" s="27">
        <v>5.6</v>
      </c>
      <c r="J99" s="27">
        <v>28.7</v>
      </c>
      <c r="K99" s="27">
        <v>16.3</v>
      </c>
      <c r="L99" s="27">
        <v>14.9</v>
      </c>
      <c r="M99" s="27">
        <v>12.7</v>
      </c>
      <c r="N99" s="27">
        <v>23.3</v>
      </c>
    </row>
    <row r="100" spans="2:14" x14ac:dyDescent="0.3">
      <c r="B100" s="1">
        <v>22220</v>
      </c>
      <c r="C100" s="1">
        <v>19</v>
      </c>
      <c r="D100" s="1">
        <v>10</v>
      </c>
      <c r="E100" s="27">
        <v>70.23</v>
      </c>
      <c r="F100" s="27">
        <v>15.1</v>
      </c>
      <c r="G100" s="27">
        <v>14.1</v>
      </c>
      <c r="H100" s="27">
        <v>-17.899999999999999</v>
      </c>
      <c r="I100" s="27">
        <v>-2.6</v>
      </c>
      <c r="J100" s="27">
        <v>36.799999999999997</v>
      </c>
      <c r="K100" s="27">
        <v>7.3</v>
      </c>
      <c r="L100" s="27">
        <v>8.1999999999999993</v>
      </c>
      <c r="M100" s="27">
        <v>13.4</v>
      </c>
      <c r="N100" s="27">
        <v>15.3</v>
      </c>
    </row>
    <row r="101" spans="2:14" x14ac:dyDescent="0.3">
      <c r="B101" s="1">
        <v>12960</v>
      </c>
      <c r="C101" s="1">
        <v>6</v>
      </c>
      <c r="D101" s="1">
        <v>11</v>
      </c>
      <c r="E101" s="27">
        <v>67.11</v>
      </c>
      <c r="F101" s="27">
        <v>13.3</v>
      </c>
      <c r="G101" s="27">
        <v>17.5</v>
      </c>
      <c r="H101" s="27">
        <v>2.2000000000000002</v>
      </c>
      <c r="I101" s="27">
        <v>-4.2</v>
      </c>
      <c r="J101" s="27">
        <v>39.9</v>
      </c>
      <c r="K101" s="27">
        <v>15</v>
      </c>
      <c r="L101" s="27">
        <v>13.5</v>
      </c>
      <c r="M101" s="27">
        <v>3.1</v>
      </c>
      <c r="N101" s="27">
        <v>31.6</v>
      </c>
    </row>
    <row r="102" spans="2:14" x14ac:dyDescent="0.3">
      <c r="B102" s="1">
        <v>59300</v>
      </c>
      <c r="C102" s="1">
        <v>21</v>
      </c>
      <c r="D102" s="1">
        <v>12</v>
      </c>
      <c r="E102" s="27">
        <v>89.69</v>
      </c>
      <c r="F102" s="27">
        <v>17</v>
      </c>
      <c r="G102" s="27">
        <v>24.7</v>
      </c>
      <c r="H102" s="27">
        <v>16.7</v>
      </c>
      <c r="I102" s="27">
        <v>16.8</v>
      </c>
      <c r="J102" s="27">
        <v>30.1</v>
      </c>
      <c r="K102" s="27">
        <v>20.8</v>
      </c>
      <c r="L102" s="27">
        <v>11.9</v>
      </c>
      <c r="M102" s="27">
        <v>13.4</v>
      </c>
      <c r="N102" s="27">
        <v>21</v>
      </c>
    </row>
    <row r="103" spans="2:14" x14ac:dyDescent="0.3">
      <c r="D103" s="1">
        <v>13</v>
      </c>
      <c r="E103" s="27">
        <v>80.69</v>
      </c>
      <c r="F103" s="27">
        <v>14.5</v>
      </c>
      <c r="G103" s="27">
        <v>17.3</v>
      </c>
      <c r="H103" s="27">
        <v>1.6</v>
      </c>
      <c r="I103" s="27">
        <v>10.7</v>
      </c>
      <c r="J103" s="27">
        <v>29.9</v>
      </c>
      <c r="K103" s="27">
        <v>17.7</v>
      </c>
      <c r="L103" s="27">
        <v>8.6</v>
      </c>
      <c r="M103" s="27">
        <v>7.7</v>
      </c>
      <c r="N103" s="27">
        <v>10.7</v>
      </c>
    </row>
    <row r="104" spans="2:14" x14ac:dyDescent="0.3">
      <c r="D104" s="1">
        <v>14</v>
      </c>
      <c r="E104" s="27">
        <v>60.4</v>
      </c>
      <c r="F104" s="27">
        <v>7.7</v>
      </c>
      <c r="G104" s="27">
        <v>17.7</v>
      </c>
      <c r="H104" s="27">
        <v>-11.4</v>
      </c>
      <c r="I104" s="27">
        <v>-2.8</v>
      </c>
      <c r="J104" s="27">
        <v>36.700000000000003</v>
      </c>
      <c r="K104" s="27">
        <v>14.5</v>
      </c>
      <c r="L104" s="27">
        <v>-0.8</v>
      </c>
      <c r="M104" s="27">
        <v>5.0999999999999996</v>
      </c>
      <c r="N104" s="27">
        <v>17.399999999999999</v>
      </c>
    </row>
    <row r="105" spans="2:14" x14ac:dyDescent="0.3">
      <c r="D105" s="1">
        <v>15</v>
      </c>
      <c r="E105" s="27">
        <v>62.94</v>
      </c>
      <c r="F105" s="27">
        <v>14.9</v>
      </c>
      <c r="G105" s="27">
        <v>22.5</v>
      </c>
      <c r="H105" s="27">
        <v>-5.4</v>
      </c>
      <c r="I105" s="27">
        <v>-22</v>
      </c>
      <c r="J105" s="27">
        <v>21.6</v>
      </c>
      <c r="K105" s="27">
        <v>16.2</v>
      </c>
      <c r="L105" s="27">
        <v>27.7</v>
      </c>
      <c r="M105" s="27">
        <v>10.3</v>
      </c>
      <c r="N105" s="27">
        <v>26.2</v>
      </c>
    </row>
    <row r="106" spans="2:14" x14ac:dyDescent="0.3">
      <c r="D106" s="1">
        <v>16</v>
      </c>
      <c r="E106" s="27">
        <v>53.9</v>
      </c>
      <c r="F106" s="27">
        <v>4.5</v>
      </c>
      <c r="G106" s="27">
        <v>5.4</v>
      </c>
      <c r="H106" s="27">
        <v>-26.1</v>
      </c>
      <c r="I106" s="27">
        <v>-8.9</v>
      </c>
      <c r="J106" s="27">
        <v>20.9</v>
      </c>
      <c r="K106" s="27">
        <v>0.6</v>
      </c>
      <c r="L106" s="27">
        <v>-30.3</v>
      </c>
      <c r="M106" s="27">
        <v>3.3</v>
      </c>
      <c r="N106" s="27">
        <v>8.9</v>
      </c>
    </row>
    <row r="107" spans="2:14" x14ac:dyDescent="0.3">
      <c r="D107" s="1">
        <v>17</v>
      </c>
      <c r="E107" s="27">
        <v>54</v>
      </c>
      <c r="F107" s="27">
        <v>19.7</v>
      </c>
      <c r="G107" s="27">
        <v>20.8</v>
      </c>
      <c r="H107" s="27">
        <v>8.1999999999999993</v>
      </c>
      <c r="I107" s="27">
        <v>4.9000000000000004</v>
      </c>
      <c r="J107" s="27">
        <v>35.4</v>
      </c>
      <c r="K107" s="27">
        <v>21.8</v>
      </c>
      <c r="L107" s="27">
        <v>10</v>
      </c>
      <c r="M107" s="27">
        <v>13</v>
      </c>
      <c r="N107" s="27">
        <v>24.6</v>
      </c>
    </row>
    <row r="108" spans="2:14" x14ac:dyDescent="0.3">
      <c r="D108" s="1">
        <v>18</v>
      </c>
      <c r="E108" s="27">
        <v>53.56</v>
      </c>
      <c r="F108" s="27">
        <v>7</v>
      </c>
      <c r="G108" s="27">
        <v>8.5</v>
      </c>
      <c r="H108" s="27">
        <v>-21</v>
      </c>
      <c r="I108" s="27">
        <v>-17.3</v>
      </c>
      <c r="J108" s="27">
        <v>23.7</v>
      </c>
      <c r="K108" s="27">
        <v>-4.5</v>
      </c>
      <c r="L108" s="27">
        <v>6.4</v>
      </c>
      <c r="M108" s="27">
        <v>13.4</v>
      </c>
      <c r="N108" s="27">
        <v>21.8</v>
      </c>
    </row>
    <row r="109" spans="2:14" x14ac:dyDescent="0.3">
      <c r="D109" s="1">
        <v>19</v>
      </c>
      <c r="E109" s="27">
        <v>79.37</v>
      </c>
      <c r="F109" s="27">
        <v>14.9</v>
      </c>
      <c r="G109" s="27">
        <v>19.899999999999999</v>
      </c>
      <c r="H109" s="27">
        <v>-3.5</v>
      </c>
      <c r="I109" s="27">
        <v>12</v>
      </c>
      <c r="J109" s="27">
        <v>18.100000000000001</v>
      </c>
      <c r="K109" s="27">
        <v>18</v>
      </c>
      <c r="L109" s="27">
        <v>14.6</v>
      </c>
      <c r="M109" s="27">
        <v>7.9</v>
      </c>
      <c r="N109" s="27">
        <v>22</v>
      </c>
    </row>
    <row r="110" spans="2:14" x14ac:dyDescent="0.3">
      <c r="D110" s="1">
        <v>20</v>
      </c>
      <c r="E110" s="27">
        <v>86.25</v>
      </c>
      <c r="F110" s="27">
        <v>13.8</v>
      </c>
      <c r="G110" s="27">
        <v>10.4</v>
      </c>
      <c r="H110" s="27">
        <v>-2.2000000000000002</v>
      </c>
      <c r="I110" s="27">
        <v>1.4</v>
      </c>
      <c r="J110" s="27">
        <v>27.7</v>
      </c>
      <c r="K110" s="27">
        <v>9.9</v>
      </c>
      <c r="L110" s="27">
        <v>6.9</v>
      </c>
      <c r="M110" s="27">
        <v>10.7</v>
      </c>
      <c r="N110" s="27">
        <v>10.5</v>
      </c>
    </row>
    <row r="111" spans="2:14" x14ac:dyDescent="0.3">
      <c r="D111" s="1">
        <v>21</v>
      </c>
      <c r="E111" s="27">
        <v>73.7</v>
      </c>
      <c r="F111" s="27">
        <v>17.399999999999999</v>
      </c>
      <c r="G111" s="27">
        <v>19.899999999999999</v>
      </c>
      <c r="H111" s="27">
        <v>7.7</v>
      </c>
      <c r="I111" s="27">
        <v>12.8</v>
      </c>
      <c r="J111" s="27">
        <v>31</v>
      </c>
      <c r="K111" s="27">
        <v>20.6</v>
      </c>
      <c r="L111" s="27">
        <v>17.399999999999999</v>
      </c>
      <c r="M111" s="27">
        <v>7.9</v>
      </c>
      <c r="N111" s="27">
        <v>18.7</v>
      </c>
    </row>
    <row r="112" spans="2:14" x14ac:dyDescent="0.3">
      <c r="B112" s="1">
        <v>31540</v>
      </c>
      <c r="C112" s="1">
        <v>8</v>
      </c>
      <c r="D112" s="1">
        <v>1</v>
      </c>
      <c r="E112" s="27">
        <v>97.88</v>
      </c>
      <c r="F112" s="27">
        <v>6.4</v>
      </c>
      <c r="G112" s="27">
        <v>10.8</v>
      </c>
      <c r="H112" s="27">
        <v>-3.1</v>
      </c>
      <c r="I112" s="27">
        <v>5.3</v>
      </c>
      <c r="J112" s="27">
        <v>17</v>
      </c>
      <c r="K112" s="27">
        <v>5.3</v>
      </c>
      <c r="L112" s="27">
        <v>9</v>
      </c>
      <c r="M112" s="27">
        <v>3.7</v>
      </c>
      <c r="N112" s="27">
        <v>0.3</v>
      </c>
    </row>
    <row r="113" spans="2:14" x14ac:dyDescent="0.3">
      <c r="B113" s="1">
        <v>45630</v>
      </c>
      <c r="C113" s="1">
        <v>5</v>
      </c>
      <c r="D113" s="1">
        <v>2</v>
      </c>
      <c r="E113" s="27">
        <v>73.989999999999995</v>
      </c>
      <c r="F113" s="27">
        <v>15.5</v>
      </c>
      <c r="G113" s="27">
        <v>14.9</v>
      </c>
      <c r="H113" s="27">
        <v>-10.5</v>
      </c>
      <c r="I113" s="27">
        <v>6.6</v>
      </c>
      <c r="J113" s="27">
        <v>22.7</v>
      </c>
      <c r="K113" s="27">
        <v>4</v>
      </c>
      <c r="L113" s="27">
        <v>-28.5</v>
      </c>
      <c r="M113" s="27">
        <v>17.100000000000001</v>
      </c>
      <c r="N113" s="27">
        <v>32.4</v>
      </c>
    </row>
    <row r="114" spans="2:14" x14ac:dyDescent="0.3">
      <c r="B114" s="1">
        <v>14340</v>
      </c>
      <c r="C114" s="1">
        <v>17</v>
      </c>
      <c r="D114" s="1">
        <v>3</v>
      </c>
      <c r="E114" s="27">
        <v>66.95</v>
      </c>
      <c r="F114" s="27">
        <v>13.2</v>
      </c>
      <c r="G114" s="27">
        <v>21</v>
      </c>
      <c r="H114" s="27">
        <v>7.2</v>
      </c>
      <c r="I114" s="27">
        <v>26.4</v>
      </c>
      <c r="J114" s="27">
        <v>23.6</v>
      </c>
      <c r="K114" s="27">
        <v>-4.5999999999999996</v>
      </c>
      <c r="L114" s="27">
        <v>9.1999999999999993</v>
      </c>
      <c r="M114" s="27">
        <v>10</v>
      </c>
      <c r="N114" s="27">
        <v>13.9</v>
      </c>
    </row>
    <row r="115" spans="2:14" x14ac:dyDescent="0.3">
      <c r="B115" s="1">
        <v>34460</v>
      </c>
      <c r="C115" s="1">
        <v>7</v>
      </c>
      <c r="D115" s="1">
        <v>4</v>
      </c>
      <c r="E115" s="27">
        <v>73.48</v>
      </c>
      <c r="F115" s="27">
        <v>22.5</v>
      </c>
      <c r="G115" s="27">
        <v>16.100000000000001</v>
      </c>
      <c r="H115" s="27">
        <v>9.9</v>
      </c>
      <c r="I115" s="27">
        <v>1.6</v>
      </c>
      <c r="J115" s="27">
        <v>40.9</v>
      </c>
      <c r="K115" s="27">
        <v>10.5</v>
      </c>
      <c r="L115" s="27">
        <v>6.7</v>
      </c>
      <c r="M115" s="27">
        <v>25.3</v>
      </c>
      <c r="N115" s="27">
        <v>27.8</v>
      </c>
    </row>
    <row r="116" spans="2:14" x14ac:dyDescent="0.3">
      <c r="B116" s="1">
        <v>39170</v>
      </c>
      <c r="C116" s="1">
        <v>12</v>
      </c>
      <c r="D116" s="1">
        <v>5</v>
      </c>
      <c r="E116" s="27">
        <v>87.53</v>
      </c>
      <c r="F116" s="27">
        <v>15.1</v>
      </c>
      <c r="G116" s="27">
        <v>15.4</v>
      </c>
      <c r="H116" s="27">
        <v>10.7</v>
      </c>
      <c r="I116" s="27">
        <v>10.5</v>
      </c>
      <c r="J116" s="27">
        <v>20</v>
      </c>
      <c r="K116" s="27">
        <v>9.5</v>
      </c>
      <c r="L116" s="27">
        <v>3</v>
      </c>
      <c r="M116" s="27">
        <v>5.8</v>
      </c>
      <c r="N116" s="27">
        <v>9.1999999999999993</v>
      </c>
    </row>
    <row r="117" spans="2:14" x14ac:dyDescent="0.3">
      <c r="B117" s="1">
        <v>42580</v>
      </c>
      <c r="C117" s="1">
        <v>20</v>
      </c>
      <c r="D117" s="1">
        <v>6</v>
      </c>
      <c r="E117" s="27">
        <v>68.42</v>
      </c>
      <c r="F117" s="27">
        <v>26.7</v>
      </c>
      <c r="G117" s="27">
        <v>27</v>
      </c>
      <c r="H117" s="27">
        <v>19.8</v>
      </c>
      <c r="I117" s="27">
        <v>4.9000000000000004</v>
      </c>
      <c r="J117" s="27">
        <v>35.4</v>
      </c>
      <c r="K117" s="27">
        <v>14.7</v>
      </c>
      <c r="L117" s="27">
        <v>11.5</v>
      </c>
      <c r="M117" s="27">
        <v>21.2</v>
      </c>
      <c r="N117" s="27">
        <v>28.9</v>
      </c>
    </row>
    <row r="118" spans="2:14" x14ac:dyDescent="0.3">
      <c r="B118" s="1">
        <v>10890</v>
      </c>
      <c r="C118" s="1">
        <v>14</v>
      </c>
      <c r="D118" s="1">
        <v>7</v>
      </c>
      <c r="E118" s="27">
        <v>85.23</v>
      </c>
      <c r="F118" s="27">
        <v>17.5</v>
      </c>
      <c r="G118" s="27">
        <v>17</v>
      </c>
      <c r="H118" s="27">
        <v>3.2</v>
      </c>
      <c r="I118" s="27">
        <v>8.4</v>
      </c>
      <c r="J118" s="27">
        <v>32.6</v>
      </c>
      <c r="K118" s="27">
        <v>20.3</v>
      </c>
      <c r="L118" s="27">
        <v>12.9</v>
      </c>
      <c r="M118" s="27">
        <v>15.1</v>
      </c>
      <c r="N118" s="27">
        <v>25.5</v>
      </c>
    </row>
    <row r="119" spans="2:14" x14ac:dyDescent="0.3">
      <c r="B119" s="1">
        <v>11620</v>
      </c>
      <c r="C119" s="1">
        <v>11</v>
      </c>
      <c r="D119" s="1">
        <v>8</v>
      </c>
      <c r="E119" s="27" t="s">
        <v>48</v>
      </c>
      <c r="F119" s="27">
        <v>15.6</v>
      </c>
      <c r="G119" s="27">
        <v>13.1</v>
      </c>
      <c r="H119" s="27">
        <v>-6.5</v>
      </c>
      <c r="I119" s="27">
        <v>0.8</v>
      </c>
      <c r="J119" s="27">
        <v>30.7</v>
      </c>
      <c r="K119" s="27">
        <v>12.4</v>
      </c>
      <c r="L119" s="27">
        <v>8.4</v>
      </c>
      <c r="M119" s="27">
        <v>17</v>
      </c>
      <c r="N119" s="27">
        <v>15.7</v>
      </c>
    </row>
    <row r="120" spans="2:14" x14ac:dyDescent="0.3">
      <c r="B120" s="1">
        <v>23090</v>
      </c>
      <c r="C120" s="1">
        <v>19</v>
      </c>
      <c r="D120" s="1">
        <v>9</v>
      </c>
      <c r="E120" s="27">
        <v>77.2</v>
      </c>
      <c r="F120" s="27">
        <v>21.8</v>
      </c>
      <c r="G120" s="27">
        <v>25.1</v>
      </c>
      <c r="H120" s="27">
        <v>12.5</v>
      </c>
      <c r="I120" s="27">
        <v>6.4</v>
      </c>
      <c r="J120" s="27">
        <v>27.8</v>
      </c>
      <c r="K120" s="27">
        <v>14.5</v>
      </c>
      <c r="L120" s="27">
        <v>14.4</v>
      </c>
      <c r="M120" s="27">
        <v>11.8</v>
      </c>
      <c r="N120" s="27">
        <v>22.7</v>
      </c>
    </row>
    <row r="121" spans="2:14" x14ac:dyDescent="0.3">
      <c r="B121" s="1">
        <v>34130</v>
      </c>
      <c r="C121" s="1">
        <v>9</v>
      </c>
      <c r="D121" s="1">
        <v>10</v>
      </c>
      <c r="E121" s="27">
        <v>70.5</v>
      </c>
      <c r="F121" s="27">
        <v>14</v>
      </c>
      <c r="G121" s="27">
        <v>12.6</v>
      </c>
      <c r="H121" s="27">
        <v>-18.7</v>
      </c>
      <c r="I121" s="27">
        <v>-4.0999999999999996</v>
      </c>
      <c r="J121" s="27">
        <v>23.9</v>
      </c>
      <c r="K121" s="27">
        <v>0.6</v>
      </c>
      <c r="L121" s="27">
        <v>7</v>
      </c>
      <c r="M121" s="27">
        <v>11.7</v>
      </c>
      <c r="N121" s="27">
        <v>16</v>
      </c>
    </row>
    <row r="122" spans="2:14" x14ac:dyDescent="0.3">
      <c r="B122" s="1">
        <v>34360</v>
      </c>
      <c r="C122" s="1">
        <v>1</v>
      </c>
      <c r="D122" s="1">
        <v>11</v>
      </c>
      <c r="E122" s="27">
        <v>67.23</v>
      </c>
      <c r="F122" s="27">
        <v>14.2</v>
      </c>
      <c r="G122" s="27">
        <v>18.399999999999999</v>
      </c>
      <c r="H122" s="27">
        <v>3.4</v>
      </c>
      <c r="I122" s="27">
        <v>-7.4</v>
      </c>
      <c r="J122" s="27">
        <v>37.200000000000003</v>
      </c>
      <c r="K122" s="27">
        <v>14.5</v>
      </c>
      <c r="L122" s="27">
        <v>13.2</v>
      </c>
      <c r="M122" s="27">
        <v>2.2999999999999998</v>
      </c>
      <c r="N122" s="27">
        <v>33.9</v>
      </c>
    </row>
    <row r="123" spans="2:14" x14ac:dyDescent="0.3">
      <c r="B123" s="1">
        <v>68390</v>
      </c>
      <c r="C123" s="1">
        <v>13</v>
      </c>
      <c r="D123" s="1">
        <v>12</v>
      </c>
      <c r="E123" s="27">
        <v>90.17</v>
      </c>
      <c r="F123" s="27">
        <v>16.100000000000001</v>
      </c>
      <c r="G123" s="27">
        <v>22.4</v>
      </c>
      <c r="H123" s="27">
        <v>13.9</v>
      </c>
      <c r="I123" s="27">
        <v>11.9</v>
      </c>
      <c r="J123" s="27">
        <v>29.8</v>
      </c>
      <c r="K123" s="27">
        <v>17.600000000000001</v>
      </c>
      <c r="L123" s="27">
        <v>10.4</v>
      </c>
      <c r="M123" s="27">
        <v>11.3</v>
      </c>
      <c r="N123" s="27">
        <v>21.5</v>
      </c>
    </row>
    <row r="124" spans="2:14" x14ac:dyDescent="0.3">
      <c r="D124" s="1">
        <v>13</v>
      </c>
      <c r="E124" s="27">
        <v>81.09</v>
      </c>
      <c r="F124" s="27">
        <v>16</v>
      </c>
      <c r="G124" s="27">
        <v>18.100000000000001</v>
      </c>
      <c r="H124" s="27">
        <v>-5.8</v>
      </c>
      <c r="I124" s="27">
        <v>11.1</v>
      </c>
      <c r="J124" s="27">
        <v>31</v>
      </c>
      <c r="K124" s="27">
        <v>18.8</v>
      </c>
      <c r="L124" s="27">
        <v>8.3000000000000007</v>
      </c>
      <c r="M124" s="27">
        <v>8.8000000000000007</v>
      </c>
      <c r="N124" s="27">
        <v>9.9</v>
      </c>
    </row>
    <row r="125" spans="2:14" x14ac:dyDescent="0.3">
      <c r="D125" s="1">
        <v>14</v>
      </c>
      <c r="E125" s="27">
        <v>60.28</v>
      </c>
      <c r="F125" s="27">
        <v>7.3</v>
      </c>
      <c r="G125" s="27">
        <v>16.399999999999999</v>
      </c>
      <c r="H125" s="27">
        <v>-13.3</v>
      </c>
      <c r="I125" s="27">
        <v>-3.5</v>
      </c>
      <c r="J125" s="27">
        <v>33.6</v>
      </c>
      <c r="K125" s="27">
        <v>11.2</v>
      </c>
      <c r="L125" s="27">
        <v>0.5</v>
      </c>
      <c r="M125" s="27">
        <v>5</v>
      </c>
      <c r="N125" s="27">
        <v>15.6</v>
      </c>
    </row>
    <row r="126" spans="2:14" x14ac:dyDescent="0.3">
      <c r="D126" s="1">
        <v>15</v>
      </c>
      <c r="E126" s="27">
        <v>63.51</v>
      </c>
      <c r="F126" s="27">
        <v>16</v>
      </c>
      <c r="G126" s="27">
        <v>20.7</v>
      </c>
      <c r="H126" s="27">
        <v>-7.3</v>
      </c>
      <c r="I126" s="27">
        <v>-18.7</v>
      </c>
      <c r="J126" s="27">
        <v>22.8</v>
      </c>
      <c r="K126" s="27">
        <v>14.4</v>
      </c>
      <c r="L126" s="27">
        <v>22.1</v>
      </c>
      <c r="M126" s="27">
        <v>12.2</v>
      </c>
      <c r="N126" s="27">
        <v>27.8</v>
      </c>
    </row>
    <row r="127" spans="2:14" x14ac:dyDescent="0.3">
      <c r="D127" s="1">
        <v>16</v>
      </c>
      <c r="E127" s="27">
        <v>53.89</v>
      </c>
      <c r="F127" s="27">
        <v>5.6</v>
      </c>
      <c r="G127" s="27">
        <v>6.6</v>
      </c>
      <c r="H127" s="27">
        <v>-24.7</v>
      </c>
      <c r="I127" s="27">
        <v>-9.5</v>
      </c>
      <c r="J127" s="27">
        <v>24.6</v>
      </c>
      <c r="K127" s="27">
        <v>4.8</v>
      </c>
      <c r="L127" s="27">
        <v>-27.5</v>
      </c>
      <c r="M127" s="27">
        <v>1.6</v>
      </c>
      <c r="N127" s="27">
        <v>8.1999999999999993</v>
      </c>
    </row>
    <row r="128" spans="2:14" x14ac:dyDescent="0.3">
      <c r="D128" s="1">
        <v>17</v>
      </c>
      <c r="E128" s="27">
        <v>87.53</v>
      </c>
      <c r="F128" s="27">
        <v>15.1</v>
      </c>
      <c r="G128" s="27">
        <v>15.4</v>
      </c>
      <c r="H128" s="27">
        <v>10.7</v>
      </c>
      <c r="I128" s="27">
        <v>10.5</v>
      </c>
      <c r="J128" s="27">
        <v>20</v>
      </c>
      <c r="K128" s="27">
        <v>9.5</v>
      </c>
      <c r="L128" s="27">
        <v>3</v>
      </c>
      <c r="M128" s="27">
        <v>5.8</v>
      </c>
      <c r="N128" s="27">
        <v>9.1999999999999993</v>
      </c>
    </row>
    <row r="129" spans="2:14" x14ac:dyDescent="0.3">
      <c r="D129" s="1">
        <v>18</v>
      </c>
      <c r="E129" s="27">
        <v>53.78</v>
      </c>
      <c r="F129" s="27">
        <v>8.1999999999999993</v>
      </c>
      <c r="G129" s="27">
        <v>9.1</v>
      </c>
      <c r="H129" s="27">
        <v>-22.7</v>
      </c>
      <c r="I129" s="27">
        <v>-18.100000000000001</v>
      </c>
      <c r="J129" s="27">
        <v>23.3</v>
      </c>
      <c r="K129" s="27">
        <v>-2.8</v>
      </c>
      <c r="L129" s="27">
        <v>8.8000000000000007</v>
      </c>
      <c r="M129" s="27">
        <v>14.2</v>
      </c>
      <c r="N129" s="27">
        <v>20.3</v>
      </c>
    </row>
    <row r="130" spans="2:14" x14ac:dyDescent="0.3">
      <c r="D130" s="1">
        <v>19</v>
      </c>
      <c r="E130" s="27">
        <v>79.599999999999994</v>
      </c>
      <c r="F130" s="27">
        <v>14.1</v>
      </c>
      <c r="G130" s="27">
        <v>19.899999999999999</v>
      </c>
      <c r="H130" s="27">
        <v>2.2999999999999998</v>
      </c>
      <c r="I130" s="27">
        <v>7.9</v>
      </c>
      <c r="J130" s="27">
        <v>17.600000000000001</v>
      </c>
      <c r="K130" s="27">
        <v>21.3</v>
      </c>
      <c r="L130" s="27">
        <v>16.7</v>
      </c>
      <c r="M130" s="27">
        <v>5.9</v>
      </c>
      <c r="N130" s="27">
        <v>22.7</v>
      </c>
    </row>
    <row r="131" spans="2:14" x14ac:dyDescent="0.3">
      <c r="D131" s="1">
        <v>20</v>
      </c>
      <c r="E131" s="27">
        <v>86.55</v>
      </c>
      <c r="F131" s="27">
        <v>14</v>
      </c>
      <c r="G131" s="27">
        <v>10.7</v>
      </c>
      <c r="H131" s="27">
        <v>3.4</v>
      </c>
      <c r="I131" s="27">
        <v>-7</v>
      </c>
      <c r="J131" s="27">
        <v>26</v>
      </c>
      <c r="K131" s="27">
        <v>6.6</v>
      </c>
      <c r="L131" s="27">
        <v>5.5</v>
      </c>
      <c r="M131" s="27">
        <v>10.199999999999999</v>
      </c>
      <c r="N131" s="27">
        <v>11.8</v>
      </c>
    </row>
    <row r="132" spans="2:14" x14ac:dyDescent="0.3">
      <c r="D132" s="1">
        <v>21</v>
      </c>
      <c r="E132" s="27">
        <v>73.72</v>
      </c>
      <c r="F132" s="27">
        <v>17.899999999999999</v>
      </c>
      <c r="G132" s="27">
        <v>20</v>
      </c>
      <c r="H132" s="27">
        <v>5.9</v>
      </c>
      <c r="I132" s="27">
        <v>12.5</v>
      </c>
      <c r="J132" s="27">
        <v>31.8</v>
      </c>
      <c r="K132" s="27">
        <v>20.9</v>
      </c>
      <c r="L132" s="27">
        <v>17</v>
      </c>
      <c r="M132" s="27">
        <v>9.6999999999999993</v>
      </c>
      <c r="N132" s="27">
        <v>19.399999999999999</v>
      </c>
    </row>
    <row r="133" spans="2:14" x14ac:dyDescent="0.3">
      <c r="B133" s="1">
        <v>18550</v>
      </c>
      <c r="C133" s="1">
        <v>18</v>
      </c>
      <c r="D133" s="1">
        <v>1</v>
      </c>
      <c r="E133" s="27">
        <v>97.92</v>
      </c>
      <c r="F133" s="27">
        <v>6</v>
      </c>
      <c r="G133" s="27">
        <v>10.4</v>
      </c>
      <c r="H133" s="27">
        <v>0.4</v>
      </c>
      <c r="I133" s="27">
        <v>4.7</v>
      </c>
      <c r="J133" s="27">
        <v>13.5</v>
      </c>
      <c r="K133" s="27">
        <v>6.9</v>
      </c>
      <c r="L133" s="27">
        <v>8.8000000000000007</v>
      </c>
      <c r="M133" s="27">
        <v>4.2</v>
      </c>
      <c r="N133" s="27">
        <v>1.1000000000000001</v>
      </c>
    </row>
    <row r="134" spans="2:14" x14ac:dyDescent="0.3">
      <c r="B134" s="1">
        <v>60170</v>
      </c>
      <c r="C134" s="1">
        <v>21</v>
      </c>
      <c r="D134" s="1">
        <v>2</v>
      </c>
      <c r="E134" s="27">
        <v>74.33</v>
      </c>
      <c r="F134" s="27">
        <v>14.6</v>
      </c>
      <c r="G134" s="27">
        <v>13.7</v>
      </c>
      <c r="H134" s="27">
        <v>-12.6</v>
      </c>
      <c r="I134" s="27">
        <v>8.3000000000000007</v>
      </c>
      <c r="J134" s="27">
        <v>22.3</v>
      </c>
      <c r="K134" s="27">
        <v>3.4</v>
      </c>
      <c r="L134" s="27">
        <v>-27.9</v>
      </c>
      <c r="M134" s="27">
        <v>14.6</v>
      </c>
      <c r="N134" s="27">
        <v>31.6</v>
      </c>
    </row>
    <row r="135" spans="2:14" x14ac:dyDescent="0.3">
      <c r="B135" s="1">
        <v>14590</v>
      </c>
      <c r="C135" s="1">
        <v>17</v>
      </c>
      <c r="D135" s="1">
        <v>3</v>
      </c>
      <c r="E135" s="27">
        <v>66.88</v>
      </c>
      <c r="F135" s="27">
        <v>12.3</v>
      </c>
      <c r="G135" s="27">
        <v>19.899999999999999</v>
      </c>
      <c r="H135" s="27">
        <v>4.7</v>
      </c>
      <c r="I135" s="27">
        <v>23.7</v>
      </c>
      <c r="J135" s="27">
        <v>22.1</v>
      </c>
      <c r="K135" s="27">
        <v>-19.600000000000001</v>
      </c>
      <c r="L135" s="27">
        <v>6.5</v>
      </c>
      <c r="M135" s="27">
        <v>13.2</v>
      </c>
      <c r="N135" s="27">
        <v>15</v>
      </c>
    </row>
    <row r="136" spans="2:14" x14ac:dyDescent="0.3">
      <c r="B136" s="1">
        <v>46720</v>
      </c>
      <c r="C136" s="1">
        <v>5</v>
      </c>
      <c r="D136" s="1">
        <v>4</v>
      </c>
      <c r="E136" s="27">
        <v>73.569999999999993</v>
      </c>
      <c r="F136" s="27">
        <v>21.5</v>
      </c>
      <c r="G136" s="27">
        <v>15.9</v>
      </c>
      <c r="H136" s="27">
        <v>12.4</v>
      </c>
      <c r="I136" s="27">
        <v>2.9</v>
      </c>
      <c r="J136" s="27">
        <v>40.4</v>
      </c>
      <c r="K136" s="27">
        <v>12</v>
      </c>
      <c r="L136" s="27">
        <v>7.2</v>
      </c>
      <c r="M136" s="27">
        <v>24.7</v>
      </c>
      <c r="N136" s="27">
        <v>26.8</v>
      </c>
    </row>
    <row r="137" spans="2:14" x14ac:dyDescent="0.3">
      <c r="B137" s="1">
        <v>68580</v>
      </c>
      <c r="C137" s="1">
        <v>13</v>
      </c>
      <c r="D137" s="1">
        <v>5</v>
      </c>
      <c r="E137" s="27">
        <v>87.64</v>
      </c>
      <c r="F137" s="27">
        <v>15.1</v>
      </c>
      <c r="G137" s="27">
        <v>16.100000000000001</v>
      </c>
      <c r="H137" s="27">
        <v>9.6999999999999993</v>
      </c>
      <c r="I137" s="27">
        <v>10.7</v>
      </c>
      <c r="J137" s="27">
        <v>19.5</v>
      </c>
      <c r="K137" s="27">
        <v>10.8</v>
      </c>
      <c r="L137" s="27">
        <v>2.2000000000000002</v>
      </c>
      <c r="M137" s="27">
        <v>5.3</v>
      </c>
      <c r="N137" s="27">
        <v>9.1</v>
      </c>
    </row>
    <row r="138" spans="2:14" x14ac:dyDescent="0.3">
      <c r="B138" s="1">
        <v>17010</v>
      </c>
      <c r="C138" s="1">
        <v>15</v>
      </c>
      <c r="D138" s="1">
        <v>6</v>
      </c>
      <c r="E138" s="27">
        <v>68.56</v>
      </c>
      <c r="F138" s="27">
        <v>24.8</v>
      </c>
      <c r="G138" s="27">
        <v>25.7</v>
      </c>
      <c r="H138" s="27">
        <v>16.3</v>
      </c>
      <c r="I138" s="27">
        <v>2.5</v>
      </c>
      <c r="J138" s="27">
        <v>34.799999999999997</v>
      </c>
      <c r="K138" s="27">
        <v>15</v>
      </c>
      <c r="L138" s="27">
        <v>20.5</v>
      </c>
      <c r="M138" s="27">
        <v>18.600000000000001</v>
      </c>
      <c r="N138" s="27">
        <v>27.1</v>
      </c>
    </row>
    <row r="139" spans="2:14" x14ac:dyDescent="0.3">
      <c r="B139" s="1">
        <v>60170</v>
      </c>
      <c r="C139" s="1">
        <v>21</v>
      </c>
      <c r="D139" s="1">
        <v>7</v>
      </c>
      <c r="E139" s="27">
        <v>85.28</v>
      </c>
      <c r="F139" s="27">
        <v>17.5</v>
      </c>
      <c r="G139" s="27">
        <v>17.3</v>
      </c>
      <c r="H139" s="27">
        <v>3.5</v>
      </c>
      <c r="I139" s="27">
        <v>9</v>
      </c>
      <c r="J139" s="27">
        <v>32</v>
      </c>
      <c r="K139" s="27">
        <v>17.600000000000001</v>
      </c>
      <c r="L139" s="27">
        <v>12.5</v>
      </c>
      <c r="M139" s="27">
        <v>13</v>
      </c>
      <c r="N139" s="27">
        <v>23.2</v>
      </c>
    </row>
    <row r="140" spans="2:14" x14ac:dyDescent="0.3">
      <c r="B140" s="1">
        <v>42920</v>
      </c>
      <c r="C140" s="1">
        <v>20</v>
      </c>
      <c r="D140" s="1">
        <v>8</v>
      </c>
      <c r="E140" s="27">
        <v>79.92</v>
      </c>
      <c r="F140" s="27">
        <v>15.9</v>
      </c>
      <c r="G140" s="27">
        <v>13.5</v>
      </c>
      <c r="H140" s="27">
        <v>-7.4</v>
      </c>
      <c r="I140" s="27">
        <v>1.1000000000000001</v>
      </c>
      <c r="J140" s="27">
        <v>31.1</v>
      </c>
      <c r="K140" s="27">
        <v>13.2</v>
      </c>
      <c r="L140" s="27">
        <v>7.2</v>
      </c>
      <c r="M140" s="27">
        <v>16.7</v>
      </c>
      <c r="N140" s="27">
        <v>16.600000000000001</v>
      </c>
    </row>
    <row r="141" spans="2:14" x14ac:dyDescent="0.3">
      <c r="B141" s="1">
        <v>16670</v>
      </c>
      <c r="C141" s="1">
        <v>4</v>
      </c>
      <c r="D141" s="1">
        <v>9</v>
      </c>
      <c r="E141" s="27">
        <v>77.22</v>
      </c>
      <c r="F141" s="27">
        <v>21.1</v>
      </c>
      <c r="G141" s="27">
        <v>24.4</v>
      </c>
      <c r="H141" s="27">
        <v>10.5</v>
      </c>
      <c r="I141" s="27">
        <v>5.3</v>
      </c>
      <c r="J141" s="27">
        <v>26.2</v>
      </c>
      <c r="K141" s="27">
        <v>16.7</v>
      </c>
      <c r="L141" s="27">
        <v>13.2</v>
      </c>
      <c r="M141" s="27">
        <v>11.6</v>
      </c>
      <c r="N141" s="27">
        <v>23.1</v>
      </c>
    </row>
    <row r="142" spans="2:14" x14ac:dyDescent="0.3">
      <c r="B142" s="1">
        <v>5910</v>
      </c>
      <c r="C142" s="1">
        <v>2</v>
      </c>
      <c r="D142" s="1">
        <v>10</v>
      </c>
      <c r="E142" s="27">
        <v>70.78</v>
      </c>
      <c r="F142" s="27">
        <v>14</v>
      </c>
      <c r="G142" s="27">
        <v>14</v>
      </c>
      <c r="H142" s="27">
        <v>-11.5</v>
      </c>
      <c r="I142" s="27">
        <v>-6.4</v>
      </c>
      <c r="J142" s="27">
        <v>34.200000000000003</v>
      </c>
      <c r="K142" s="27">
        <v>10.9</v>
      </c>
      <c r="L142" s="27">
        <v>5.9</v>
      </c>
      <c r="M142" s="27">
        <v>14.2</v>
      </c>
      <c r="N142" s="27">
        <v>16.5</v>
      </c>
    </row>
    <row r="143" spans="2:14" x14ac:dyDescent="0.3">
      <c r="B143" s="1">
        <v>11500</v>
      </c>
      <c r="C143" s="1">
        <v>10</v>
      </c>
      <c r="D143" s="1">
        <v>11</v>
      </c>
      <c r="E143" s="27">
        <v>67.37</v>
      </c>
      <c r="F143" s="27">
        <v>14.4</v>
      </c>
      <c r="G143" s="27">
        <v>18.600000000000001</v>
      </c>
      <c r="H143" s="27">
        <v>2.5</v>
      </c>
      <c r="I143" s="27">
        <v>-7.6</v>
      </c>
      <c r="J143" s="27">
        <v>35.700000000000003</v>
      </c>
      <c r="K143" s="27">
        <v>13.9</v>
      </c>
      <c r="L143" s="27">
        <v>12.5</v>
      </c>
      <c r="M143" s="27">
        <v>2.5</v>
      </c>
      <c r="N143" s="27">
        <v>28.7</v>
      </c>
    </row>
    <row r="144" spans="2:14" x14ac:dyDescent="0.3">
      <c r="B144" s="1">
        <v>23780</v>
      </c>
      <c r="C144" s="1">
        <v>19</v>
      </c>
      <c r="D144" s="1">
        <v>12</v>
      </c>
      <c r="E144" s="27">
        <v>90.64</v>
      </c>
      <c r="F144" s="27">
        <v>15.6</v>
      </c>
      <c r="G144" s="27">
        <v>22.9</v>
      </c>
      <c r="H144" s="27">
        <v>13.4</v>
      </c>
      <c r="I144" s="27">
        <v>10.7</v>
      </c>
      <c r="J144" s="27">
        <v>30.1</v>
      </c>
      <c r="K144" s="27">
        <v>17.8</v>
      </c>
      <c r="L144" s="27">
        <v>9.9</v>
      </c>
      <c r="M144" s="27">
        <v>11.3</v>
      </c>
      <c r="N144" s="27">
        <v>20.399999999999999</v>
      </c>
    </row>
    <row r="145" spans="2:14" x14ac:dyDescent="0.3">
      <c r="D145" s="1">
        <v>13</v>
      </c>
      <c r="E145" s="27">
        <v>81.489999999999995</v>
      </c>
      <c r="F145" s="27">
        <v>14.5</v>
      </c>
      <c r="G145" s="27">
        <v>16.7</v>
      </c>
      <c r="H145" s="27">
        <v>-8.6</v>
      </c>
      <c r="I145" s="27">
        <v>10.3</v>
      </c>
      <c r="J145" s="27">
        <v>29.7</v>
      </c>
      <c r="K145" s="27">
        <v>18.3</v>
      </c>
      <c r="L145" s="27">
        <v>6.6</v>
      </c>
      <c r="M145" s="27">
        <v>9.5</v>
      </c>
      <c r="N145" s="27">
        <v>9.1</v>
      </c>
    </row>
    <row r="146" spans="2:14" x14ac:dyDescent="0.3">
      <c r="D146" s="1">
        <v>14</v>
      </c>
      <c r="E146" s="27">
        <v>60.18</v>
      </c>
      <c r="F146" s="27">
        <v>7.1</v>
      </c>
      <c r="G146" s="27">
        <v>14.9</v>
      </c>
      <c r="H146" s="27">
        <v>-15.3</v>
      </c>
      <c r="I146" s="27">
        <v>-4.2</v>
      </c>
      <c r="J146" s="27">
        <v>30.4</v>
      </c>
      <c r="K146" s="27">
        <v>7.9</v>
      </c>
      <c r="L146" s="27">
        <v>1.7</v>
      </c>
      <c r="M146" s="27">
        <v>5</v>
      </c>
      <c r="N146" s="27">
        <v>13.8</v>
      </c>
    </row>
    <row r="147" spans="2:14" x14ac:dyDescent="0.3">
      <c r="D147" s="1">
        <v>15</v>
      </c>
      <c r="E147" s="27">
        <v>64.09</v>
      </c>
      <c r="F147" s="27">
        <v>13.9</v>
      </c>
      <c r="G147" s="27">
        <v>19.2</v>
      </c>
      <c r="H147" s="27">
        <v>-6.7</v>
      </c>
      <c r="I147" s="27">
        <v>-18.7</v>
      </c>
      <c r="J147" s="27">
        <v>21.8</v>
      </c>
      <c r="K147" s="27">
        <v>11.3</v>
      </c>
      <c r="L147" s="27">
        <v>19.100000000000001</v>
      </c>
      <c r="M147" s="27">
        <v>13.9</v>
      </c>
      <c r="N147" s="27">
        <v>27</v>
      </c>
    </row>
    <row r="148" spans="2:14" x14ac:dyDescent="0.3">
      <c r="D148" s="1">
        <v>16</v>
      </c>
      <c r="E148" s="27">
        <v>53.9</v>
      </c>
      <c r="F148" s="27">
        <v>4.8</v>
      </c>
      <c r="G148" s="27">
        <v>7.4</v>
      </c>
      <c r="H148" s="27">
        <v>-21.6</v>
      </c>
      <c r="I148" s="27">
        <v>-7.7</v>
      </c>
      <c r="J148" s="27">
        <v>30.1</v>
      </c>
      <c r="K148" s="27">
        <v>9.8000000000000007</v>
      </c>
      <c r="L148" s="27">
        <v>-27.1</v>
      </c>
      <c r="M148" s="27">
        <v>8.6</v>
      </c>
      <c r="N148" s="27">
        <v>10.199999999999999</v>
      </c>
    </row>
    <row r="149" spans="2:14" x14ac:dyDescent="0.3">
      <c r="D149" s="1">
        <v>17</v>
      </c>
      <c r="E149" s="27">
        <v>53.81</v>
      </c>
      <c r="F149" s="27">
        <v>19.2</v>
      </c>
      <c r="G149" s="27">
        <v>20</v>
      </c>
      <c r="H149" s="27">
        <v>3.8</v>
      </c>
      <c r="I149" s="27">
        <v>3.5</v>
      </c>
      <c r="J149" s="27">
        <v>36.200000000000003</v>
      </c>
      <c r="K149" s="27">
        <v>26.4</v>
      </c>
      <c r="L149" s="27">
        <v>8.6</v>
      </c>
      <c r="M149" s="27">
        <v>14.8</v>
      </c>
      <c r="N149" s="27">
        <v>23.8</v>
      </c>
    </row>
    <row r="150" spans="2:14" x14ac:dyDescent="0.3">
      <c r="D150" s="1">
        <v>18</v>
      </c>
      <c r="E150" s="27">
        <v>54.02</v>
      </c>
      <c r="F150" s="27">
        <v>8.1</v>
      </c>
      <c r="G150" s="27">
        <v>9.5</v>
      </c>
      <c r="H150" s="27">
        <v>-26</v>
      </c>
      <c r="I150" s="27">
        <v>-20.2</v>
      </c>
      <c r="J150" s="27">
        <v>22.5</v>
      </c>
      <c r="K150" s="27">
        <v>-3.2</v>
      </c>
      <c r="L150" s="27">
        <v>11.1</v>
      </c>
      <c r="M150" s="27">
        <v>14.2</v>
      </c>
      <c r="N150" s="27">
        <v>18.899999999999999</v>
      </c>
    </row>
    <row r="151" spans="2:14" x14ac:dyDescent="0.3">
      <c r="D151" s="1">
        <v>19</v>
      </c>
      <c r="E151" s="27">
        <v>79.84</v>
      </c>
      <c r="F151" s="27">
        <v>14.8</v>
      </c>
      <c r="G151" s="27">
        <v>19.899999999999999</v>
      </c>
      <c r="H151" s="27">
        <v>-0.7</v>
      </c>
      <c r="I151" s="27">
        <v>7.7</v>
      </c>
      <c r="J151" s="27">
        <v>19</v>
      </c>
      <c r="K151" s="27">
        <v>20.3</v>
      </c>
      <c r="L151" s="27">
        <v>16.3</v>
      </c>
      <c r="M151" s="27">
        <v>9.1999999999999993</v>
      </c>
      <c r="N151" s="27">
        <v>24.6</v>
      </c>
    </row>
    <row r="152" spans="2:14" x14ac:dyDescent="0.3">
      <c r="D152" s="1">
        <v>20</v>
      </c>
      <c r="E152" s="27">
        <v>86.85</v>
      </c>
      <c r="F152" s="27">
        <v>13.3</v>
      </c>
      <c r="G152" s="27">
        <v>10.6</v>
      </c>
      <c r="H152" s="27">
        <v>5.5</v>
      </c>
      <c r="I152" s="27">
        <v>1.4</v>
      </c>
      <c r="J152" s="27">
        <v>26.3</v>
      </c>
      <c r="K152" s="27">
        <v>6.4</v>
      </c>
      <c r="L152" s="27">
        <v>5.6</v>
      </c>
      <c r="M152" s="27">
        <v>8.8000000000000007</v>
      </c>
      <c r="N152" s="27">
        <v>9.1</v>
      </c>
    </row>
    <row r="153" spans="2:14" x14ac:dyDescent="0.3">
      <c r="D153" s="1">
        <v>21</v>
      </c>
      <c r="E153" s="27">
        <v>73.739999999999995</v>
      </c>
      <c r="F153" s="27">
        <v>17.399999999999999</v>
      </c>
      <c r="G153" s="27">
        <v>19.600000000000001</v>
      </c>
      <c r="H153" s="27">
        <v>7.1</v>
      </c>
      <c r="I153" s="27">
        <v>13.2</v>
      </c>
      <c r="J153" s="27">
        <v>31.1</v>
      </c>
      <c r="K153" s="27">
        <v>21.4</v>
      </c>
      <c r="L153" s="27">
        <v>18</v>
      </c>
      <c r="M153" s="27">
        <v>9.3000000000000007</v>
      </c>
      <c r="N153" s="27">
        <v>17.399999999999999</v>
      </c>
    </row>
    <row r="154" spans="2:14" x14ac:dyDescent="0.3">
      <c r="B154" s="1">
        <v>23470</v>
      </c>
      <c r="C154" s="1">
        <v>3</v>
      </c>
      <c r="D154" s="1">
        <v>1</v>
      </c>
      <c r="E154" s="27">
        <v>97.96</v>
      </c>
      <c r="F154" s="27">
        <v>5.8</v>
      </c>
      <c r="G154" s="27">
        <v>10.199999999999999</v>
      </c>
      <c r="H154" s="27">
        <v>3.8</v>
      </c>
      <c r="I154" s="27">
        <v>4.0999999999999996</v>
      </c>
      <c r="J154" s="27">
        <v>10.199999999999999</v>
      </c>
      <c r="K154" s="27">
        <v>8.5</v>
      </c>
      <c r="L154" s="27">
        <v>8.6</v>
      </c>
      <c r="M154" s="27">
        <v>4.7</v>
      </c>
      <c r="N154" s="27">
        <v>1.7</v>
      </c>
    </row>
    <row r="155" spans="2:14" x14ac:dyDescent="0.3">
      <c r="B155" s="1">
        <v>24440</v>
      </c>
      <c r="C155" s="1">
        <v>19</v>
      </c>
      <c r="D155" s="1">
        <v>2</v>
      </c>
      <c r="E155" s="27">
        <v>74.67</v>
      </c>
      <c r="F155" s="27">
        <v>14.3</v>
      </c>
      <c r="G155" s="27">
        <v>13.6</v>
      </c>
      <c r="H155" s="27">
        <v>-13.3</v>
      </c>
      <c r="I155" s="27">
        <v>10.3</v>
      </c>
      <c r="J155" s="27">
        <v>24.2</v>
      </c>
      <c r="K155" s="27">
        <v>-2.4</v>
      </c>
      <c r="L155" s="27">
        <v>-29.2</v>
      </c>
      <c r="M155" s="27">
        <v>13.1</v>
      </c>
      <c r="N155" s="27">
        <v>30.1</v>
      </c>
    </row>
    <row r="156" spans="2:14" x14ac:dyDescent="0.3">
      <c r="B156" s="1">
        <v>12760</v>
      </c>
      <c r="C156" s="1">
        <v>11</v>
      </c>
      <c r="D156" s="1">
        <v>3</v>
      </c>
      <c r="E156" s="27">
        <v>66.84</v>
      </c>
      <c r="F156" s="27">
        <v>11.2</v>
      </c>
      <c r="G156" s="27">
        <v>18.899999999999999</v>
      </c>
      <c r="H156" s="27">
        <v>2.6</v>
      </c>
      <c r="I156" s="27">
        <v>19.399999999999999</v>
      </c>
      <c r="J156" s="27">
        <v>21.2</v>
      </c>
      <c r="K156" s="27">
        <v>-34.4</v>
      </c>
      <c r="L156" s="27">
        <v>5.8</v>
      </c>
      <c r="M156" s="27">
        <v>16.399999999999999</v>
      </c>
      <c r="N156" s="27">
        <v>16</v>
      </c>
    </row>
    <row r="157" spans="2:14" x14ac:dyDescent="0.3">
      <c r="B157" s="1">
        <v>8360</v>
      </c>
      <c r="C157" s="1">
        <v>16</v>
      </c>
      <c r="D157" s="1">
        <v>4</v>
      </c>
      <c r="E157" s="27">
        <v>73.680000000000007</v>
      </c>
      <c r="F157" s="27">
        <v>21.1</v>
      </c>
      <c r="G157" s="27">
        <v>16.399999999999999</v>
      </c>
      <c r="H157" s="27">
        <v>11.6</v>
      </c>
      <c r="I157" s="27">
        <v>3.7</v>
      </c>
      <c r="J157" s="27">
        <v>39.5</v>
      </c>
      <c r="K157" s="27">
        <v>15</v>
      </c>
      <c r="L157" s="27">
        <v>9.6</v>
      </c>
      <c r="M157" s="27">
        <v>24.4</v>
      </c>
      <c r="N157" s="27">
        <v>25.7</v>
      </c>
    </row>
    <row r="158" spans="2:14" x14ac:dyDescent="0.3">
      <c r="B158" s="1">
        <v>17650</v>
      </c>
      <c r="C158" s="1">
        <v>15</v>
      </c>
      <c r="D158" s="1">
        <v>5</v>
      </c>
      <c r="E158" s="27">
        <v>87.76</v>
      </c>
      <c r="F158" s="27">
        <v>14.8</v>
      </c>
      <c r="G158" s="27">
        <v>15.3</v>
      </c>
      <c r="H158" s="27">
        <v>10.4</v>
      </c>
      <c r="I158" s="27">
        <v>8.8000000000000007</v>
      </c>
      <c r="J158" s="27">
        <v>18.899999999999999</v>
      </c>
      <c r="K158" s="27">
        <v>9.8000000000000007</v>
      </c>
      <c r="L158" s="27">
        <v>1</v>
      </c>
      <c r="M158" s="27">
        <v>5.5</v>
      </c>
      <c r="N158" s="27">
        <v>10.1</v>
      </c>
    </row>
    <row r="159" spans="2:14" x14ac:dyDescent="0.3">
      <c r="B159" s="1">
        <v>60420</v>
      </c>
      <c r="C159" s="1">
        <v>21</v>
      </c>
      <c r="D159" s="1">
        <v>6</v>
      </c>
      <c r="E159" s="27">
        <v>68.72</v>
      </c>
      <c r="F159" s="27">
        <v>24.9</v>
      </c>
      <c r="G159" s="27">
        <v>26.4</v>
      </c>
      <c r="H159" s="27">
        <v>17.3</v>
      </c>
      <c r="I159" s="27">
        <v>9.1999999999999993</v>
      </c>
      <c r="J159" s="27">
        <v>40.200000000000003</v>
      </c>
      <c r="K159" s="27">
        <v>12.7</v>
      </c>
      <c r="L159" s="27">
        <v>13.2</v>
      </c>
      <c r="M159" s="27">
        <v>15.2</v>
      </c>
      <c r="N159" s="27">
        <v>28.9</v>
      </c>
    </row>
    <row r="160" spans="2:14" x14ac:dyDescent="0.3">
      <c r="B160" s="1">
        <v>6120</v>
      </c>
      <c r="C160" s="1">
        <v>2</v>
      </c>
      <c r="D160" s="1">
        <v>7</v>
      </c>
      <c r="E160" s="27">
        <v>85.33</v>
      </c>
      <c r="F160" s="27">
        <v>17.100000000000001</v>
      </c>
      <c r="G160" s="27">
        <v>16.2</v>
      </c>
      <c r="H160" s="27">
        <v>3.5</v>
      </c>
      <c r="I160" s="27">
        <v>8.1</v>
      </c>
      <c r="J160" s="27">
        <v>30.9</v>
      </c>
      <c r="K160" s="27">
        <v>18.600000000000001</v>
      </c>
      <c r="L160" s="27">
        <v>12.1</v>
      </c>
      <c r="M160" s="27">
        <v>12.5</v>
      </c>
      <c r="N160" s="27">
        <v>22.1</v>
      </c>
    </row>
    <row r="161" spans="2:14" x14ac:dyDescent="0.3">
      <c r="B161" s="1">
        <v>47740</v>
      </c>
      <c r="C161" s="1">
        <v>5</v>
      </c>
      <c r="D161" s="1">
        <v>8</v>
      </c>
      <c r="E161" s="27">
        <v>80.180000000000007</v>
      </c>
      <c r="F161" s="27">
        <v>16.3</v>
      </c>
      <c r="G161" s="27">
        <v>14.1</v>
      </c>
      <c r="H161" s="27">
        <v>-8.1999999999999993</v>
      </c>
      <c r="I161" s="27">
        <v>2</v>
      </c>
      <c r="J161" s="27">
        <v>31.6</v>
      </c>
      <c r="K161" s="27">
        <v>13.9</v>
      </c>
      <c r="L161" s="27">
        <v>6.2</v>
      </c>
      <c r="M161" s="27">
        <v>16.5</v>
      </c>
      <c r="N161" s="27">
        <v>17.5</v>
      </c>
    </row>
    <row r="162" spans="2:14" x14ac:dyDescent="0.3">
      <c r="B162" s="1">
        <v>19440</v>
      </c>
      <c r="C162" s="1">
        <v>18</v>
      </c>
      <c r="D162" s="1">
        <v>9</v>
      </c>
      <c r="E162" s="27">
        <v>77.260000000000005</v>
      </c>
      <c r="F162" s="27">
        <v>20.399999999999999</v>
      </c>
      <c r="G162" s="27">
        <v>23.9</v>
      </c>
      <c r="H162" s="27">
        <v>9.5</v>
      </c>
      <c r="I162" s="27">
        <v>4.3</v>
      </c>
      <c r="J162" s="27">
        <v>25</v>
      </c>
      <c r="K162" s="27">
        <v>13.8</v>
      </c>
      <c r="L162" s="27">
        <v>13</v>
      </c>
      <c r="M162" s="27">
        <v>10.6</v>
      </c>
      <c r="N162" s="27">
        <v>23.3</v>
      </c>
    </row>
    <row r="163" spans="2:14" x14ac:dyDescent="0.3">
      <c r="B163" s="1">
        <v>17490</v>
      </c>
      <c r="C163" s="1">
        <v>4</v>
      </c>
      <c r="D163" s="1">
        <v>10</v>
      </c>
      <c r="E163" s="27">
        <v>71.06</v>
      </c>
      <c r="F163" s="27">
        <v>15.9</v>
      </c>
      <c r="G163" s="27">
        <v>16.399999999999999</v>
      </c>
      <c r="H163" s="27">
        <v>-3</v>
      </c>
      <c r="I163" s="27">
        <v>-2.6</v>
      </c>
      <c r="J163" s="27">
        <v>38</v>
      </c>
      <c r="K163" s="27">
        <v>25.3</v>
      </c>
      <c r="L163" s="27">
        <v>10.199999999999999</v>
      </c>
      <c r="M163" s="27">
        <v>9.1999999999999993</v>
      </c>
      <c r="N163" s="27">
        <v>9.6999999999999993</v>
      </c>
    </row>
    <row r="164" spans="2:14" x14ac:dyDescent="0.3">
      <c r="B164" s="1">
        <v>14410</v>
      </c>
      <c r="C164" s="1">
        <v>6</v>
      </c>
      <c r="D164" s="1">
        <v>11</v>
      </c>
      <c r="E164" s="27">
        <v>67.52</v>
      </c>
      <c r="F164" s="27">
        <v>15.2</v>
      </c>
      <c r="G164" s="27">
        <v>16.5</v>
      </c>
      <c r="H164" s="27">
        <v>1.5</v>
      </c>
      <c r="I164" s="27">
        <v>-10.1</v>
      </c>
      <c r="J164" s="27">
        <v>34.200000000000003</v>
      </c>
      <c r="K164" s="27">
        <v>12.9</v>
      </c>
      <c r="L164" s="27">
        <v>10.6</v>
      </c>
      <c r="M164" s="27">
        <v>0.5</v>
      </c>
      <c r="N164" s="27">
        <v>26.7</v>
      </c>
    </row>
    <row r="165" spans="2:14" x14ac:dyDescent="0.3">
      <c r="B165" s="1">
        <v>35050</v>
      </c>
      <c r="C165" s="1">
        <v>1</v>
      </c>
      <c r="D165" s="1">
        <v>12</v>
      </c>
      <c r="E165" s="27">
        <v>91.08</v>
      </c>
      <c r="F165" s="27">
        <v>15.1</v>
      </c>
      <c r="G165" s="27">
        <v>23.1</v>
      </c>
      <c r="H165" s="27">
        <v>13.1</v>
      </c>
      <c r="I165" s="27">
        <v>12</v>
      </c>
      <c r="J165" s="27">
        <v>30.1</v>
      </c>
      <c r="K165" s="27">
        <v>18.5</v>
      </c>
      <c r="L165" s="27">
        <v>9.6999999999999993</v>
      </c>
      <c r="M165" s="27">
        <v>10.199999999999999</v>
      </c>
      <c r="N165" s="27">
        <v>19.600000000000001</v>
      </c>
    </row>
    <row r="166" spans="2:14" x14ac:dyDescent="0.3">
      <c r="D166" s="1">
        <v>13</v>
      </c>
      <c r="E166" s="27">
        <v>81.87</v>
      </c>
      <c r="F166" s="27">
        <v>13.7</v>
      </c>
      <c r="G166" s="27">
        <v>15.6</v>
      </c>
      <c r="H166" s="27">
        <v>-11.2</v>
      </c>
      <c r="I166" s="27">
        <v>9.6</v>
      </c>
      <c r="J166" s="27">
        <v>29.4</v>
      </c>
      <c r="K166" s="27">
        <v>15.4</v>
      </c>
      <c r="L166" s="27">
        <v>5.3</v>
      </c>
      <c r="M166" s="27">
        <v>10.1</v>
      </c>
      <c r="N166" s="27">
        <v>9.9</v>
      </c>
    </row>
    <row r="167" spans="2:14" x14ac:dyDescent="0.3">
      <c r="D167" s="1">
        <v>14</v>
      </c>
      <c r="E167" s="27">
        <v>60.11</v>
      </c>
      <c r="F167" s="27">
        <v>7</v>
      </c>
      <c r="G167" s="27">
        <v>14.7</v>
      </c>
      <c r="H167" s="27">
        <v>-15.5</v>
      </c>
      <c r="I167" s="27">
        <v>-4.4000000000000004</v>
      </c>
      <c r="J167" s="27">
        <v>30.4</v>
      </c>
      <c r="K167" s="27">
        <v>8.1</v>
      </c>
      <c r="L167" s="27">
        <v>1.7</v>
      </c>
      <c r="M167" s="27">
        <v>5.0999999999999996</v>
      </c>
      <c r="N167" s="27">
        <v>13.9</v>
      </c>
    </row>
    <row r="168" spans="2:14" x14ac:dyDescent="0.3">
      <c r="D168" s="1">
        <v>15</v>
      </c>
      <c r="E168" s="27">
        <v>64.650000000000006</v>
      </c>
      <c r="F168" s="27">
        <v>10.8</v>
      </c>
      <c r="G168" s="27">
        <v>17.100000000000001</v>
      </c>
      <c r="H168" s="27">
        <v>-9.1999999999999993</v>
      </c>
      <c r="I168" s="27">
        <v>-19.5</v>
      </c>
      <c r="J168" s="27">
        <v>20.7</v>
      </c>
      <c r="K168" s="27">
        <v>7.1</v>
      </c>
      <c r="L168" s="27">
        <v>11.3</v>
      </c>
      <c r="M168" s="27">
        <v>15.8</v>
      </c>
      <c r="N168" s="27">
        <v>26.5</v>
      </c>
    </row>
    <row r="169" spans="2:14" x14ac:dyDescent="0.3">
      <c r="D169" s="1">
        <v>16</v>
      </c>
      <c r="E169" s="27">
        <v>53.94</v>
      </c>
      <c r="F169" s="27">
        <v>2.9</v>
      </c>
      <c r="G169" s="27">
        <v>7.9</v>
      </c>
      <c r="H169" s="27">
        <v>-22.5</v>
      </c>
      <c r="I169" s="27">
        <v>-4.5999999999999996</v>
      </c>
      <c r="J169" s="27">
        <v>29.5</v>
      </c>
      <c r="K169" s="27">
        <v>10.3</v>
      </c>
      <c r="L169" s="27">
        <v>-23.1</v>
      </c>
      <c r="M169" s="27">
        <v>7.7</v>
      </c>
      <c r="N169" s="27">
        <v>12.7</v>
      </c>
    </row>
    <row r="170" spans="2:14" x14ac:dyDescent="0.3">
      <c r="D170" s="1">
        <v>17</v>
      </c>
      <c r="E170" s="27">
        <v>53.75</v>
      </c>
      <c r="F170" s="27">
        <v>20.100000000000001</v>
      </c>
      <c r="G170" s="27">
        <v>21</v>
      </c>
      <c r="H170" s="27">
        <v>6.8</v>
      </c>
      <c r="I170" s="27">
        <v>7.2</v>
      </c>
      <c r="J170" s="27">
        <v>34.9</v>
      </c>
      <c r="K170" s="27">
        <v>24</v>
      </c>
      <c r="L170" s="27">
        <v>7.8</v>
      </c>
      <c r="M170" s="27">
        <v>13.7</v>
      </c>
      <c r="N170" s="27">
        <v>26.5</v>
      </c>
    </row>
    <row r="171" spans="2:14" x14ac:dyDescent="0.3">
      <c r="D171" s="1">
        <v>18</v>
      </c>
      <c r="E171" s="27">
        <v>54.27</v>
      </c>
      <c r="F171" s="27">
        <v>8.4</v>
      </c>
      <c r="G171" s="27">
        <v>10.199999999999999</v>
      </c>
      <c r="H171" s="27">
        <v>-26.3</v>
      </c>
      <c r="I171" s="27">
        <v>-20.3</v>
      </c>
      <c r="J171" s="27">
        <v>23.9</v>
      </c>
      <c r="K171" s="27">
        <v>-0.3</v>
      </c>
      <c r="L171" s="27">
        <v>13.7</v>
      </c>
      <c r="M171" s="27">
        <v>15.5</v>
      </c>
      <c r="N171" s="27">
        <v>17.8</v>
      </c>
    </row>
    <row r="172" spans="2:14" x14ac:dyDescent="0.3">
      <c r="D172" s="1">
        <v>19</v>
      </c>
      <c r="E172" s="27">
        <v>80.08</v>
      </c>
      <c r="F172" s="27">
        <v>13.5</v>
      </c>
      <c r="G172" s="27">
        <v>18.2</v>
      </c>
      <c r="H172" s="27">
        <v>-2.1</v>
      </c>
      <c r="I172" s="27">
        <v>8.4</v>
      </c>
      <c r="J172" s="27">
        <v>16.100000000000001</v>
      </c>
      <c r="K172" s="27">
        <v>10.8</v>
      </c>
      <c r="L172" s="27">
        <v>15.3</v>
      </c>
      <c r="M172" s="27">
        <v>9.6999999999999993</v>
      </c>
      <c r="N172" s="27">
        <v>23.5</v>
      </c>
    </row>
    <row r="173" spans="2:14" x14ac:dyDescent="0.3">
      <c r="D173" s="1">
        <v>20</v>
      </c>
      <c r="E173" s="27">
        <v>87.15</v>
      </c>
      <c r="F173" s="27">
        <v>12.5</v>
      </c>
      <c r="G173" s="27">
        <v>10.1</v>
      </c>
      <c r="H173" s="27">
        <v>2.8</v>
      </c>
      <c r="I173" s="27">
        <v>1.3</v>
      </c>
      <c r="J173" s="27">
        <v>24.5</v>
      </c>
      <c r="K173" s="27">
        <v>6.5</v>
      </c>
      <c r="L173" s="27">
        <v>3.7</v>
      </c>
      <c r="M173" s="27">
        <v>8.5</v>
      </c>
      <c r="N173" s="27">
        <v>9.3000000000000007</v>
      </c>
    </row>
    <row r="174" spans="2:14" x14ac:dyDescent="0.3">
      <c r="D174" s="1">
        <v>21</v>
      </c>
      <c r="E174" s="27">
        <v>73.760000000000005</v>
      </c>
      <c r="F174" s="27">
        <v>17.600000000000001</v>
      </c>
      <c r="G174" s="27">
        <v>19.600000000000001</v>
      </c>
      <c r="H174" s="27">
        <v>7.3</v>
      </c>
      <c r="I174" s="27">
        <v>13.1</v>
      </c>
      <c r="J174" s="27">
        <v>31.1</v>
      </c>
      <c r="K174" s="27">
        <v>22.1</v>
      </c>
      <c r="L174" s="27">
        <v>18.2</v>
      </c>
      <c r="M174" s="27">
        <v>10.6</v>
      </c>
      <c r="N174" s="27">
        <v>17.100000000000001</v>
      </c>
    </row>
    <row r="175" spans="2:14" x14ac:dyDescent="0.3">
      <c r="B175" s="1">
        <v>12500</v>
      </c>
      <c r="C175" s="1">
        <v>14</v>
      </c>
      <c r="D175" s="1">
        <v>1</v>
      </c>
      <c r="E175" s="27">
        <v>98</v>
      </c>
      <c r="F175" s="27">
        <v>5.8</v>
      </c>
      <c r="G175" s="27">
        <v>10.1</v>
      </c>
      <c r="H175" s="27">
        <v>7.7</v>
      </c>
      <c r="I175" s="27">
        <v>3.6</v>
      </c>
      <c r="J175" s="27">
        <v>6.9</v>
      </c>
      <c r="K175" s="27">
        <v>10.1</v>
      </c>
      <c r="L175" s="27">
        <v>8.6</v>
      </c>
      <c r="M175" s="27">
        <v>5.0999999999999996</v>
      </c>
      <c r="N175" s="27">
        <v>2.6</v>
      </c>
    </row>
    <row r="176" spans="2:14" x14ac:dyDescent="0.3">
      <c r="B176" s="1">
        <v>17990</v>
      </c>
      <c r="C176" s="1">
        <v>4</v>
      </c>
      <c r="D176" s="1">
        <v>2</v>
      </c>
      <c r="E176" s="27">
        <v>75.010000000000005</v>
      </c>
      <c r="F176" s="27">
        <v>13.9</v>
      </c>
      <c r="G176" s="27">
        <v>13.1</v>
      </c>
      <c r="H176" s="27">
        <v>-14.5</v>
      </c>
      <c r="I176" s="27">
        <v>10.1</v>
      </c>
      <c r="J176" s="27">
        <v>25.9</v>
      </c>
      <c r="K176" s="27">
        <v>-11.1</v>
      </c>
      <c r="L176" s="27">
        <v>-33.200000000000003</v>
      </c>
      <c r="M176" s="27">
        <v>12</v>
      </c>
      <c r="N176" s="27">
        <v>29.9</v>
      </c>
    </row>
    <row r="177" spans="2:14" x14ac:dyDescent="0.3">
      <c r="B177" s="1">
        <v>13400</v>
      </c>
      <c r="C177" s="1">
        <v>11</v>
      </c>
      <c r="D177" s="1">
        <v>3</v>
      </c>
      <c r="E177" s="27">
        <v>66.81</v>
      </c>
      <c r="F177" s="27">
        <v>10.4</v>
      </c>
      <c r="G177" s="27">
        <v>17.899999999999999</v>
      </c>
      <c r="H177" s="27">
        <v>-0.9</v>
      </c>
      <c r="I177" s="27">
        <v>16.3</v>
      </c>
      <c r="J177" s="27">
        <v>19.5</v>
      </c>
      <c r="K177" s="27">
        <v>-47.9</v>
      </c>
      <c r="L177" s="27">
        <v>3.8</v>
      </c>
      <c r="M177" s="27">
        <v>19.100000000000001</v>
      </c>
      <c r="N177" s="27">
        <v>17.3</v>
      </c>
    </row>
    <row r="178" spans="2:14" x14ac:dyDescent="0.3">
      <c r="B178" s="1">
        <v>35510</v>
      </c>
      <c r="C178" s="1">
        <v>1</v>
      </c>
      <c r="D178" s="1">
        <v>4</v>
      </c>
      <c r="E178" s="27">
        <v>73.790000000000006</v>
      </c>
      <c r="F178" s="27">
        <v>20.100000000000001</v>
      </c>
      <c r="G178" s="27">
        <v>15</v>
      </c>
      <c r="H178" s="27">
        <v>11.2</v>
      </c>
      <c r="I178" s="27">
        <v>5.3</v>
      </c>
      <c r="J178" s="27">
        <v>39</v>
      </c>
      <c r="K178" s="27">
        <v>12.2</v>
      </c>
      <c r="L178" s="27">
        <v>9.5</v>
      </c>
      <c r="M178" s="27">
        <v>23.5</v>
      </c>
      <c r="N178" s="27">
        <v>25.6</v>
      </c>
    </row>
    <row r="179" spans="2:14" x14ac:dyDescent="0.3">
      <c r="B179" s="1">
        <v>18190</v>
      </c>
      <c r="C179" s="1">
        <v>15</v>
      </c>
      <c r="D179" s="1">
        <v>5</v>
      </c>
      <c r="E179" s="27">
        <v>87.87</v>
      </c>
      <c r="F179" s="27">
        <v>14.6</v>
      </c>
      <c r="G179" s="27">
        <v>14.4</v>
      </c>
      <c r="H179" s="27">
        <v>9.1999999999999993</v>
      </c>
      <c r="I179" s="27">
        <v>7.6</v>
      </c>
      <c r="J179" s="27">
        <v>18.2</v>
      </c>
      <c r="K179" s="27">
        <v>7.9</v>
      </c>
      <c r="L179" s="27">
        <v>-0.5</v>
      </c>
      <c r="M179" s="27">
        <v>5.7</v>
      </c>
      <c r="N179" s="27">
        <v>10.8</v>
      </c>
    </row>
    <row r="180" spans="2:14" x14ac:dyDescent="0.3">
      <c r="B180" s="1">
        <v>14920</v>
      </c>
      <c r="C180" s="1">
        <v>6</v>
      </c>
      <c r="D180" s="1">
        <v>6</v>
      </c>
      <c r="E180" s="27">
        <v>68.88</v>
      </c>
      <c r="F180" s="27">
        <v>21.8</v>
      </c>
      <c r="G180" s="27">
        <v>24.3</v>
      </c>
      <c r="H180" s="27">
        <v>13.6</v>
      </c>
      <c r="I180" s="27">
        <v>6.6</v>
      </c>
      <c r="J180" s="27">
        <v>33.9</v>
      </c>
      <c r="K180" s="27">
        <v>16.5</v>
      </c>
      <c r="L180" s="27">
        <v>16.3</v>
      </c>
      <c r="M180" s="27">
        <v>15.9</v>
      </c>
      <c r="N180" s="27">
        <v>29.5</v>
      </c>
    </row>
    <row r="181" spans="2:14" x14ac:dyDescent="0.3">
      <c r="B181" s="1">
        <v>20240</v>
      </c>
      <c r="C181" s="1">
        <v>18</v>
      </c>
      <c r="D181" s="1">
        <v>7</v>
      </c>
      <c r="E181" s="27">
        <v>85.38</v>
      </c>
      <c r="F181" s="27">
        <v>16.899999999999999</v>
      </c>
      <c r="G181" s="27">
        <v>16.100000000000001</v>
      </c>
      <c r="H181" s="27">
        <v>3.2</v>
      </c>
      <c r="I181" s="27">
        <v>7.7</v>
      </c>
      <c r="J181" s="27">
        <v>30.4</v>
      </c>
      <c r="K181" s="27">
        <v>17.600000000000001</v>
      </c>
      <c r="L181" s="27">
        <v>12.2</v>
      </c>
      <c r="M181" s="27">
        <v>12.1</v>
      </c>
      <c r="N181" s="27">
        <v>20.8</v>
      </c>
    </row>
    <row r="182" spans="2:14" x14ac:dyDescent="0.3">
      <c r="B182" s="1">
        <v>36740</v>
      </c>
      <c r="C182" s="1">
        <v>7</v>
      </c>
      <c r="D182" s="1">
        <v>8</v>
      </c>
      <c r="E182" s="27">
        <v>80.44</v>
      </c>
      <c r="F182" s="27">
        <v>16.7</v>
      </c>
      <c r="G182" s="27">
        <v>14.6</v>
      </c>
      <c r="H182" s="27">
        <v>-9.1</v>
      </c>
      <c r="I182" s="27">
        <v>3</v>
      </c>
      <c r="J182" s="27">
        <v>32</v>
      </c>
      <c r="K182" s="27">
        <v>14.7</v>
      </c>
      <c r="L182" s="27">
        <v>5.6</v>
      </c>
      <c r="M182" s="27">
        <v>16.2</v>
      </c>
      <c r="N182" s="27">
        <v>18.3</v>
      </c>
    </row>
    <row r="183" spans="2:14" x14ac:dyDescent="0.3">
      <c r="B183" s="1">
        <v>41450</v>
      </c>
      <c r="C183" s="1">
        <v>12</v>
      </c>
      <c r="D183" s="1">
        <v>9</v>
      </c>
      <c r="E183" s="27">
        <v>77.31</v>
      </c>
      <c r="F183" s="27">
        <v>20.100000000000001</v>
      </c>
      <c r="G183" s="27">
        <v>23.4</v>
      </c>
      <c r="H183" s="27">
        <v>10.6</v>
      </c>
      <c r="I183" s="27">
        <v>4.4000000000000004</v>
      </c>
      <c r="J183" s="27">
        <v>24.2</v>
      </c>
      <c r="K183" s="27">
        <v>16.399999999999999</v>
      </c>
      <c r="L183" s="27">
        <v>14</v>
      </c>
      <c r="M183" s="27">
        <v>10.1</v>
      </c>
      <c r="N183" s="27">
        <v>24</v>
      </c>
    </row>
    <row r="184" spans="2:14" x14ac:dyDescent="0.3">
      <c r="B184" s="1">
        <v>35650</v>
      </c>
      <c r="C184" s="1">
        <v>9</v>
      </c>
      <c r="D184" s="1">
        <v>10</v>
      </c>
      <c r="E184" s="27">
        <v>71.349999999999994</v>
      </c>
      <c r="F184" s="27">
        <v>14.2</v>
      </c>
      <c r="G184" s="27">
        <v>15.1</v>
      </c>
      <c r="H184" s="27">
        <v>-6.8</v>
      </c>
      <c r="I184" s="27">
        <v>-2.4</v>
      </c>
      <c r="J184" s="27">
        <v>33.4</v>
      </c>
      <c r="K184" s="27">
        <v>9.1999999999999993</v>
      </c>
      <c r="L184" s="27">
        <v>16.100000000000001</v>
      </c>
      <c r="M184" s="27">
        <v>9.3000000000000007</v>
      </c>
      <c r="N184" s="27">
        <v>11.7</v>
      </c>
    </row>
    <row r="185" spans="2:14" x14ac:dyDescent="0.3">
      <c r="B185" s="1">
        <v>61690</v>
      </c>
      <c r="C185" s="1">
        <v>21</v>
      </c>
      <c r="D185" s="1">
        <v>11</v>
      </c>
      <c r="E185" s="27">
        <v>67.680000000000007</v>
      </c>
      <c r="F185" s="27">
        <v>14</v>
      </c>
      <c r="G185" s="27">
        <v>16.2</v>
      </c>
      <c r="H185" s="27">
        <v>-1.5</v>
      </c>
      <c r="I185" s="27">
        <v>-12.6</v>
      </c>
      <c r="J185" s="27">
        <v>32.1</v>
      </c>
      <c r="K185" s="27">
        <v>13.9</v>
      </c>
      <c r="L185" s="27">
        <v>9.1</v>
      </c>
      <c r="M185" s="27">
        <v>1.4</v>
      </c>
      <c r="N185" s="27">
        <v>25.2</v>
      </c>
    </row>
    <row r="186" spans="2:14" x14ac:dyDescent="0.3">
      <c r="B186" s="1">
        <v>8910</v>
      </c>
      <c r="C186" s="1">
        <v>16</v>
      </c>
      <c r="D186" s="1">
        <v>12</v>
      </c>
      <c r="E186" s="27">
        <v>91.49</v>
      </c>
      <c r="F186" s="27">
        <v>14.7</v>
      </c>
      <c r="G186" s="27">
        <v>23.3</v>
      </c>
      <c r="H186" s="27">
        <v>13.5</v>
      </c>
      <c r="I186" s="27">
        <v>14.2</v>
      </c>
      <c r="J186" s="27">
        <v>29.2</v>
      </c>
      <c r="K186" s="27">
        <v>18.5</v>
      </c>
      <c r="L186" s="27">
        <v>9.6999999999999993</v>
      </c>
      <c r="M186" s="27">
        <v>9.4</v>
      </c>
      <c r="N186" s="27">
        <v>18.600000000000001</v>
      </c>
    </row>
    <row r="187" spans="2:14" x14ac:dyDescent="0.3">
      <c r="D187" s="1">
        <v>13</v>
      </c>
      <c r="E187" s="27">
        <v>82.25</v>
      </c>
      <c r="F187" s="27">
        <v>13.2</v>
      </c>
      <c r="G187" s="27">
        <v>14.5</v>
      </c>
      <c r="H187" s="27">
        <v>-14.3</v>
      </c>
      <c r="I187" s="27">
        <v>8.9</v>
      </c>
      <c r="J187" s="27">
        <v>28.6</v>
      </c>
      <c r="K187" s="27">
        <v>15.3</v>
      </c>
      <c r="L187" s="27">
        <v>5.7</v>
      </c>
      <c r="M187" s="27">
        <v>10.4</v>
      </c>
      <c r="N187" s="27">
        <v>9.8000000000000007</v>
      </c>
    </row>
    <row r="188" spans="2:14" x14ac:dyDescent="0.3">
      <c r="D188" s="1">
        <v>14</v>
      </c>
      <c r="E188" s="27">
        <v>60.06</v>
      </c>
      <c r="F188" s="27">
        <v>8.5</v>
      </c>
      <c r="G188" s="27">
        <v>15.4</v>
      </c>
      <c r="H188" s="27">
        <v>-8.6999999999999993</v>
      </c>
      <c r="I188" s="27">
        <v>-5.6</v>
      </c>
      <c r="J188" s="27">
        <v>30.8</v>
      </c>
      <c r="K188" s="27">
        <v>7.6</v>
      </c>
      <c r="L188" s="27">
        <v>0.6</v>
      </c>
      <c r="M188" s="27">
        <v>5.2</v>
      </c>
      <c r="N188" s="27">
        <v>12.7</v>
      </c>
    </row>
    <row r="189" spans="2:14" x14ac:dyDescent="0.3">
      <c r="D189" s="1">
        <v>15</v>
      </c>
      <c r="E189" s="27">
        <v>65.209999999999994</v>
      </c>
      <c r="F189" s="27">
        <v>8.9</v>
      </c>
      <c r="G189" s="27">
        <v>15.6</v>
      </c>
      <c r="H189" s="27">
        <v>-10.3</v>
      </c>
      <c r="I189" s="27">
        <v>-19</v>
      </c>
      <c r="J189" s="27">
        <v>19.899999999999999</v>
      </c>
      <c r="K189" s="27">
        <v>2.2999999999999998</v>
      </c>
      <c r="L189" s="27">
        <v>8.1</v>
      </c>
      <c r="M189" s="27">
        <v>18</v>
      </c>
      <c r="N189" s="27">
        <v>25.7</v>
      </c>
    </row>
    <row r="190" spans="2:14" x14ac:dyDescent="0.3">
      <c r="D190" s="1">
        <v>16</v>
      </c>
      <c r="E190" s="27">
        <v>54</v>
      </c>
      <c r="F190" s="27">
        <v>2.2000000000000002</v>
      </c>
      <c r="G190" s="27">
        <v>10.6</v>
      </c>
      <c r="H190" s="27">
        <v>-19.8</v>
      </c>
      <c r="I190" s="27">
        <v>-4.5</v>
      </c>
      <c r="J190" s="27">
        <v>32.6</v>
      </c>
      <c r="K190" s="27">
        <v>1.4</v>
      </c>
      <c r="L190" s="27">
        <v>-21.2</v>
      </c>
      <c r="M190" s="27">
        <v>5.6</v>
      </c>
      <c r="N190" s="27">
        <v>12.6</v>
      </c>
    </row>
    <row r="191" spans="2:14" x14ac:dyDescent="0.3">
      <c r="D191" s="1">
        <v>17</v>
      </c>
      <c r="E191" s="27">
        <v>53.73</v>
      </c>
      <c r="F191" s="27">
        <v>19.8</v>
      </c>
      <c r="G191" s="27">
        <v>20</v>
      </c>
      <c r="H191" s="27">
        <v>11</v>
      </c>
      <c r="I191" s="27">
        <v>8.1</v>
      </c>
      <c r="J191" s="27">
        <v>33.9</v>
      </c>
      <c r="K191" s="27">
        <v>19.100000000000001</v>
      </c>
      <c r="L191" s="27">
        <v>4.9000000000000004</v>
      </c>
      <c r="M191" s="27">
        <v>11.8</v>
      </c>
      <c r="N191" s="27">
        <v>26.8</v>
      </c>
    </row>
    <row r="192" spans="2:14" x14ac:dyDescent="0.3">
      <c r="D192" s="1">
        <v>18</v>
      </c>
      <c r="E192" s="27">
        <v>54.54</v>
      </c>
      <c r="F192" s="27">
        <v>9.3000000000000007</v>
      </c>
      <c r="G192" s="27">
        <v>11</v>
      </c>
      <c r="H192" s="27">
        <v>-27</v>
      </c>
      <c r="I192" s="27">
        <v>-20.5</v>
      </c>
      <c r="J192" s="27">
        <v>24.3</v>
      </c>
      <c r="K192" s="27">
        <v>4.9000000000000004</v>
      </c>
      <c r="L192" s="27">
        <v>14.4</v>
      </c>
      <c r="M192" s="27">
        <v>15.5</v>
      </c>
      <c r="N192" s="27">
        <v>17.2</v>
      </c>
    </row>
    <row r="193" spans="2:14" x14ac:dyDescent="0.3">
      <c r="D193" s="1">
        <v>19</v>
      </c>
      <c r="E193" s="27">
        <v>80.319999999999993</v>
      </c>
      <c r="F193" s="27">
        <v>11.9</v>
      </c>
      <c r="G193" s="27">
        <v>16.899999999999999</v>
      </c>
      <c r="H193" s="27">
        <v>-8.3000000000000007</v>
      </c>
      <c r="I193" s="27">
        <v>5.8</v>
      </c>
      <c r="J193" s="27">
        <v>15</v>
      </c>
      <c r="K193" s="27">
        <v>14.9</v>
      </c>
      <c r="L193" s="27">
        <v>16.899999999999999</v>
      </c>
      <c r="M193" s="27">
        <v>9.6</v>
      </c>
      <c r="N193" s="27">
        <v>22.3</v>
      </c>
    </row>
    <row r="194" spans="2:14" x14ac:dyDescent="0.3">
      <c r="D194" s="1">
        <v>20</v>
      </c>
      <c r="E194" s="27">
        <v>87.43</v>
      </c>
      <c r="F194" s="27">
        <v>12.1</v>
      </c>
      <c r="G194" s="27">
        <v>9.4</v>
      </c>
      <c r="H194" s="27">
        <v>0.1</v>
      </c>
      <c r="I194" s="27">
        <v>0.5</v>
      </c>
      <c r="J194" s="27">
        <v>24.2</v>
      </c>
      <c r="K194" s="27">
        <v>4.2</v>
      </c>
      <c r="L194" s="27">
        <v>1.4</v>
      </c>
      <c r="M194" s="27">
        <v>8.6999999999999993</v>
      </c>
      <c r="N194" s="27">
        <v>8.3000000000000007</v>
      </c>
    </row>
    <row r="195" spans="2:14" x14ac:dyDescent="0.3">
      <c r="D195" s="1">
        <v>21</v>
      </c>
      <c r="E195" s="27">
        <v>73.8</v>
      </c>
      <c r="F195" s="27">
        <v>18.600000000000001</v>
      </c>
      <c r="G195" s="27">
        <v>20.3</v>
      </c>
      <c r="H195" s="27">
        <v>7.9</v>
      </c>
      <c r="I195" s="27">
        <v>11.9</v>
      </c>
      <c r="J195" s="27">
        <v>33.1</v>
      </c>
      <c r="K195" s="27">
        <v>22.6</v>
      </c>
      <c r="L195" s="27">
        <v>18.2</v>
      </c>
      <c r="M195" s="27">
        <v>13.3</v>
      </c>
      <c r="N195" s="27">
        <v>18.100000000000001</v>
      </c>
    </row>
    <row r="196" spans="2:14" x14ac:dyDescent="0.3">
      <c r="B196" s="1">
        <v>25500</v>
      </c>
      <c r="C196" s="1">
        <v>3</v>
      </c>
      <c r="D196" s="1">
        <v>1</v>
      </c>
      <c r="E196" s="27">
        <v>98.04</v>
      </c>
      <c r="F196" s="27">
        <v>5.8</v>
      </c>
      <c r="G196" s="27">
        <v>9.9</v>
      </c>
      <c r="H196" s="27">
        <v>7.2</v>
      </c>
      <c r="I196" s="27">
        <v>3.4</v>
      </c>
      <c r="J196" s="27">
        <v>6.6</v>
      </c>
      <c r="K196" s="27">
        <v>9.9</v>
      </c>
      <c r="L196" s="27">
        <v>8.4</v>
      </c>
      <c r="M196" s="27">
        <v>5</v>
      </c>
      <c r="N196" s="27">
        <v>2.2999999999999998</v>
      </c>
    </row>
    <row r="197" spans="2:14" x14ac:dyDescent="0.3">
      <c r="B197" s="1">
        <v>44180</v>
      </c>
      <c r="C197" s="1">
        <v>20</v>
      </c>
      <c r="D197" s="1">
        <v>2</v>
      </c>
      <c r="E197" s="27">
        <v>75.349999999999994</v>
      </c>
      <c r="F197" s="27">
        <v>14.1</v>
      </c>
      <c r="G197" s="27">
        <v>14</v>
      </c>
      <c r="H197" s="27">
        <v>-11.5</v>
      </c>
      <c r="I197" s="27">
        <v>11</v>
      </c>
      <c r="J197" s="27">
        <v>29.5</v>
      </c>
      <c r="K197" s="27">
        <v>-7.5</v>
      </c>
      <c r="L197" s="27">
        <v>-29.8</v>
      </c>
      <c r="M197" s="27">
        <v>9.3000000000000007</v>
      </c>
      <c r="N197" s="27">
        <v>29.5</v>
      </c>
    </row>
    <row r="198" spans="2:14" x14ac:dyDescent="0.3">
      <c r="B198" s="1">
        <v>25180</v>
      </c>
      <c r="C198" s="1">
        <v>19</v>
      </c>
      <c r="D198" s="1">
        <v>3</v>
      </c>
      <c r="E198" s="27">
        <v>66.81</v>
      </c>
      <c r="F198" s="27">
        <v>10.1</v>
      </c>
      <c r="G198" s="27">
        <v>17.5</v>
      </c>
      <c r="H198" s="27">
        <v>-1</v>
      </c>
      <c r="I198" s="27">
        <v>14.9</v>
      </c>
      <c r="J198" s="27">
        <v>20.2</v>
      </c>
      <c r="K198" s="27">
        <v>-36.799999999999997</v>
      </c>
      <c r="L198" s="27">
        <v>4.3</v>
      </c>
      <c r="M198" s="27">
        <v>19</v>
      </c>
      <c r="N198" s="27">
        <v>18.2</v>
      </c>
    </row>
    <row r="199" spans="2:14" x14ac:dyDescent="0.3">
      <c r="B199" s="1">
        <v>33250</v>
      </c>
      <c r="C199" s="1">
        <v>8</v>
      </c>
      <c r="D199" s="1">
        <v>4</v>
      </c>
      <c r="E199" s="27">
        <v>73.92</v>
      </c>
      <c r="F199" s="27">
        <v>19.2</v>
      </c>
      <c r="G199" s="27">
        <v>15</v>
      </c>
      <c r="H199" s="27">
        <v>9.3000000000000007</v>
      </c>
      <c r="I199" s="27">
        <v>3.6</v>
      </c>
      <c r="J199" s="27">
        <v>38.200000000000003</v>
      </c>
      <c r="K199" s="27">
        <v>9.5</v>
      </c>
      <c r="L199" s="27">
        <v>10.6</v>
      </c>
      <c r="M199" s="27">
        <v>22.1</v>
      </c>
      <c r="N199" s="27">
        <v>20.9</v>
      </c>
    </row>
    <row r="200" spans="2:14" x14ac:dyDescent="0.3">
      <c r="B200" s="1">
        <v>13310</v>
      </c>
      <c r="C200" s="1">
        <v>10</v>
      </c>
      <c r="D200" s="1">
        <v>5</v>
      </c>
      <c r="E200" s="27">
        <v>87.99</v>
      </c>
      <c r="F200" s="27">
        <v>14</v>
      </c>
      <c r="G200" s="27">
        <v>14.3</v>
      </c>
      <c r="H200" s="27">
        <v>7</v>
      </c>
      <c r="I200" s="27">
        <v>7.1</v>
      </c>
      <c r="J200" s="27">
        <v>17.399999999999999</v>
      </c>
      <c r="K200" s="27">
        <v>9</v>
      </c>
      <c r="L200" s="27">
        <v>1.5</v>
      </c>
      <c r="M200" s="27">
        <v>5.7</v>
      </c>
      <c r="N200" s="27">
        <v>9.1</v>
      </c>
    </row>
    <row r="201" spans="2:14" x14ac:dyDescent="0.3">
      <c r="B201" s="1">
        <v>18460</v>
      </c>
      <c r="C201" s="1">
        <v>4</v>
      </c>
      <c r="D201" s="1">
        <v>6</v>
      </c>
      <c r="E201" s="27">
        <v>69.05</v>
      </c>
      <c r="F201" s="27">
        <v>21.7</v>
      </c>
      <c r="G201" s="27">
        <v>23.2</v>
      </c>
      <c r="H201" s="27">
        <v>13</v>
      </c>
      <c r="I201" s="27">
        <v>2</v>
      </c>
      <c r="J201" s="27">
        <v>29.1</v>
      </c>
      <c r="K201" s="27">
        <v>14.3</v>
      </c>
      <c r="L201" s="27">
        <v>18.7</v>
      </c>
      <c r="M201" s="27">
        <v>17.5</v>
      </c>
      <c r="N201" s="27">
        <v>24.5</v>
      </c>
    </row>
    <row r="202" spans="2:14" x14ac:dyDescent="0.3">
      <c r="B202" s="1">
        <v>15960</v>
      </c>
      <c r="C202" s="1">
        <v>17</v>
      </c>
      <c r="D202" s="1">
        <v>7</v>
      </c>
      <c r="E202" s="27">
        <v>85.45</v>
      </c>
      <c r="F202" s="27">
        <v>16.600000000000001</v>
      </c>
      <c r="G202" s="27">
        <v>15.9</v>
      </c>
      <c r="H202" s="27">
        <v>1.5</v>
      </c>
      <c r="I202" s="27">
        <v>7.1</v>
      </c>
      <c r="J202" s="27">
        <v>28.2</v>
      </c>
      <c r="K202" s="27">
        <v>17.2</v>
      </c>
      <c r="L202" s="27">
        <v>11.5</v>
      </c>
      <c r="M202" s="27">
        <v>11.8</v>
      </c>
      <c r="N202" s="27">
        <v>20.2</v>
      </c>
    </row>
    <row r="203" spans="2:14" x14ac:dyDescent="0.3">
      <c r="B203" s="1">
        <v>18670</v>
      </c>
      <c r="C203" s="1">
        <v>15</v>
      </c>
      <c r="D203" s="1">
        <v>8</v>
      </c>
      <c r="E203" s="27">
        <v>80.709999999999994</v>
      </c>
      <c r="F203" s="27">
        <v>16.2</v>
      </c>
      <c r="G203" s="27">
        <v>13.9</v>
      </c>
      <c r="H203" s="27">
        <v>-9.6</v>
      </c>
      <c r="I203" s="27">
        <v>2.1</v>
      </c>
      <c r="J203" s="27">
        <v>31</v>
      </c>
      <c r="K203" s="27">
        <v>14.1</v>
      </c>
      <c r="L203" s="27">
        <v>5.7</v>
      </c>
      <c r="M203" s="27">
        <v>16.399999999999999</v>
      </c>
      <c r="N203" s="27">
        <v>19</v>
      </c>
    </row>
    <row r="204" spans="2:14" x14ac:dyDescent="0.3">
      <c r="B204" s="1">
        <v>20770</v>
      </c>
      <c r="C204" s="1">
        <v>18</v>
      </c>
      <c r="D204" s="1">
        <v>9</v>
      </c>
      <c r="E204" s="27">
        <v>77.38</v>
      </c>
      <c r="F204" s="27">
        <v>19.2</v>
      </c>
      <c r="G204" s="27">
        <v>22.5</v>
      </c>
      <c r="H204" s="27">
        <v>11.2</v>
      </c>
      <c r="I204" s="27">
        <v>4.8</v>
      </c>
      <c r="J204" s="27">
        <v>24.2</v>
      </c>
      <c r="K204" s="27">
        <v>17.100000000000001</v>
      </c>
      <c r="L204" s="27">
        <v>14.2</v>
      </c>
      <c r="M204" s="27">
        <v>10.1</v>
      </c>
      <c r="N204" s="27">
        <v>24.6</v>
      </c>
    </row>
    <row r="205" spans="2:14" x14ac:dyDescent="0.3">
      <c r="B205" s="1">
        <v>14060</v>
      </c>
      <c r="C205" s="1">
        <v>11</v>
      </c>
      <c r="D205" s="1">
        <v>10</v>
      </c>
      <c r="E205" s="27">
        <v>71.64</v>
      </c>
      <c r="F205" s="27">
        <v>18.2</v>
      </c>
      <c r="G205" s="27">
        <v>15.4</v>
      </c>
      <c r="H205" s="27">
        <v>-2.8</v>
      </c>
      <c r="I205" s="27">
        <v>-4.4000000000000004</v>
      </c>
      <c r="J205" s="27">
        <v>36</v>
      </c>
      <c r="K205" s="27">
        <v>7.2</v>
      </c>
      <c r="L205" s="27">
        <v>7.2</v>
      </c>
      <c r="M205" s="27">
        <v>12</v>
      </c>
      <c r="N205" s="27">
        <v>-4.8</v>
      </c>
    </row>
    <row r="206" spans="2:14" x14ac:dyDescent="0.3">
      <c r="B206" s="1">
        <v>37150</v>
      </c>
      <c r="C206" s="1">
        <v>7</v>
      </c>
      <c r="D206" s="1">
        <v>11</v>
      </c>
      <c r="E206" s="27">
        <v>67.86</v>
      </c>
      <c r="F206" s="27">
        <v>13.3</v>
      </c>
      <c r="G206" s="27">
        <v>15</v>
      </c>
      <c r="H206" s="27">
        <v>-2.9</v>
      </c>
      <c r="I206" s="27">
        <v>-10.7</v>
      </c>
      <c r="J206" s="27">
        <v>36.299999999999997</v>
      </c>
      <c r="K206" s="27">
        <v>14.3</v>
      </c>
      <c r="L206" s="27">
        <v>14.7</v>
      </c>
      <c r="M206" s="27">
        <v>2.6</v>
      </c>
      <c r="N206" s="27">
        <v>26.8</v>
      </c>
    </row>
    <row r="207" spans="2:14" x14ac:dyDescent="0.3">
      <c r="B207" s="1">
        <v>36110</v>
      </c>
      <c r="C207" s="1">
        <v>1</v>
      </c>
      <c r="D207" s="1">
        <v>12</v>
      </c>
      <c r="E207" s="27">
        <v>91.88</v>
      </c>
      <c r="F207" s="27">
        <v>14.6</v>
      </c>
      <c r="G207" s="27">
        <v>20.399999999999999</v>
      </c>
      <c r="H207" s="27">
        <v>9.1999999999999993</v>
      </c>
      <c r="I207" s="27">
        <v>10.8</v>
      </c>
      <c r="J207" s="27">
        <v>25.8</v>
      </c>
      <c r="K207" s="27">
        <v>16.600000000000001</v>
      </c>
      <c r="L207" s="27">
        <v>8.9</v>
      </c>
      <c r="M207" s="27">
        <v>8.1999999999999993</v>
      </c>
      <c r="N207" s="27">
        <v>19.5</v>
      </c>
    </row>
    <row r="208" spans="2:14" x14ac:dyDescent="0.3">
      <c r="D208" s="1">
        <v>13</v>
      </c>
      <c r="E208" s="27">
        <v>82.62</v>
      </c>
      <c r="F208" s="27">
        <v>13.2</v>
      </c>
      <c r="G208" s="27">
        <v>16.2</v>
      </c>
      <c r="H208" s="27">
        <v>-0.6</v>
      </c>
      <c r="I208" s="27">
        <v>9.3000000000000007</v>
      </c>
      <c r="J208" s="27">
        <v>27.1</v>
      </c>
      <c r="K208" s="27">
        <v>20.7</v>
      </c>
      <c r="L208" s="27">
        <v>9</v>
      </c>
      <c r="M208" s="27">
        <v>5.7</v>
      </c>
      <c r="N208" s="27">
        <v>8</v>
      </c>
    </row>
    <row r="209" spans="2:14" x14ac:dyDescent="0.3">
      <c r="D209" s="1">
        <v>14</v>
      </c>
      <c r="E209" s="27">
        <v>60.04</v>
      </c>
      <c r="F209" s="27">
        <v>6.5</v>
      </c>
      <c r="G209" s="27">
        <v>13.9</v>
      </c>
      <c r="H209" s="27">
        <v>-9.1999999999999993</v>
      </c>
      <c r="I209" s="27">
        <v>-5.5</v>
      </c>
      <c r="J209" s="27">
        <v>30.6</v>
      </c>
      <c r="K209" s="27">
        <v>6.9</v>
      </c>
      <c r="L209" s="27">
        <v>0.3</v>
      </c>
      <c r="M209" s="27">
        <v>5.3</v>
      </c>
      <c r="N209" s="27">
        <v>13.5</v>
      </c>
    </row>
    <row r="210" spans="2:14" x14ac:dyDescent="0.3">
      <c r="D210" s="1">
        <v>15</v>
      </c>
      <c r="E210" s="27">
        <v>65.760000000000005</v>
      </c>
      <c r="F210" s="27">
        <v>10.9</v>
      </c>
      <c r="G210" s="27">
        <v>15.1</v>
      </c>
      <c r="H210" s="27">
        <v>-8.6999999999999993</v>
      </c>
      <c r="I210" s="27">
        <v>-6.6</v>
      </c>
      <c r="J210" s="27">
        <v>20.7</v>
      </c>
      <c r="K210" s="27">
        <v>19.3</v>
      </c>
      <c r="L210" s="27">
        <v>8.6</v>
      </c>
      <c r="M210" s="27">
        <v>17.899999999999999</v>
      </c>
      <c r="N210" s="27">
        <v>28.6</v>
      </c>
    </row>
    <row r="211" spans="2:14" x14ac:dyDescent="0.3">
      <c r="D211" s="1">
        <v>16</v>
      </c>
      <c r="E211" s="27">
        <v>54.08</v>
      </c>
      <c r="F211" s="27">
        <v>3.3</v>
      </c>
      <c r="G211" s="27">
        <v>11.6</v>
      </c>
      <c r="H211" s="27">
        <v>-10.3</v>
      </c>
      <c r="I211" s="27">
        <v>-4.7</v>
      </c>
      <c r="J211" s="27">
        <v>32.4</v>
      </c>
      <c r="K211" s="27">
        <v>0</v>
      </c>
      <c r="L211" s="27">
        <v>-20.3</v>
      </c>
      <c r="M211" s="27">
        <v>6.1</v>
      </c>
      <c r="N211" s="27">
        <v>13.3</v>
      </c>
    </row>
    <row r="212" spans="2:14" x14ac:dyDescent="0.3">
      <c r="D212" s="1">
        <v>17</v>
      </c>
      <c r="E212" s="27">
        <v>53.73</v>
      </c>
      <c r="F212" s="27">
        <v>18.399999999999999</v>
      </c>
      <c r="G212" s="27">
        <v>19</v>
      </c>
      <c r="H212" s="27">
        <v>8</v>
      </c>
      <c r="I212" s="27">
        <v>8.9</v>
      </c>
      <c r="J212" s="27">
        <v>31.4</v>
      </c>
      <c r="K212" s="27">
        <v>17</v>
      </c>
      <c r="L212" s="27">
        <v>0.9</v>
      </c>
      <c r="M212" s="27">
        <v>11.6</v>
      </c>
      <c r="N212" s="27">
        <v>26.1</v>
      </c>
    </row>
    <row r="213" spans="2:14" x14ac:dyDescent="0.3">
      <c r="D213" s="1">
        <v>18</v>
      </c>
      <c r="E213" s="27">
        <v>54.82</v>
      </c>
      <c r="F213" s="27">
        <v>7.9</v>
      </c>
      <c r="G213" s="27">
        <v>9.9</v>
      </c>
      <c r="H213" s="27">
        <v>-27</v>
      </c>
      <c r="I213" s="27">
        <v>-22</v>
      </c>
      <c r="J213" s="27">
        <v>24</v>
      </c>
      <c r="K213" s="27">
        <v>3.3</v>
      </c>
      <c r="L213" s="27">
        <v>14.4</v>
      </c>
      <c r="M213" s="27">
        <v>15.6</v>
      </c>
      <c r="N213" s="27">
        <v>16.600000000000001</v>
      </c>
    </row>
    <row r="214" spans="2:14" x14ac:dyDescent="0.3">
      <c r="D214" s="1">
        <v>19</v>
      </c>
      <c r="E214" s="27">
        <v>80.569999999999993</v>
      </c>
      <c r="F214" s="27">
        <v>9.4</v>
      </c>
      <c r="G214" s="27">
        <v>15</v>
      </c>
      <c r="H214" s="27">
        <v>-6.1</v>
      </c>
      <c r="I214" s="27">
        <v>2.1</v>
      </c>
      <c r="J214" s="27">
        <v>13.2</v>
      </c>
      <c r="K214" s="27">
        <v>13.8</v>
      </c>
      <c r="L214" s="27">
        <v>12</v>
      </c>
      <c r="M214" s="27">
        <v>11.8</v>
      </c>
      <c r="N214" s="27">
        <v>21.4</v>
      </c>
    </row>
    <row r="215" spans="2:14" x14ac:dyDescent="0.3">
      <c r="D215" s="1">
        <v>20</v>
      </c>
      <c r="E215" s="27">
        <v>87.71</v>
      </c>
      <c r="F215" s="27">
        <v>11.8</v>
      </c>
      <c r="G215" s="27">
        <v>8.6999999999999993</v>
      </c>
      <c r="H215" s="27">
        <v>-2.9</v>
      </c>
      <c r="I215" s="27">
        <v>-1.7</v>
      </c>
      <c r="J215" s="27">
        <v>25.4</v>
      </c>
      <c r="K215" s="27">
        <v>6.5</v>
      </c>
      <c r="L215" s="27">
        <v>2.2000000000000002</v>
      </c>
      <c r="M215" s="27">
        <v>8.1</v>
      </c>
      <c r="N215" s="27">
        <v>8.1</v>
      </c>
    </row>
    <row r="216" spans="2:14" x14ac:dyDescent="0.3">
      <c r="D216" s="1">
        <v>21</v>
      </c>
      <c r="E216" s="27">
        <v>73.849999999999994</v>
      </c>
      <c r="F216" s="27">
        <v>18.600000000000001</v>
      </c>
      <c r="G216" s="27">
        <v>20.2</v>
      </c>
      <c r="H216" s="27">
        <v>7.3</v>
      </c>
      <c r="I216" s="27">
        <v>12.7</v>
      </c>
      <c r="J216" s="27">
        <v>33.1</v>
      </c>
      <c r="K216" s="27">
        <v>22.6</v>
      </c>
      <c r="L216" s="27">
        <v>18.100000000000001</v>
      </c>
      <c r="M216" s="27">
        <v>13.3</v>
      </c>
      <c r="N216" s="27">
        <v>17.100000000000001</v>
      </c>
    </row>
    <row r="217" spans="2:14" x14ac:dyDescent="0.3">
      <c r="B217" s="1">
        <v>40130</v>
      </c>
      <c r="C217" s="1">
        <v>12</v>
      </c>
      <c r="D217" s="1">
        <v>1</v>
      </c>
      <c r="E217" s="27">
        <v>98.08</v>
      </c>
      <c r="F217" s="27">
        <v>5.3</v>
      </c>
      <c r="G217" s="27">
        <v>9.5</v>
      </c>
      <c r="H217" s="27">
        <v>6.8</v>
      </c>
      <c r="I217" s="27">
        <v>3.1</v>
      </c>
      <c r="J217" s="27">
        <v>6.4</v>
      </c>
      <c r="K217" s="27">
        <v>9.6</v>
      </c>
      <c r="L217" s="27">
        <v>8.1</v>
      </c>
      <c r="M217" s="27">
        <v>5</v>
      </c>
      <c r="N217" s="27">
        <v>2.2999999999999998</v>
      </c>
    </row>
    <row r="218" spans="2:14" x14ac:dyDescent="0.3">
      <c r="B218" s="1">
        <v>68850</v>
      </c>
      <c r="C218" s="1">
        <v>13</v>
      </c>
      <c r="D218" s="1">
        <v>2</v>
      </c>
      <c r="E218" s="27">
        <v>75.69</v>
      </c>
      <c r="F218" s="27">
        <v>12.7</v>
      </c>
      <c r="G218" s="27">
        <v>13.2</v>
      </c>
      <c r="H218" s="27">
        <v>-15.5</v>
      </c>
      <c r="I218" s="27">
        <v>10.1</v>
      </c>
      <c r="J218" s="27">
        <v>32.5</v>
      </c>
      <c r="K218" s="27">
        <v>-10.199999999999999</v>
      </c>
      <c r="L218" s="27">
        <v>-26.3</v>
      </c>
      <c r="M218" s="27">
        <v>9.1</v>
      </c>
      <c r="N218" s="27">
        <v>27.1</v>
      </c>
    </row>
    <row r="219" spans="2:14" x14ac:dyDescent="0.3">
      <c r="B219" s="1">
        <v>60040</v>
      </c>
      <c r="C219" s="1">
        <v>21</v>
      </c>
      <c r="D219" s="1">
        <v>3</v>
      </c>
      <c r="E219" s="27">
        <v>66.819999999999993</v>
      </c>
      <c r="F219" s="27">
        <v>9.9</v>
      </c>
      <c r="G219" s="27">
        <v>17.2</v>
      </c>
      <c r="H219" s="27">
        <v>-1.1000000000000001</v>
      </c>
      <c r="I219" s="27">
        <v>14.4</v>
      </c>
      <c r="J219" s="27">
        <v>20.2</v>
      </c>
      <c r="K219" s="27">
        <v>-31.9</v>
      </c>
      <c r="L219" s="27">
        <v>4.5999999999999996</v>
      </c>
      <c r="M219" s="27">
        <v>18.3</v>
      </c>
      <c r="N219" s="27">
        <v>19</v>
      </c>
    </row>
    <row r="220" spans="2:14" x14ac:dyDescent="0.3">
      <c r="B220" s="1">
        <v>12810</v>
      </c>
      <c r="C220" s="1">
        <v>14</v>
      </c>
      <c r="D220" s="1">
        <v>4</v>
      </c>
      <c r="E220" s="27">
        <v>74.06</v>
      </c>
      <c r="F220" s="27">
        <v>16.399999999999999</v>
      </c>
      <c r="G220" s="27">
        <v>12.8</v>
      </c>
      <c r="H220" s="27">
        <v>9.4</v>
      </c>
      <c r="I220" s="27">
        <v>3</v>
      </c>
      <c r="J220" s="27">
        <v>38.9</v>
      </c>
      <c r="K220" s="27">
        <v>10.3</v>
      </c>
      <c r="L220" s="27">
        <v>14.1</v>
      </c>
      <c r="M220" s="27">
        <v>19.100000000000001</v>
      </c>
      <c r="N220" s="27">
        <v>21.3</v>
      </c>
    </row>
    <row r="221" spans="2:14" x14ac:dyDescent="0.3">
      <c r="B221" s="1">
        <v>22210</v>
      </c>
      <c r="C221" s="1">
        <v>19</v>
      </c>
      <c r="D221" s="1">
        <v>5</v>
      </c>
      <c r="E221" s="27">
        <v>88.12</v>
      </c>
      <c r="F221" s="27">
        <v>13.9</v>
      </c>
      <c r="G221" s="27">
        <v>14.1</v>
      </c>
      <c r="H221" s="27">
        <v>7.5</v>
      </c>
      <c r="I221" s="27">
        <v>9.1999999999999993</v>
      </c>
      <c r="J221" s="27">
        <v>18.100000000000001</v>
      </c>
      <c r="K221" s="27">
        <v>10.4</v>
      </c>
      <c r="L221" s="27">
        <v>1.2</v>
      </c>
      <c r="M221" s="27">
        <v>5.8</v>
      </c>
      <c r="N221" s="27">
        <v>8.6</v>
      </c>
    </row>
    <row r="222" spans="2:14" x14ac:dyDescent="0.3">
      <c r="B222" s="1">
        <v>42910</v>
      </c>
      <c r="C222" s="1">
        <v>20</v>
      </c>
      <c r="D222" s="1">
        <v>6</v>
      </c>
      <c r="E222" s="27">
        <v>69.23</v>
      </c>
      <c r="F222" s="27">
        <v>21.1</v>
      </c>
      <c r="G222" s="27">
        <v>23</v>
      </c>
      <c r="H222" s="27">
        <v>8.6999999999999993</v>
      </c>
      <c r="I222" s="27">
        <v>-0.7</v>
      </c>
      <c r="J222" s="27">
        <v>31.1</v>
      </c>
      <c r="K222" s="27">
        <v>9.6</v>
      </c>
      <c r="L222" s="27">
        <v>18.8</v>
      </c>
      <c r="M222" s="27">
        <v>17.3</v>
      </c>
      <c r="N222" s="27">
        <v>26.9</v>
      </c>
    </row>
    <row r="223" spans="2:14" x14ac:dyDescent="0.3">
      <c r="B223" s="1">
        <v>34590</v>
      </c>
      <c r="C223" s="1">
        <v>9</v>
      </c>
      <c r="D223" s="1">
        <v>7</v>
      </c>
      <c r="E223" s="27">
        <v>85.52</v>
      </c>
      <c r="F223" s="27">
        <v>16.7</v>
      </c>
      <c r="G223" s="27">
        <v>16.5</v>
      </c>
      <c r="H223" s="27">
        <v>1.4</v>
      </c>
      <c r="I223" s="27">
        <v>6.5</v>
      </c>
      <c r="J223" s="27">
        <v>27.3</v>
      </c>
      <c r="K223" s="27">
        <v>17.3</v>
      </c>
      <c r="L223" s="27">
        <v>12.4</v>
      </c>
      <c r="M223" s="27">
        <v>11.5</v>
      </c>
      <c r="N223" s="27">
        <v>19.7</v>
      </c>
    </row>
    <row r="224" spans="2:14" x14ac:dyDescent="0.3">
      <c r="B224" s="1">
        <v>9020</v>
      </c>
      <c r="C224" s="1">
        <v>16</v>
      </c>
      <c r="D224" s="1">
        <v>8</v>
      </c>
      <c r="E224" s="27">
        <v>80.98</v>
      </c>
      <c r="F224" s="27">
        <v>15.6</v>
      </c>
      <c r="G224" s="27">
        <v>13.3</v>
      </c>
      <c r="H224" s="27">
        <v>-9.1</v>
      </c>
      <c r="I224" s="27">
        <v>1.1000000000000001</v>
      </c>
      <c r="J224" s="27">
        <v>30.7</v>
      </c>
      <c r="K224" s="27">
        <v>14.7</v>
      </c>
      <c r="L224" s="27">
        <v>6</v>
      </c>
      <c r="M224" s="27">
        <v>15.9</v>
      </c>
      <c r="N224" s="27">
        <v>17.3</v>
      </c>
    </row>
    <row r="225" spans="2:14" x14ac:dyDescent="0.3">
      <c r="B225" s="1">
        <v>6410</v>
      </c>
      <c r="C225" s="1">
        <v>2</v>
      </c>
      <c r="D225" s="1">
        <v>9</v>
      </c>
      <c r="E225" s="27">
        <v>77.45</v>
      </c>
      <c r="F225" s="27">
        <v>18.3</v>
      </c>
      <c r="G225" s="27">
        <v>21.6</v>
      </c>
      <c r="H225" s="27">
        <v>10.9</v>
      </c>
      <c r="I225" s="27">
        <v>5.5</v>
      </c>
      <c r="J225" s="27">
        <v>23.3</v>
      </c>
      <c r="K225" s="27">
        <v>15.5</v>
      </c>
      <c r="L225" s="27">
        <v>14</v>
      </c>
      <c r="M225" s="27">
        <v>10.3</v>
      </c>
      <c r="N225" s="27">
        <v>23.8</v>
      </c>
    </row>
    <row r="226" spans="2:14" x14ac:dyDescent="0.3">
      <c r="B226" s="1">
        <v>36220</v>
      </c>
      <c r="C226" s="1">
        <v>7</v>
      </c>
      <c r="D226" s="1">
        <v>10</v>
      </c>
      <c r="E226" s="27">
        <v>71.94</v>
      </c>
      <c r="F226" s="27">
        <v>17.2</v>
      </c>
      <c r="G226" s="27">
        <v>15.2</v>
      </c>
      <c r="H226" s="27">
        <v>-3</v>
      </c>
      <c r="I226" s="27">
        <v>-6.4</v>
      </c>
      <c r="J226" s="27">
        <v>36.799999999999997</v>
      </c>
      <c r="K226" s="27">
        <v>12.7</v>
      </c>
      <c r="L226" s="27">
        <v>6.7</v>
      </c>
      <c r="M226" s="27">
        <v>11.9</v>
      </c>
      <c r="N226" s="27">
        <v>-6.8</v>
      </c>
    </row>
    <row r="227" spans="2:14" x14ac:dyDescent="0.3">
      <c r="B227" s="1">
        <v>34010</v>
      </c>
      <c r="C227" s="1">
        <v>1</v>
      </c>
      <c r="D227" s="1">
        <v>11</v>
      </c>
      <c r="E227" s="27">
        <v>68.05</v>
      </c>
      <c r="F227" s="27">
        <v>13</v>
      </c>
      <c r="G227" s="27">
        <v>15.9</v>
      </c>
      <c r="H227" s="27">
        <v>-1.8</v>
      </c>
      <c r="I227" s="27">
        <v>-3.5</v>
      </c>
      <c r="J227" s="27">
        <v>33.799999999999997</v>
      </c>
      <c r="K227" s="27">
        <v>12</v>
      </c>
      <c r="L227" s="27">
        <v>10.8</v>
      </c>
      <c r="M227" s="27">
        <v>2.5</v>
      </c>
      <c r="N227" s="27">
        <v>27.1</v>
      </c>
    </row>
    <row r="228" spans="2:14" x14ac:dyDescent="0.3">
      <c r="B228" s="1">
        <v>47890</v>
      </c>
      <c r="C228" s="1">
        <v>5</v>
      </c>
      <c r="D228" s="1">
        <v>12</v>
      </c>
      <c r="E228" s="27">
        <v>92.24</v>
      </c>
      <c r="F228" s="27">
        <v>14.2</v>
      </c>
      <c r="G228" s="27">
        <v>19.899999999999999</v>
      </c>
      <c r="H228" s="27">
        <v>8.6</v>
      </c>
      <c r="I228" s="27">
        <v>9.9</v>
      </c>
      <c r="J228" s="27">
        <v>25.1</v>
      </c>
      <c r="K228" s="27">
        <v>16.100000000000001</v>
      </c>
      <c r="L228" s="27">
        <v>8.8000000000000007</v>
      </c>
      <c r="M228" s="27">
        <v>7</v>
      </c>
      <c r="N228" s="27">
        <v>19.399999999999999</v>
      </c>
    </row>
    <row r="229" spans="2:14" x14ac:dyDescent="0.3">
      <c r="D229" s="1">
        <v>13</v>
      </c>
      <c r="E229" s="27">
        <v>82.97</v>
      </c>
      <c r="F229" s="27">
        <v>13.4</v>
      </c>
      <c r="G229" s="27">
        <v>15.7</v>
      </c>
      <c r="H229" s="27">
        <v>0</v>
      </c>
      <c r="I229" s="27">
        <v>7.8</v>
      </c>
      <c r="J229" s="27">
        <v>25.7</v>
      </c>
      <c r="K229" s="27">
        <v>13.8</v>
      </c>
      <c r="L229" s="27">
        <v>10.9</v>
      </c>
      <c r="M229" s="27">
        <v>5.5</v>
      </c>
      <c r="N229" s="27">
        <v>8.3000000000000007</v>
      </c>
    </row>
    <row r="230" spans="2:14" x14ac:dyDescent="0.3">
      <c r="D230" s="1">
        <v>14</v>
      </c>
      <c r="E230" s="27">
        <v>60.04</v>
      </c>
      <c r="F230" s="27">
        <v>4.5</v>
      </c>
      <c r="G230" s="27">
        <v>12.4</v>
      </c>
      <c r="H230" s="27">
        <v>-9.6</v>
      </c>
      <c r="I230" s="27">
        <v>-5.3</v>
      </c>
      <c r="J230" s="27">
        <v>30.4</v>
      </c>
      <c r="K230" s="27">
        <v>6.2</v>
      </c>
      <c r="L230" s="27">
        <v>0</v>
      </c>
      <c r="M230" s="27">
        <v>5.4</v>
      </c>
      <c r="N230" s="27">
        <v>14.4</v>
      </c>
    </row>
    <row r="231" spans="2:14" x14ac:dyDescent="0.3">
      <c r="D231" s="1">
        <v>15</v>
      </c>
      <c r="E231" s="27">
        <v>66.31</v>
      </c>
      <c r="F231" s="27">
        <v>11.4</v>
      </c>
      <c r="G231" s="27">
        <v>15.1</v>
      </c>
      <c r="H231" s="27">
        <v>-10.6</v>
      </c>
      <c r="I231" s="27">
        <v>-7.6</v>
      </c>
      <c r="J231" s="27">
        <v>21</v>
      </c>
      <c r="K231" s="27">
        <v>17.100000000000001</v>
      </c>
      <c r="L231" s="27">
        <v>11.2</v>
      </c>
      <c r="M231" s="27">
        <v>17.399999999999999</v>
      </c>
      <c r="N231" s="27">
        <v>28.5</v>
      </c>
    </row>
    <row r="232" spans="2:14" x14ac:dyDescent="0.3">
      <c r="D232" s="1">
        <v>16</v>
      </c>
      <c r="E232" s="27">
        <v>54.19</v>
      </c>
      <c r="F232" s="27">
        <v>2.4</v>
      </c>
      <c r="G232" s="27">
        <v>10.1</v>
      </c>
      <c r="H232" s="27">
        <v>-15.9</v>
      </c>
      <c r="I232" s="27">
        <v>0.7</v>
      </c>
      <c r="J232" s="27">
        <v>30</v>
      </c>
      <c r="K232" s="27">
        <v>1.5</v>
      </c>
      <c r="L232" s="27">
        <v>-22.8</v>
      </c>
      <c r="M232" s="27">
        <v>8.4</v>
      </c>
      <c r="N232" s="27">
        <v>9.9</v>
      </c>
    </row>
    <row r="233" spans="2:14" x14ac:dyDescent="0.3">
      <c r="D233" s="1">
        <v>17</v>
      </c>
      <c r="E233" s="27">
        <v>53.76</v>
      </c>
      <c r="F233" s="27">
        <v>15.8</v>
      </c>
      <c r="G233" s="27">
        <v>18.100000000000001</v>
      </c>
      <c r="H233" s="27">
        <v>8</v>
      </c>
      <c r="I233" s="27">
        <v>8.1999999999999993</v>
      </c>
      <c r="J233" s="27">
        <v>31</v>
      </c>
      <c r="K233" s="27">
        <v>16.3</v>
      </c>
      <c r="L233" s="27">
        <v>1.7</v>
      </c>
      <c r="M233" s="27">
        <v>12.2</v>
      </c>
      <c r="N233" s="27">
        <v>24.6</v>
      </c>
    </row>
    <row r="234" spans="2:14" x14ac:dyDescent="0.3">
      <c r="D234" s="1">
        <v>18</v>
      </c>
      <c r="E234" s="27">
        <v>55.12</v>
      </c>
      <c r="F234" s="27">
        <v>3.1</v>
      </c>
      <c r="G234" s="27">
        <v>7.4</v>
      </c>
      <c r="H234" s="27">
        <v>-27.1</v>
      </c>
      <c r="I234" s="27">
        <v>-25.1</v>
      </c>
      <c r="J234" s="27">
        <v>24.2</v>
      </c>
      <c r="K234" s="27">
        <v>0.8</v>
      </c>
      <c r="L234" s="27">
        <v>13.6</v>
      </c>
      <c r="M234" s="27">
        <v>14.9</v>
      </c>
      <c r="N234" s="27">
        <v>16</v>
      </c>
    </row>
    <row r="235" spans="2:14" x14ac:dyDescent="0.3">
      <c r="D235" s="1">
        <v>19</v>
      </c>
      <c r="E235" s="27">
        <v>80.81</v>
      </c>
      <c r="F235" s="27">
        <v>8.9</v>
      </c>
      <c r="G235" s="27">
        <v>14.7</v>
      </c>
      <c r="H235" s="27">
        <v>-6.4</v>
      </c>
      <c r="I235" s="27">
        <v>-2.4</v>
      </c>
      <c r="J235" s="27">
        <v>13.8</v>
      </c>
      <c r="K235" s="27">
        <v>14.9</v>
      </c>
      <c r="L235" s="27">
        <v>14.6</v>
      </c>
      <c r="M235" s="27">
        <v>12</v>
      </c>
      <c r="N235" s="27">
        <v>23.1</v>
      </c>
    </row>
    <row r="236" spans="2:14" x14ac:dyDescent="0.3">
      <c r="D236" s="1">
        <v>20</v>
      </c>
      <c r="E236" s="27">
        <v>87.98</v>
      </c>
      <c r="F236" s="27">
        <v>11.2</v>
      </c>
      <c r="G236" s="27">
        <v>7.9</v>
      </c>
      <c r="H236" s="27">
        <v>-3.5</v>
      </c>
      <c r="I236" s="27">
        <v>-1.9</v>
      </c>
      <c r="J236" s="27">
        <v>25</v>
      </c>
      <c r="K236" s="27">
        <v>5.2</v>
      </c>
      <c r="L236" s="27">
        <v>1.5</v>
      </c>
      <c r="M236" s="27">
        <v>8.5</v>
      </c>
      <c r="N236" s="27">
        <v>7.4</v>
      </c>
    </row>
    <row r="237" spans="2:14" x14ac:dyDescent="0.3">
      <c r="D237" s="1">
        <v>21</v>
      </c>
      <c r="E237" s="27">
        <v>73.92</v>
      </c>
      <c r="F237" s="27">
        <v>18.399999999999999</v>
      </c>
      <c r="G237" s="27">
        <v>20.100000000000001</v>
      </c>
      <c r="H237" s="27">
        <v>7.9</v>
      </c>
      <c r="I237" s="27">
        <v>11.6</v>
      </c>
      <c r="J237" s="27">
        <v>33.6</v>
      </c>
      <c r="K237" s="27">
        <v>22.6</v>
      </c>
      <c r="L237" s="27">
        <v>17.899999999999999</v>
      </c>
      <c r="M237" s="27">
        <v>13.3</v>
      </c>
      <c r="N237" s="27">
        <v>18.8</v>
      </c>
    </row>
    <row r="238" spans="2:14" x14ac:dyDescent="0.3">
      <c r="B238" s="1">
        <v>35480</v>
      </c>
      <c r="C238" s="1">
        <v>9</v>
      </c>
      <c r="D238" s="1">
        <v>1</v>
      </c>
      <c r="E238" s="27">
        <v>98.12</v>
      </c>
      <c r="F238" s="27">
        <v>5</v>
      </c>
      <c r="G238" s="27">
        <v>9.1999999999999993</v>
      </c>
      <c r="H238" s="27">
        <v>6.8</v>
      </c>
      <c r="I238" s="27">
        <v>2.4</v>
      </c>
      <c r="J238" s="27">
        <v>7</v>
      </c>
      <c r="K238" s="27">
        <v>9.1</v>
      </c>
      <c r="L238" s="27">
        <v>8</v>
      </c>
      <c r="M238" s="27">
        <v>4.9000000000000004</v>
      </c>
      <c r="N238" s="27">
        <v>2.1</v>
      </c>
    </row>
    <row r="239" spans="2:14" x14ac:dyDescent="0.3">
      <c r="B239" s="1">
        <v>23450</v>
      </c>
      <c r="C239" s="1">
        <v>19</v>
      </c>
      <c r="D239" s="1">
        <v>2</v>
      </c>
      <c r="E239" s="27">
        <v>76.03</v>
      </c>
      <c r="F239" s="27">
        <v>12.2</v>
      </c>
      <c r="G239" s="27">
        <v>14.5</v>
      </c>
      <c r="H239" s="27">
        <v>-14.2</v>
      </c>
      <c r="I239" s="27">
        <v>8.6999999999999993</v>
      </c>
      <c r="J239" s="27">
        <v>33.5</v>
      </c>
      <c r="K239" s="27">
        <v>-7.2</v>
      </c>
      <c r="L239" s="27">
        <v>-22.1</v>
      </c>
      <c r="M239" s="27">
        <v>9.1</v>
      </c>
      <c r="N239" s="27">
        <v>26.4</v>
      </c>
    </row>
    <row r="240" spans="2:14" x14ac:dyDescent="0.3">
      <c r="B240" s="1">
        <v>62100</v>
      </c>
      <c r="C240" s="1">
        <v>21</v>
      </c>
      <c r="D240" s="1">
        <v>3</v>
      </c>
      <c r="E240" s="27">
        <v>66.86</v>
      </c>
      <c r="F240" s="27">
        <v>9.6999999999999993</v>
      </c>
      <c r="G240" s="27">
        <v>16.8</v>
      </c>
      <c r="H240" s="27">
        <v>-0.9</v>
      </c>
      <c r="I240" s="27">
        <v>14</v>
      </c>
      <c r="J240" s="27">
        <v>20.100000000000001</v>
      </c>
      <c r="K240" s="27">
        <v>-41.2</v>
      </c>
      <c r="L240" s="27">
        <v>5</v>
      </c>
      <c r="M240" s="27">
        <v>18.2</v>
      </c>
      <c r="N240" s="27">
        <v>19.5</v>
      </c>
    </row>
    <row r="241" spans="2:14" x14ac:dyDescent="0.3">
      <c r="B241" s="1">
        <v>25480</v>
      </c>
      <c r="C241" s="1">
        <v>3</v>
      </c>
      <c r="D241" s="1">
        <v>4</v>
      </c>
      <c r="E241" s="27">
        <v>74.209999999999994</v>
      </c>
      <c r="F241" s="27">
        <v>15</v>
      </c>
      <c r="G241" s="27">
        <v>12.4</v>
      </c>
      <c r="H241" s="27">
        <v>7.6</v>
      </c>
      <c r="I241" s="27">
        <v>4.5999999999999996</v>
      </c>
      <c r="J241" s="27">
        <v>37.5</v>
      </c>
      <c r="K241" s="27">
        <v>9</v>
      </c>
      <c r="L241" s="27">
        <v>12.3</v>
      </c>
      <c r="M241" s="27">
        <v>18.399999999999999</v>
      </c>
      <c r="N241" s="27">
        <v>20.6</v>
      </c>
    </row>
    <row r="242" spans="2:14" x14ac:dyDescent="0.3">
      <c r="B242" s="1">
        <v>37250</v>
      </c>
      <c r="C242" s="1">
        <v>7</v>
      </c>
      <c r="D242" s="1">
        <v>5</v>
      </c>
      <c r="E242" s="27">
        <v>88.24</v>
      </c>
      <c r="F242" s="27">
        <v>14.2</v>
      </c>
      <c r="G242" s="27">
        <v>14</v>
      </c>
      <c r="H242" s="27">
        <v>9.5</v>
      </c>
      <c r="I242" s="27">
        <v>9.8000000000000007</v>
      </c>
      <c r="J242" s="27">
        <v>16.399999999999999</v>
      </c>
      <c r="K242" s="27">
        <v>8.6</v>
      </c>
      <c r="L242" s="27">
        <v>-0.5</v>
      </c>
      <c r="M242" s="27">
        <v>5.6</v>
      </c>
      <c r="N242" s="27">
        <v>8</v>
      </c>
    </row>
    <row r="243" spans="2:14" x14ac:dyDescent="0.3">
      <c r="B243" s="1">
        <v>35950</v>
      </c>
      <c r="C243" s="1">
        <v>1</v>
      </c>
      <c r="D243" s="1">
        <v>6</v>
      </c>
      <c r="E243" s="27">
        <v>69.42</v>
      </c>
      <c r="F243" s="27">
        <v>20.5</v>
      </c>
      <c r="G243" s="27">
        <v>22.3</v>
      </c>
      <c r="H243" s="27">
        <v>15.7</v>
      </c>
      <c r="I243" s="27">
        <v>0.9</v>
      </c>
      <c r="J243" s="27">
        <v>31</v>
      </c>
      <c r="K243" s="27">
        <v>17.600000000000001</v>
      </c>
      <c r="L243" s="27">
        <v>18.899999999999999</v>
      </c>
      <c r="M243" s="27">
        <v>17.5</v>
      </c>
      <c r="N243" s="27">
        <v>25.1</v>
      </c>
    </row>
    <row r="244" spans="2:14" x14ac:dyDescent="0.3">
      <c r="B244" s="1">
        <v>13690</v>
      </c>
      <c r="C244" s="1">
        <v>10</v>
      </c>
      <c r="D244" s="1">
        <v>7</v>
      </c>
      <c r="E244" s="27">
        <v>85.6</v>
      </c>
      <c r="F244" s="27">
        <v>16.5</v>
      </c>
      <c r="G244" s="27">
        <v>15.9</v>
      </c>
      <c r="H244" s="27">
        <v>3.3</v>
      </c>
      <c r="I244" s="27">
        <v>6.7</v>
      </c>
      <c r="J244" s="27">
        <v>26.4</v>
      </c>
      <c r="K244" s="27">
        <v>18.7</v>
      </c>
      <c r="L244" s="27">
        <v>10.7</v>
      </c>
      <c r="M244" s="27">
        <v>12.1</v>
      </c>
      <c r="N244" s="27">
        <v>19.600000000000001</v>
      </c>
    </row>
    <row r="245" spans="2:14" x14ac:dyDescent="0.3">
      <c r="B245" s="1">
        <v>16490</v>
      </c>
      <c r="C245" s="1">
        <v>6</v>
      </c>
      <c r="D245" s="1">
        <v>8</v>
      </c>
      <c r="E245" s="27">
        <v>81.239999999999995</v>
      </c>
      <c r="F245" s="27">
        <v>15.4</v>
      </c>
      <c r="G245" s="27">
        <v>12.8</v>
      </c>
      <c r="H245" s="27">
        <v>-9.4</v>
      </c>
      <c r="I245" s="27">
        <v>1.2</v>
      </c>
      <c r="J245" s="27">
        <v>31</v>
      </c>
      <c r="K245" s="27">
        <v>13.8</v>
      </c>
      <c r="L245" s="27">
        <v>5</v>
      </c>
      <c r="M245" s="27">
        <v>15.9</v>
      </c>
      <c r="N245" s="27">
        <v>17.3</v>
      </c>
    </row>
    <row r="246" spans="2:14" x14ac:dyDescent="0.3">
      <c r="B246" s="1">
        <v>13760</v>
      </c>
      <c r="C246" s="1">
        <v>14</v>
      </c>
      <c r="D246" s="1">
        <v>9</v>
      </c>
      <c r="E246" s="27">
        <v>77.540000000000006</v>
      </c>
      <c r="F246" s="27">
        <v>17.600000000000001</v>
      </c>
      <c r="G246" s="27">
        <v>20.9</v>
      </c>
      <c r="H246" s="27">
        <v>11.5</v>
      </c>
      <c r="I246" s="27">
        <v>5.5</v>
      </c>
      <c r="J246" s="27">
        <v>23.3</v>
      </c>
      <c r="K246" s="27">
        <v>15.2</v>
      </c>
      <c r="L246" s="27">
        <v>14.1</v>
      </c>
      <c r="M246" s="27">
        <v>10</v>
      </c>
      <c r="N246" s="27">
        <v>23.2</v>
      </c>
    </row>
    <row r="247" spans="2:14" x14ac:dyDescent="0.3">
      <c r="B247" s="1">
        <v>21310</v>
      </c>
      <c r="C247" s="1">
        <v>18</v>
      </c>
      <c r="D247" s="1">
        <v>10</v>
      </c>
      <c r="E247" s="27">
        <v>72.25</v>
      </c>
      <c r="F247" s="27">
        <v>17.3</v>
      </c>
      <c r="G247" s="27">
        <v>16.2</v>
      </c>
      <c r="H247" s="27">
        <v>-4</v>
      </c>
      <c r="I247" s="27">
        <v>-3.5</v>
      </c>
      <c r="J247" s="27">
        <v>34.1</v>
      </c>
      <c r="K247" s="27">
        <v>5.8</v>
      </c>
      <c r="L247" s="27">
        <v>8.9</v>
      </c>
      <c r="M247" s="27">
        <v>18.5</v>
      </c>
      <c r="N247" s="27">
        <v>10.199999999999999</v>
      </c>
    </row>
    <row r="248" spans="2:14" x14ac:dyDescent="0.3">
      <c r="B248" s="1">
        <v>50010</v>
      </c>
      <c r="C248" s="1">
        <v>5</v>
      </c>
      <c r="D248" s="1">
        <v>11</v>
      </c>
      <c r="E248" s="27">
        <v>68.25</v>
      </c>
      <c r="F248" s="27">
        <v>12</v>
      </c>
      <c r="G248" s="27">
        <v>14.8</v>
      </c>
      <c r="H248" s="27">
        <v>-1.7</v>
      </c>
      <c r="I248" s="27">
        <v>-5.8</v>
      </c>
      <c r="J248" s="27">
        <v>34.299999999999997</v>
      </c>
      <c r="K248" s="27">
        <v>9.3000000000000007</v>
      </c>
      <c r="L248" s="27">
        <v>8.4</v>
      </c>
      <c r="M248" s="27">
        <v>2.8</v>
      </c>
      <c r="N248" s="27">
        <v>27.5</v>
      </c>
    </row>
    <row r="249" spans="2:14" x14ac:dyDescent="0.3">
      <c r="B249" s="1">
        <v>41860</v>
      </c>
      <c r="C249" s="1">
        <v>12</v>
      </c>
      <c r="D249" s="1">
        <v>12</v>
      </c>
      <c r="E249" s="27">
        <v>92.57</v>
      </c>
      <c r="F249" s="27">
        <v>13.5</v>
      </c>
      <c r="G249" s="27">
        <v>19.3</v>
      </c>
      <c r="H249" s="27">
        <v>8.4</v>
      </c>
      <c r="I249" s="27">
        <v>10</v>
      </c>
      <c r="J249" s="27">
        <v>24.1</v>
      </c>
      <c r="K249" s="27">
        <v>15.5</v>
      </c>
      <c r="L249" s="27">
        <v>8.3000000000000007</v>
      </c>
      <c r="M249" s="27">
        <v>6.2</v>
      </c>
      <c r="N249" s="27">
        <v>18.899999999999999</v>
      </c>
    </row>
    <row r="250" spans="2:14" x14ac:dyDescent="0.3">
      <c r="D250" s="1">
        <v>13</v>
      </c>
      <c r="E250" s="27">
        <v>83.32</v>
      </c>
      <c r="F250" s="27">
        <v>14.3</v>
      </c>
      <c r="G250" s="27">
        <v>17.399999999999999</v>
      </c>
      <c r="H250" s="27">
        <v>1.8</v>
      </c>
      <c r="I250" s="27">
        <v>9.8000000000000007</v>
      </c>
      <c r="J250" s="27">
        <v>25.8</v>
      </c>
      <c r="K250" s="27">
        <v>23.1</v>
      </c>
      <c r="L250" s="27">
        <v>12</v>
      </c>
      <c r="M250" s="27">
        <v>5.0999999999999996</v>
      </c>
      <c r="N250" s="27">
        <v>8.6999999999999993</v>
      </c>
    </row>
    <row r="251" spans="2:14" x14ac:dyDescent="0.3">
      <c r="D251" s="1">
        <v>14</v>
      </c>
      <c r="E251" s="27">
        <v>60.08</v>
      </c>
      <c r="F251" s="27">
        <v>4.5</v>
      </c>
      <c r="G251" s="27">
        <v>12.4</v>
      </c>
      <c r="H251" s="27">
        <v>-9.6</v>
      </c>
      <c r="I251" s="27">
        <v>-5.3</v>
      </c>
      <c r="J251" s="27">
        <v>30.4</v>
      </c>
      <c r="K251" s="27">
        <v>6.2</v>
      </c>
      <c r="L251" s="27">
        <v>0</v>
      </c>
      <c r="M251" s="27">
        <v>5.4</v>
      </c>
      <c r="N251" s="27">
        <v>14.4</v>
      </c>
    </row>
    <row r="252" spans="2:14" x14ac:dyDescent="0.3">
      <c r="D252" s="1">
        <v>15</v>
      </c>
      <c r="E252" s="27">
        <v>66.849999999999994</v>
      </c>
      <c r="F252" s="27">
        <v>11.9</v>
      </c>
      <c r="G252" s="27">
        <v>15</v>
      </c>
      <c r="H252" s="27">
        <v>-8.4</v>
      </c>
      <c r="I252" s="27">
        <v>-6.8</v>
      </c>
      <c r="J252" s="27">
        <v>22.3</v>
      </c>
      <c r="K252" s="27">
        <v>20.100000000000001</v>
      </c>
      <c r="L252" s="27">
        <v>11.6</v>
      </c>
      <c r="M252" s="27">
        <v>17.399999999999999</v>
      </c>
      <c r="N252" s="27">
        <v>28</v>
      </c>
    </row>
    <row r="253" spans="2:14" x14ac:dyDescent="0.3">
      <c r="D253" s="1">
        <v>16</v>
      </c>
      <c r="E253" s="27">
        <v>54.33</v>
      </c>
      <c r="F253" s="27">
        <v>3.6</v>
      </c>
      <c r="G253" s="27">
        <v>10.4</v>
      </c>
      <c r="H253" s="27">
        <v>-15.3</v>
      </c>
      <c r="I253" s="27">
        <v>1.1000000000000001</v>
      </c>
      <c r="J253" s="27">
        <v>32.299999999999997</v>
      </c>
      <c r="K253" s="27">
        <v>3.8</v>
      </c>
      <c r="L253" s="27">
        <v>-22.5</v>
      </c>
      <c r="M253" s="27">
        <v>7.5</v>
      </c>
      <c r="N253" s="27">
        <v>10.1</v>
      </c>
    </row>
    <row r="254" spans="2:14" x14ac:dyDescent="0.3">
      <c r="D254" s="1">
        <v>17</v>
      </c>
      <c r="E254" s="27">
        <v>53.82</v>
      </c>
      <c r="F254" s="27">
        <v>16.600000000000001</v>
      </c>
      <c r="G254" s="27">
        <v>18.399999999999999</v>
      </c>
      <c r="H254" s="27">
        <v>2.7</v>
      </c>
      <c r="I254" s="27">
        <v>7.5</v>
      </c>
      <c r="J254" s="27">
        <v>30.8</v>
      </c>
      <c r="K254" s="27">
        <v>16.5</v>
      </c>
      <c r="L254" s="27">
        <v>2.2999999999999998</v>
      </c>
      <c r="M254" s="27">
        <v>12.7</v>
      </c>
      <c r="N254" s="27">
        <v>22.2</v>
      </c>
    </row>
    <row r="255" spans="2:14" x14ac:dyDescent="0.3">
      <c r="D255" s="1">
        <v>18</v>
      </c>
      <c r="E255" s="27">
        <v>55.43</v>
      </c>
      <c r="F255" s="27">
        <v>3.8</v>
      </c>
      <c r="G255" s="27">
        <v>9.1999999999999993</v>
      </c>
      <c r="H255" s="27">
        <v>-22.5</v>
      </c>
      <c r="I255" s="27">
        <v>-16.399999999999999</v>
      </c>
      <c r="J255" s="27">
        <v>24</v>
      </c>
      <c r="K255" s="27">
        <v>-3.3</v>
      </c>
      <c r="L255" s="27">
        <v>13.9</v>
      </c>
      <c r="M255" s="27">
        <v>11.4</v>
      </c>
      <c r="N255" s="27">
        <v>15.2</v>
      </c>
    </row>
    <row r="256" spans="2:14" x14ac:dyDescent="0.3">
      <c r="D256" s="1">
        <v>19</v>
      </c>
      <c r="E256" s="27">
        <v>81.06</v>
      </c>
      <c r="F256" s="27">
        <v>8.9</v>
      </c>
      <c r="G256" s="27">
        <v>14.7</v>
      </c>
      <c r="H256" s="27">
        <v>-6.4</v>
      </c>
      <c r="I256" s="27">
        <v>-2.4</v>
      </c>
      <c r="J256" s="27">
        <v>13.8</v>
      </c>
      <c r="K256" s="27">
        <v>14.9</v>
      </c>
      <c r="L256" s="27">
        <v>14.6</v>
      </c>
      <c r="M256" s="27">
        <v>12</v>
      </c>
      <c r="N256" s="27">
        <v>23.1</v>
      </c>
    </row>
    <row r="257" spans="4:14" x14ac:dyDescent="0.3">
      <c r="D257" s="1">
        <v>20</v>
      </c>
      <c r="E257" s="27">
        <v>88.24</v>
      </c>
      <c r="F257" s="27">
        <v>11.2</v>
      </c>
      <c r="G257" s="27">
        <v>8.6</v>
      </c>
      <c r="H257" s="27">
        <v>0.3</v>
      </c>
      <c r="I257" s="27">
        <v>-2.4</v>
      </c>
      <c r="J257" s="27">
        <v>23.2</v>
      </c>
      <c r="K257" s="27">
        <v>4.5999999999999996</v>
      </c>
      <c r="L257" s="27">
        <v>3.1</v>
      </c>
      <c r="M257" s="27">
        <v>7.6</v>
      </c>
      <c r="N257" s="27">
        <v>7.3</v>
      </c>
    </row>
    <row r="258" spans="4:14" x14ac:dyDescent="0.3">
      <c r="D258" s="1">
        <v>21</v>
      </c>
      <c r="E258" s="27">
        <v>74</v>
      </c>
      <c r="F258" s="27">
        <v>17.7</v>
      </c>
      <c r="G258" s="27">
        <v>19.399999999999999</v>
      </c>
      <c r="H258" s="27">
        <v>8.1</v>
      </c>
      <c r="I258" s="27">
        <v>11.2</v>
      </c>
      <c r="J258" s="27">
        <v>31.5</v>
      </c>
      <c r="K258" s="27">
        <v>21.4</v>
      </c>
      <c r="L258" s="27">
        <v>17.7</v>
      </c>
      <c r="M258" s="27">
        <v>12</v>
      </c>
      <c r="N258" s="27">
        <v>17.399999999999999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86E8-673D-4236-8B73-F0FD5A0B93D7}">
  <dimension ref="A1:P147"/>
  <sheetViews>
    <sheetView workbookViewId="0"/>
  </sheetViews>
  <sheetFormatPr defaultColWidth="9.109375" defaultRowHeight="14.4" outlineLevelRow="1" x14ac:dyDescent="0.3"/>
  <cols>
    <col min="1" max="3" width="9.109375" style="1"/>
    <col min="4" max="4" width="18.6640625" style="1" customWidth="1"/>
    <col min="5" max="5" width="9.109375" style="1"/>
    <col min="6" max="6" width="10.33203125" style="1" customWidth="1"/>
    <col min="7" max="7" width="14.44140625" style="1" customWidth="1"/>
    <col min="8" max="8" width="14.77734375" style="1" customWidth="1"/>
    <col min="9" max="9" width="11.44140625" style="1" customWidth="1"/>
    <col min="10" max="10" width="12.5546875" style="1" customWidth="1"/>
    <col min="11" max="11" width="14.44140625" style="1" customWidth="1"/>
    <col min="12" max="12" width="11.5546875" style="1" customWidth="1"/>
    <col min="13" max="13" width="14.109375" style="74" customWidth="1"/>
    <col min="14" max="15" width="9.109375" style="71"/>
    <col min="16" max="16" width="9.109375" style="76"/>
    <col min="17" max="16384" width="9.109375" style="1"/>
  </cols>
  <sheetData>
    <row r="1" spans="1:16" ht="17.399999999999999" x14ac:dyDescent="0.3">
      <c r="H1" s="79" t="s">
        <v>49</v>
      </c>
    </row>
    <row r="3" spans="1:16" s="26" customFormat="1" outlineLevel="1" x14ac:dyDescent="0.3">
      <c r="B3" s="26" t="s">
        <v>1</v>
      </c>
      <c r="D3" s="26" t="s">
        <v>4</v>
      </c>
      <c r="E3" s="26" t="s">
        <v>5</v>
      </c>
      <c r="F3" s="26" t="s">
        <v>6</v>
      </c>
      <c r="G3" s="26" t="s">
        <v>11</v>
      </c>
      <c r="H3" s="26" t="s">
        <v>13</v>
      </c>
      <c r="I3" s="26" t="s">
        <v>16</v>
      </c>
      <c r="J3" s="26" t="s">
        <v>17</v>
      </c>
      <c r="K3" s="26" t="s">
        <v>19</v>
      </c>
      <c r="L3" s="26" t="s">
        <v>20</v>
      </c>
      <c r="M3" s="72" t="s">
        <v>21</v>
      </c>
      <c r="N3" s="70"/>
      <c r="O3" s="70"/>
      <c r="P3" s="75"/>
    </row>
    <row r="4" spans="1:16" x14ac:dyDescent="0.3">
      <c r="A4" s="1">
        <v>2010</v>
      </c>
      <c r="B4" s="1">
        <v>17750</v>
      </c>
      <c r="C4" s="1">
        <v>18</v>
      </c>
      <c r="D4" s="27">
        <v>52.66</v>
      </c>
      <c r="E4" s="27">
        <v>0.9</v>
      </c>
      <c r="F4" s="27">
        <v>6.9</v>
      </c>
      <c r="G4" s="27">
        <v>-24.8</v>
      </c>
      <c r="H4" s="27">
        <v>-15.2</v>
      </c>
      <c r="I4" s="27">
        <v>22.8</v>
      </c>
      <c r="J4" s="27">
        <v>8.9</v>
      </c>
      <c r="K4" s="27">
        <v>12.7</v>
      </c>
      <c r="L4" s="27">
        <v>9.6999999999999993</v>
      </c>
      <c r="M4" s="73">
        <v>19</v>
      </c>
    </row>
    <row r="5" spans="1:16" x14ac:dyDescent="0.3">
      <c r="B5" s="1">
        <v>35080</v>
      </c>
      <c r="C5" s="1">
        <v>7</v>
      </c>
      <c r="D5" s="27">
        <v>83.77</v>
      </c>
      <c r="E5" s="27">
        <v>20.3</v>
      </c>
      <c r="F5" s="27">
        <v>19.399999999999999</v>
      </c>
      <c r="G5" s="27">
        <v>7.6</v>
      </c>
      <c r="H5" s="27">
        <v>14.9</v>
      </c>
      <c r="I5" s="27">
        <v>36.4</v>
      </c>
      <c r="J5" s="27">
        <v>19.2</v>
      </c>
      <c r="K5" s="27">
        <v>15.8</v>
      </c>
      <c r="L5" s="27">
        <v>15.8</v>
      </c>
      <c r="M5" s="73">
        <v>29.6</v>
      </c>
    </row>
    <row r="6" spans="1:16" x14ac:dyDescent="0.3">
      <c r="B6" s="1">
        <v>15020</v>
      </c>
      <c r="C6" s="1">
        <v>4</v>
      </c>
      <c r="D6" s="27">
        <v>73.260000000000005</v>
      </c>
      <c r="E6" s="27">
        <v>21.6</v>
      </c>
      <c r="F6" s="27">
        <v>16.100000000000001</v>
      </c>
      <c r="G6" s="27">
        <v>6.1</v>
      </c>
      <c r="H6" s="27">
        <v>3.5</v>
      </c>
      <c r="I6" s="27">
        <v>42.1</v>
      </c>
      <c r="J6" s="27">
        <v>21.8</v>
      </c>
      <c r="K6" s="27">
        <v>7.6</v>
      </c>
      <c r="L6" s="27">
        <v>21.7</v>
      </c>
      <c r="M6" s="73">
        <v>25.6</v>
      </c>
    </row>
    <row r="7" spans="1:16" x14ac:dyDescent="0.3">
      <c r="B7" s="1">
        <v>5080</v>
      </c>
      <c r="C7" s="1">
        <v>2</v>
      </c>
      <c r="D7" s="27">
        <v>72.3</v>
      </c>
      <c r="E7" s="27">
        <v>13</v>
      </c>
      <c r="F7" s="27">
        <v>14.1</v>
      </c>
      <c r="G7" s="27">
        <v>-4.5999999999999996</v>
      </c>
      <c r="H7" s="27">
        <v>16.3</v>
      </c>
      <c r="I7" s="27">
        <v>24.5</v>
      </c>
      <c r="J7" s="27">
        <v>-0.2</v>
      </c>
      <c r="K7" s="27">
        <v>-7.5</v>
      </c>
      <c r="L7" s="27">
        <v>13.2</v>
      </c>
      <c r="M7" s="73">
        <v>27.2</v>
      </c>
    </row>
    <row r="8" spans="1:16" x14ac:dyDescent="0.3">
      <c r="B8" s="1">
        <v>9320</v>
      </c>
      <c r="C8" s="1">
        <v>14</v>
      </c>
      <c r="D8" s="27">
        <v>60.89</v>
      </c>
      <c r="E8" s="27">
        <v>4.5</v>
      </c>
      <c r="F8" s="27">
        <v>16.100000000000001</v>
      </c>
      <c r="G8" s="27">
        <v>-10.3</v>
      </c>
      <c r="H8" s="27">
        <v>-3.7</v>
      </c>
      <c r="I8" s="27">
        <v>38.5</v>
      </c>
      <c r="J8" s="27">
        <v>12.2</v>
      </c>
      <c r="K8" s="27">
        <v>-0.2</v>
      </c>
      <c r="L8" s="27">
        <v>1</v>
      </c>
      <c r="M8" s="73">
        <v>17.8</v>
      </c>
    </row>
    <row r="9" spans="1:16" x14ac:dyDescent="0.3">
      <c r="B9" s="1">
        <v>66580</v>
      </c>
      <c r="C9" s="1">
        <v>13</v>
      </c>
      <c r="D9" s="27">
        <v>79.099999999999994</v>
      </c>
      <c r="E9" s="27">
        <v>16.100000000000001</v>
      </c>
      <c r="F9" s="27">
        <v>19.7</v>
      </c>
      <c r="G9" s="27">
        <v>3.7</v>
      </c>
      <c r="H9" s="27">
        <v>12.1</v>
      </c>
      <c r="I9" s="27">
        <v>31.4</v>
      </c>
      <c r="J9" s="27">
        <v>18</v>
      </c>
      <c r="K9" s="27">
        <v>9.9</v>
      </c>
      <c r="L9" s="27">
        <v>8.8000000000000007</v>
      </c>
      <c r="M9" s="73">
        <v>12.7</v>
      </c>
    </row>
    <row r="10" spans="1:16" x14ac:dyDescent="0.3">
      <c r="B10" s="1">
        <v>9980</v>
      </c>
      <c r="C10" s="1">
        <v>10</v>
      </c>
      <c r="D10" s="27">
        <v>68.91</v>
      </c>
      <c r="E10" s="27">
        <v>17.600000000000001</v>
      </c>
      <c r="F10" s="27">
        <v>15.4</v>
      </c>
      <c r="G10" s="27">
        <v>-11.4</v>
      </c>
      <c r="H10" s="27">
        <v>4.5</v>
      </c>
      <c r="I10" s="27">
        <v>38.6</v>
      </c>
      <c r="J10" s="27">
        <v>14.9</v>
      </c>
      <c r="K10" s="27">
        <v>5</v>
      </c>
      <c r="L10" s="27">
        <v>20.7</v>
      </c>
      <c r="M10" s="73">
        <v>16.100000000000001</v>
      </c>
    </row>
    <row r="11" spans="1:16" x14ac:dyDescent="0.3">
      <c r="B11" s="1">
        <v>31940</v>
      </c>
      <c r="C11" s="1">
        <v>9</v>
      </c>
      <c r="D11" s="27">
        <v>76.97</v>
      </c>
      <c r="E11" s="27">
        <v>22.3</v>
      </c>
      <c r="F11" s="27">
        <v>25.7</v>
      </c>
      <c r="G11" s="27">
        <v>12.7</v>
      </c>
      <c r="H11" s="27">
        <v>3.9</v>
      </c>
      <c r="I11" s="27">
        <v>30</v>
      </c>
      <c r="J11" s="27">
        <v>20.5</v>
      </c>
      <c r="K11" s="27">
        <v>12.4</v>
      </c>
      <c r="L11" s="27">
        <v>9.6</v>
      </c>
      <c r="M11" s="73">
        <v>24.6</v>
      </c>
    </row>
    <row r="12" spans="1:16" x14ac:dyDescent="0.3">
      <c r="B12" s="1">
        <v>57730</v>
      </c>
      <c r="C12" s="1">
        <v>21</v>
      </c>
      <c r="D12" s="27">
        <v>73.61</v>
      </c>
      <c r="E12" s="27">
        <v>17.8</v>
      </c>
      <c r="F12" s="27">
        <v>23</v>
      </c>
      <c r="G12" s="27">
        <v>8.9</v>
      </c>
      <c r="H12" s="27">
        <v>13.7</v>
      </c>
      <c r="I12" s="27">
        <v>32</v>
      </c>
      <c r="J12" s="27">
        <v>22.5</v>
      </c>
      <c r="K12" s="27">
        <v>21.6</v>
      </c>
      <c r="L12" s="27">
        <v>12.5</v>
      </c>
      <c r="M12" s="73">
        <v>19.100000000000001</v>
      </c>
    </row>
    <row r="13" spans="1:16" x14ac:dyDescent="0.3">
      <c r="B13" s="1">
        <v>30690</v>
      </c>
      <c r="C13" s="1">
        <v>8</v>
      </c>
      <c r="D13" s="27">
        <v>78.37</v>
      </c>
      <c r="E13" s="27">
        <v>15.6</v>
      </c>
      <c r="F13" s="27">
        <v>15.6</v>
      </c>
      <c r="G13" s="27">
        <v>-9.1</v>
      </c>
      <c r="H13" s="27">
        <v>2.2999999999999998</v>
      </c>
      <c r="I13" s="27">
        <v>30.7</v>
      </c>
      <c r="J13" s="27">
        <v>21.3</v>
      </c>
      <c r="K13" s="27">
        <v>9</v>
      </c>
      <c r="L13" s="27">
        <v>13.9</v>
      </c>
      <c r="M13" s="73">
        <v>18.2</v>
      </c>
    </row>
    <row r="14" spans="1:16" x14ac:dyDescent="0.3">
      <c r="B14" s="1">
        <v>6340</v>
      </c>
      <c r="C14" s="1">
        <v>16</v>
      </c>
      <c r="D14" s="27">
        <v>53.83</v>
      </c>
      <c r="E14" s="27">
        <v>8.8000000000000007</v>
      </c>
      <c r="F14" s="27">
        <v>6.9</v>
      </c>
      <c r="G14" s="27">
        <v>-20.100000000000001</v>
      </c>
      <c r="H14" s="27">
        <v>1.9</v>
      </c>
      <c r="I14" s="27">
        <v>17.8</v>
      </c>
      <c r="J14" s="27">
        <v>11.3</v>
      </c>
      <c r="K14" s="27">
        <v>-21.3</v>
      </c>
      <c r="L14" s="27">
        <v>11.5</v>
      </c>
      <c r="M14" s="73">
        <v>8.6</v>
      </c>
    </row>
    <row r="15" spans="1:16" x14ac:dyDescent="0.3">
      <c r="B15" s="1">
        <v>43840</v>
      </c>
      <c r="C15" s="1">
        <v>5</v>
      </c>
      <c r="D15" s="27">
        <v>86.8</v>
      </c>
      <c r="E15" s="27">
        <v>17.100000000000001</v>
      </c>
      <c r="F15" s="27">
        <v>17.899999999999999</v>
      </c>
      <c r="G15" s="27">
        <v>13</v>
      </c>
      <c r="H15" s="27">
        <v>13.8</v>
      </c>
      <c r="I15" s="27">
        <v>23</v>
      </c>
      <c r="J15" s="27">
        <v>11.3</v>
      </c>
      <c r="K15" s="27">
        <v>3.5</v>
      </c>
      <c r="L15" s="27">
        <v>10.3</v>
      </c>
      <c r="M15" s="73">
        <v>13</v>
      </c>
    </row>
    <row r="16" spans="1:16" x14ac:dyDescent="0.3">
      <c r="A16" s="1">
        <v>2011</v>
      </c>
      <c r="B16" s="1">
        <v>33200</v>
      </c>
      <c r="C16" s="1">
        <v>9</v>
      </c>
      <c r="D16" s="27">
        <v>77.16</v>
      </c>
      <c r="E16" s="27">
        <v>22.4</v>
      </c>
      <c r="F16" s="27">
        <v>25.8</v>
      </c>
      <c r="G16" s="27">
        <v>13</v>
      </c>
      <c r="H16" s="27">
        <v>5</v>
      </c>
      <c r="I16" s="27">
        <v>30.1</v>
      </c>
      <c r="J16" s="27">
        <v>17.600000000000001</v>
      </c>
      <c r="K16" s="27">
        <v>12.9</v>
      </c>
      <c r="L16" s="27">
        <v>10.5</v>
      </c>
      <c r="M16" s="73">
        <v>24.4</v>
      </c>
    </row>
    <row r="17" spans="1:13" x14ac:dyDescent="0.3">
      <c r="B17" s="1">
        <v>33460</v>
      </c>
      <c r="C17" s="1">
        <v>1</v>
      </c>
      <c r="D17" s="27">
        <v>97.7</v>
      </c>
      <c r="E17" s="27">
        <v>9.4</v>
      </c>
      <c r="F17" s="27">
        <v>14.1</v>
      </c>
      <c r="G17" s="27">
        <v>-2.8</v>
      </c>
      <c r="H17" s="27">
        <v>4.5</v>
      </c>
      <c r="I17" s="27">
        <v>21.6</v>
      </c>
      <c r="J17" s="27">
        <v>14.2</v>
      </c>
      <c r="K17" s="27">
        <v>15.4</v>
      </c>
      <c r="L17" s="27">
        <v>3.3</v>
      </c>
      <c r="M17" s="73">
        <v>6.8</v>
      </c>
    </row>
    <row r="18" spans="1:13" x14ac:dyDescent="0.3">
      <c r="B18" s="1">
        <v>6650</v>
      </c>
      <c r="C18" s="1">
        <v>16</v>
      </c>
      <c r="D18" s="27">
        <v>53.96</v>
      </c>
      <c r="E18" s="27">
        <v>9.6</v>
      </c>
      <c r="F18" s="27">
        <v>7.7</v>
      </c>
      <c r="G18" s="27">
        <v>-20.100000000000001</v>
      </c>
      <c r="H18" s="27">
        <v>3.2</v>
      </c>
      <c r="I18" s="27">
        <v>21.9</v>
      </c>
      <c r="J18" s="27">
        <v>18.5</v>
      </c>
      <c r="K18" s="27">
        <v>-26</v>
      </c>
      <c r="L18" s="27">
        <v>10.4</v>
      </c>
      <c r="M18" s="73">
        <v>9.1</v>
      </c>
    </row>
    <row r="19" spans="1:13" x14ac:dyDescent="0.3">
      <c r="B19" s="1">
        <v>13080</v>
      </c>
      <c r="C19" s="1">
        <v>17</v>
      </c>
      <c r="D19" s="27">
        <v>54.42</v>
      </c>
      <c r="E19" s="27">
        <v>20.100000000000001</v>
      </c>
      <c r="F19" s="27">
        <v>19.399999999999999</v>
      </c>
      <c r="G19" s="27">
        <v>1.5</v>
      </c>
      <c r="H19" s="27">
        <v>1.4</v>
      </c>
      <c r="I19" s="27">
        <v>37.6</v>
      </c>
      <c r="J19" s="27">
        <v>25.4</v>
      </c>
      <c r="K19" s="27">
        <v>7.8</v>
      </c>
      <c r="L19" s="27">
        <v>15.6</v>
      </c>
      <c r="M19" s="73">
        <v>24.2</v>
      </c>
    </row>
    <row r="20" spans="1:13" x14ac:dyDescent="0.3">
      <c r="B20" s="1">
        <v>9790</v>
      </c>
      <c r="C20" s="1">
        <v>14</v>
      </c>
      <c r="D20" s="27">
        <v>60.78</v>
      </c>
      <c r="E20" s="27">
        <v>5.5</v>
      </c>
      <c r="F20" s="27">
        <v>15.9</v>
      </c>
      <c r="G20" s="27">
        <v>-10.3</v>
      </c>
      <c r="H20" s="27">
        <v>-3.8</v>
      </c>
      <c r="I20" s="27">
        <v>37.700000000000003</v>
      </c>
      <c r="J20" s="27">
        <v>13.1</v>
      </c>
      <c r="K20" s="27">
        <v>1.1000000000000001</v>
      </c>
      <c r="L20" s="27">
        <v>1.3</v>
      </c>
      <c r="M20" s="73">
        <v>19.2</v>
      </c>
    </row>
    <row r="21" spans="1:13" x14ac:dyDescent="0.3">
      <c r="B21" s="1">
        <v>58220</v>
      </c>
      <c r="C21" s="1">
        <v>21</v>
      </c>
      <c r="D21" s="27">
        <v>73.63</v>
      </c>
      <c r="E21" s="27">
        <v>17.600000000000001</v>
      </c>
      <c r="F21" s="27">
        <v>20.6</v>
      </c>
      <c r="G21" s="27">
        <v>8.6999999999999993</v>
      </c>
      <c r="H21" s="27">
        <v>13.1</v>
      </c>
      <c r="I21" s="27">
        <v>31.5</v>
      </c>
      <c r="J21" s="27">
        <v>20.9</v>
      </c>
      <c r="K21" s="27">
        <v>17.399999999999999</v>
      </c>
      <c r="L21" s="27">
        <v>8.1</v>
      </c>
      <c r="M21" s="73">
        <v>18.2</v>
      </c>
    </row>
    <row r="22" spans="1:13" x14ac:dyDescent="0.3">
      <c r="B22" s="1">
        <v>5320</v>
      </c>
      <c r="C22" s="1">
        <v>2</v>
      </c>
      <c r="D22" s="27">
        <v>72.64</v>
      </c>
      <c r="E22" s="27">
        <v>13.2</v>
      </c>
      <c r="F22" s="27">
        <v>13.7</v>
      </c>
      <c r="G22" s="27">
        <v>-8</v>
      </c>
      <c r="H22" s="27">
        <v>14.5</v>
      </c>
      <c r="I22" s="27">
        <v>20.8</v>
      </c>
      <c r="J22" s="27">
        <v>-0.3</v>
      </c>
      <c r="K22" s="27">
        <v>-15.7</v>
      </c>
      <c r="L22" s="27">
        <v>11.3</v>
      </c>
      <c r="M22" s="73">
        <v>25.3</v>
      </c>
    </row>
    <row r="23" spans="1:13" x14ac:dyDescent="0.3">
      <c r="B23" s="1">
        <v>31210</v>
      </c>
      <c r="C23" s="1">
        <v>8</v>
      </c>
      <c r="D23" s="27">
        <v>78.62</v>
      </c>
      <c r="E23" s="27">
        <v>15.7</v>
      </c>
      <c r="F23" s="27">
        <v>14.2</v>
      </c>
      <c r="G23" s="27">
        <v>-8.4</v>
      </c>
      <c r="H23" s="27">
        <v>0.6</v>
      </c>
      <c r="I23" s="27">
        <v>29.6</v>
      </c>
      <c r="J23" s="27">
        <v>19.2</v>
      </c>
      <c r="K23" s="27">
        <v>8.8000000000000007</v>
      </c>
      <c r="L23" s="27">
        <v>13.4</v>
      </c>
      <c r="M23" s="73">
        <v>16.100000000000001</v>
      </c>
    </row>
    <row r="24" spans="1:13" x14ac:dyDescent="0.3">
      <c r="B24" s="1">
        <v>35810</v>
      </c>
      <c r="C24" s="1">
        <v>7</v>
      </c>
      <c r="D24" s="27">
        <v>84.31</v>
      </c>
      <c r="E24" s="27">
        <v>19.100000000000001</v>
      </c>
      <c r="F24" s="27">
        <v>18.100000000000001</v>
      </c>
      <c r="G24" s="27">
        <v>7.3</v>
      </c>
      <c r="H24" s="27">
        <v>10.9</v>
      </c>
      <c r="I24" s="27">
        <v>35.299999999999997</v>
      </c>
      <c r="J24" s="27">
        <v>19.8</v>
      </c>
      <c r="K24" s="27">
        <v>14.2</v>
      </c>
      <c r="L24" s="27">
        <v>16.3</v>
      </c>
      <c r="M24" s="73">
        <v>28.7</v>
      </c>
    </row>
    <row r="25" spans="1:13" x14ac:dyDescent="0.3">
      <c r="B25" s="1">
        <v>66440</v>
      </c>
      <c r="C25" s="1">
        <v>13</v>
      </c>
      <c r="D25" s="27">
        <v>79.459999999999994</v>
      </c>
      <c r="E25" s="27">
        <v>15.7</v>
      </c>
      <c r="F25" s="27">
        <v>18.399999999999999</v>
      </c>
      <c r="G25" s="27">
        <v>2</v>
      </c>
      <c r="H25" s="27">
        <v>11.5</v>
      </c>
      <c r="I25" s="27">
        <v>31.8</v>
      </c>
      <c r="J25" s="27">
        <v>15.9</v>
      </c>
      <c r="K25" s="27">
        <v>8.8000000000000007</v>
      </c>
      <c r="L25" s="27">
        <v>8.6</v>
      </c>
      <c r="M25" s="73">
        <v>12.5</v>
      </c>
    </row>
    <row r="26" spans="1:13" x14ac:dyDescent="0.3">
      <c r="B26" s="1">
        <v>38880</v>
      </c>
      <c r="C26" s="1">
        <v>12</v>
      </c>
      <c r="D26" s="27">
        <v>87.88</v>
      </c>
      <c r="E26" s="27">
        <v>18.8</v>
      </c>
      <c r="F26" s="27">
        <v>23.9</v>
      </c>
      <c r="G26" s="27">
        <v>16.3</v>
      </c>
      <c r="H26" s="27">
        <v>14.2</v>
      </c>
      <c r="I26" s="27">
        <v>30.7</v>
      </c>
      <c r="J26" s="27">
        <v>20.5</v>
      </c>
      <c r="K26" s="27">
        <v>11.6</v>
      </c>
      <c r="L26" s="27">
        <v>13.8</v>
      </c>
      <c r="M26" s="73">
        <v>24.3</v>
      </c>
    </row>
    <row r="27" spans="1:13" x14ac:dyDescent="0.3">
      <c r="B27" s="1">
        <v>22770</v>
      </c>
      <c r="C27" s="1">
        <v>19</v>
      </c>
      <c r="D27" s="27">
        <v>78.67</v>
      </c>
      <c r="E27" s="27">
        <v>17.600000000000001</v>
      </c>
      <c r="F27" s="27">
        <v>23.6</v>
      </c>
      <c r="G27" s="27">
        <v>4.5</v>
      </c>
      <c r="H27" s="27">
        <v>11</v>
      </c>
      <c r="I27" s="27">
        <v>22.8</v>
      </c>
      <c r="J27" s="27">
        <v>21.9</v>
      </c>
      <c r="K27" s="27">
        <v>16.399999999999999</v>
      </c>
      <c r="L27" s="27">
        <v>12.8</v>
      </c>
      <c r="M27" s="73">
        <v>23.5</v>
      </c>
    </row>
    <row r="28" spans="1:13" x14ac:dyDescent="0.3">
      <c r="A28" s="1">
        <v>2012</v>
      </c>
      <c r="B28" s="1">
        <v>13230</v>
      </c>
      <c r="C28" s="1">
        <v>17</v>
      </c>
      <c r="D28" s="27">
        <v>54.28</v>
      </c>
      <c r="E28" s="27">
        <v>20.8</v>
      </c>
      <c r="F28" s="27">
        <v>21.6</v>
      </c>
      <c r="G28" s="27">
        <v>8.8000000000000007</v>
      </c>
      <c r="H28" s="27">
        <v>5.3</v>
      </c>
      <c r="I28" s="27">
        <v>35.1</v>
      </c>
      <c r="J28" s="27">
        <v>21.3</v>
      </c>
      <c r="K28" s="27">
        <v>9.1999999999999993</v>
      </c>
      <c r="L28" s="27">
        <v>15.4</v>
      </c>
      <c r="M28" s="73">
        <v>24.2</v>
      </c>
    </row>
    <row r="29" spans="1:13" x14ac:dyDescent="0.3">
      <c r="B29" s="1">
        <v>67350</v>
      </c>
      <c r="C29" s="1">
        <v>13</v>
      </c>
      <c r="D29" s="27">
        <v>79.87</v>
      </c>
      <c r="E29" s="27">
        <v>14.7</v>
      </c>
      <c r="F29" s="27">
        <v>17.3</v>
      </c>
      <c r="G29" s="27">
        <v>0.9</v>
      </c>
      <c r="H29" s="27">
        <v>10.5</v>
      </c>
      <c r="I29" s="27">
        <v>29.9</v>
      </c>
      <c r="J29" s="27">
        <v>16.5</v>
      </c>
      <c r="K29" s="27">
        <v>7.5</v>
      </c>
      <c r="L29" s="27">
        <v>7.8</v>
      </c>
      <c r="M29" s="73">
        <v>11.7</v>
      </c>
    </row>
    <row r="30" spans="1:13" x14ac:dyDescent="0.3">
      <c r="B30" s="1">
        <v>22080</v>
      </c>
      <c r="C30" s="1">
        <v>19</v>
      </c>
      <c r="D30" s="27">
        <v>78.900000000000006</v>
      </c>
      <c r="E30" s="27">
        <v>18.7</v>
      </c>
      <c r="F30" s="27">
        <v>23.9</v>
      </c>
      <c r="G30" s="27">
        <v>4.5</v>
      </c>
      <c r="H30" s="27">
        <v>11.3</v>
      </c>
      <c r="I30" s="27">
        <v>21.9</v>
      </c>
      <c r="J30" s="27">
        <v>19.399999999999999</v>
      </c>
      <c r="K30" s="27">
        <v>15</v>
      </c>
      <c r="L30" s="27">
        <v>11.3</v>
      </c>
      <c r="M30" s="73">
        <v>25.9</v>
      </c>
    </row>
    <row r="31" spans="1:13" x14ac:dyDescent="0.3">
      <c r="B31" s="1">
        <v>38340</v>
      </c>
      <c r="C31" s="1">
        <v>12</v>
      </c>
      <c r="D31" s="27">
        <v>88.59</v>
      </c>
      <c r="E31" s="27">
        <v>18</v>
      </c>
      <c r="F31" s="27">
        <v>23.8</v>
      </c>
      <c r="G31" s="27">
        <v>16.2</v>
      </c>
      <c r="H31" s="27">
        <v>14.7</v>
      </c>
      <c r="I31" s="27">
        <v>30.2</v>
      </c>
      <c r="J31" s="27">
        <v>20.2</v>
      </c>
      <c r="K31" s="27">
        <v>12.2</v>
      </c>
      <c r="L31" s="27">
        <v>13.4</v>
      </c>
      <c r="M31" s="73">
        <v>23.3</v>
      </c>
    </row>
    <row r="32" spans="1:13" x14ac:dyDescent="0.3">
      <c r="B32" s="1">
        <v>44170</v>
      </c>
      <c r="C32" s="1">
        <v>5</v>
      </c>
      <c r="D32" s="27">
        <v>87.14</v>
      </c>
      <c r="E32" s="27">
        <v>16.8</v>
      </c>
      <c r="F32" s="27">
        <v>17.5</v>
      </c>
      <c r="G32" s="27">
        <v>12.4</v>
      </c>
      <c r="H32" s="27">
        <v>11.7</v>
      </c>
      <c r="I32" s="27">
        <v>21.3</v>
      </c>
      <c r="J32" s="27">
        <v>9.6</v>
      </c>
      <c r="K32" s="27">
        <v>7</v>
      </c>
      <c r="L32" s="27">
        <v>8.1999999999999993</v>
      </c>
      <c r="M32" s="73">
        <v>10.7</v>
      </c>
    </row>
    <row r="33" spans="1:13" x14ac:dyDescent="0.3">
      <c r="B33" s="1">
        <v>33280</v>
      </c>
      <c r="C33" s="1">
        <v>9</v>
      </c>
      <c r="D33" s="27">
        <v>77.17</v>
      </c>
      <c r="E33" s="27">
        <v>22.7</v>
      </c>
      <c r="F33" s="27">
        <v>26</v>
      </c>
      <c r="G33" s="27">
        <v>15.4</v>
      </c>
      <c r="H33" s="27">
        <v>7.3</v>
      </c>
      <c r="I33" s="27">
        <v>29.6</v>
      </c>
      <c r="J33" s="27">
        <v>17</v>
      </c>
      <c r="K33" s="27">
        <v>12.4</v>
      </c>
      <c r="L33" s="27">
        <v>10.5</v>
      </c>
      <c r="M33" s="73">
        <v>24.2</v>
      </c>
    </row>
    <row r="34" spans="1:13" x14ac:dyDescent="0.3">
      <c r="B34" s="1">
        <v>17360</v>
      </c>
      <c r="C34" s="1">
        <v>18</v>
      </c>
      <c r="D34" s="27">
        <v>53.11</v>
      </c>
      <c r="E34" s="27">
        <v>4.5</v>
      </c>
      <c r="F34" s="27">
        <v>7.9</v>
      </c>
      <c r="G34" s="27">
        <v>-21.9</v>
      </c>
      <c r="H34" s="27">
        <v>-21.9</v>
      </c>
      <c r="I34" s="27">
        <v>21.7</v>
      </c>
      <c r="J34" s="27">
        <v>1.1000000000000001</v>
      </c>
      <c r="K34" s="27">
        <v>8.6</v>
      </c>
      <c r="L34" s="27">
        <v>11.1</v>
      </c>
      <c r="M34" s="73">
        <v>19.7</v>
      </c>
    </row>
    <row r="35" spans="1:13" x14ac:dyDescent="0.3">
      <c r="B35" s="1">
        <v>33490</v>
      </c>
      <c r="C35" s="1">
        <v>1</v>
      </c>
      <c r="D35" s="27">
        <v>97.74</v>
      </c>
      <c r="E35" s="27">
        <v>8.3000000000000007</v>
      </c>
      <c r="F35" s="27">
        <v>13</v>
      </c>
      <c r="G35" s="27">
        <v>-4</v>
      </c>
      <c r="H35" s="27">
        <v>4.9000000000000004</v>
      </c>
      <c r="I35" s="27">
        <v>21.2</v>
      </c>
      <c r="J35" s="27">
        <v>10.8</v>
      </c>
      <c r="K35" s="27">
        <v>13.4</v>
      </c>
      <c r="L35" s="27">
        <v>3.3</v>
      </c>
      <c r="M35" s="73">
        <v>4.5</v>
      </c>
    </row>
    <row r="36" spans="1:13" x14ac:dyDescent="0.3">
      <c r="B36" s="1">
        <v>15170</v>
      </c>
      <c r="C36" s="1">
        <v>4</v>
      </c>
      <c r="D36" s="27">
        <v>73.2</v>
      </c>
      <c r="E36" s="27">
        <v>22.5</v>
      </c>
      <c r="F36" s="27">
        <v>15.5</v>
      </c>
      <c r="G36" s="27">
        <v>9</v>
      </c>
      <c r="H36" s="27">
        <v>-0.3</v>
      </c>
      <c r="I36" s="27">
        <v>45.1</v>
      </c>
      <c r="J36" s="27">
        <v>12</v>
      </c>
      <c r="K36" s="27">
        <v>7.9</v>
      </c>
      <c r="L36" s="27">
        <v>24.6</v>
      </c>
      <c r="M36" s="73">
        <v>29.8</v>
      </c>
    </row>
    <row r="37" spans="1:13" x14ac:dyDescent="0.3">
      <c r="B37" s="1">
        <v>16110</v>
      </c>
      <c r="C37" s="1">
        <v>15</v>
      </c>
      <c r="D37" s="27">
        <v>73.2</v>
      </c>
      <c r="E37" s="27">
        <v>22.5</v>
      </c>
      <c r="F37" s="27">
        <v>15.5</v>
      </c>
      <c r="G37" s="27">
        <v>9</v>
      </c>
      <c r="H37" s="27">
        <v>-0.3</v>
      </c>
      <c r="I37" s="27">
        <v>45.1</v>
      </c>
      <c r="J37" s="27">
        <v>12</v>
      </c>
      <c r="K37" s="27">
        <v>7.9</v>
      </c>
      <c r="L37" s="27">
        <v>24.6</v>
      </c>
      <c r="M37" s="73">
        <v>29.8</v>
      </c>
    </row>
    <row r="38" spans="1:13" x14ac:dyDescent="0.3">
      <c r="B38" s="1">
        <v>10120</v>
      </c>
      <c r="C38" s="1">
        <v>10</v>
      </c>
      <c r="D38" s="27">
        <v>69.680000000000007</v>
      </c>
      <c r="E38" s="27">
        <v>20.100000000000001</v>
      </c>
      <c r="F38" s="27">
        <v>15.7</v>
      </c>
      <c r="G38" s="27">
        <v>-12.8</v>
      </c>
      <c r="H38" s="27">
        <v>-0.3</v>
      </c>
      <c r="I38" s="27">
        <v>38.700000000000003</v>
      </c>
      <c r="J38" s="27">
        <v>-1.3</v>
      </c>
      <c r="K38" s="27">
        <v>6.5</v>
      </c>
      <c r="L38" s="27">
        <v>19.899999999999999</v>
      </c>
      <c r="M38" s="73">
        <v>16.100000000000001</v>
      </c>
    </row>
    <row r="39" spans="1:13" x14ac:dyDescent="0.3">
      <c r="B39" s="1">
        <v>40380</v>
      </c>
      <c r="C39" s="1">
        <v>20</v>
      </c>
      <c r="D39" s="27">
        <v>85.62</v>
      </c>
      <c r="E39" s="27">
        <v>15.5</v>
      </c>
      <c r="F39" s="27">
        <v>12.1</v>
      </c>
      <c r="G39" s="27">
        <v>4.3</v>
      </c>
      <c r="H39" s="27">
        <v>2.8</v>
      </c>
      <c r="I39" s="27">
        <v>30</v>
      </c>
      <c r="J39" s="27">
        <v>10.199999999999999</v>
      </c>
      <c r="K39" s="27">
        <v>7</v>
      </c>
      <c r="L39" s="27">
        <v>11.3</v>
      </c>
      <c r="M39" s="73">
        <v>13.7</v>
      </c>
    </row>
    <row r="40" spans="1:13" x14ac:dyDescent="0.3">
      <c r="A40" s="1">
        <v>2013</v>
      </c>
      <c r="B40" s="1">
        <v>20450</v>
      </c>
      <c r="C40" s="1">
        <v>3</v>
      </c>
      <c r="D40" s="27">
        <v>67.14</v>
      </c>
      <c r="E40" s="27">
        <v>14.9</v>
      </c>
      <c r="F40" s="27">
        <v>23.4</v>
      </c>
      <c r="G40" s="27">
        <v>8.6999999999999993</v>
      </c>
      <c r="H40" s="27">
        <v>32</v>
      </c>
      <c r="I40" s="27">
        <v>24.6</v>
      </c>
      <c r="J40" s="27">
        <v>11.4</v>
      </c>
      <c r="K40" s="27">
        <v>10.8</v>
      </c>
      <c r="L40" s="27">
        <v>7.3</v>
      </c>
      <c r="M40" s="73">
        <v>20.100000000000001</v>
      </c>
    </row>
    <row r="41" spans="1:13" x14ac:dyDescent="0.3">
      <c r="B41" s="1">
        <v>15160</v>
      </c>
      <c r="C41" s="1">
        <v>4</v>
      </c>
      <c r="D41" s="27">
        <v>73.290000000000006</v>
      </c>
      <c r="E41" s="27">
        <v>22.3</v>
      </c>
      <c r="F41" s="27">
        <v>15.9</v>
      </c>
      <c r="G41" s="27">
        <v>10.5</v>
      </c>
      <c r="H41" s="27">
        <v>0</v>
      </c>
      <c r="I41" s="27">
        <v>40.9</v>
      </c>
      <c r="J41" s="27">
        <v>15.8</v>
      </c>
      <c r="K41" s="27">
        <v>7.8</v>
      </c>
      <c r="L41" s="27">
        <v>25.5</v>
      </c>
      <c r="M41" s="73">
        <v>29.9</v>
      </c>
    </row>
    <row r="42" spans="1:13" x14ac:dyDescent="0.3">
      <c r="B42" s="1">
        <v>38180</v>
      </c>
      <c r="C42" s="1">
        <v>12</v>
      </c>
      <c r="D42" s="27">
        <v>89.19</v>
      </c>
      <c r="E42" s="27">
        <v>17.2</v>
      </c>
      <c r="F42" s="27">
        <v>24</v>
      </c>
      <c r="G42" s="27">
        <v>16.100000000000001</v>
      </c>
      <c r="H42" s="27">
        <v>15.6</v>
      </c>
      <c r="I42" s="27">
        <v>29.8</v>
      </c>
      <c r="J42" s="27">
        <v>20.399999999999999</v>
      </c>
      <c r="K42" s="27">
        <v>12.8</v>
      </c>
      <c r="L42" s="27">
        <v>13.6</v>
      </c>
      <c r="M42" s="73">
        <v>22.1</v>
      </c>
    </row>
    <row r="43" spans="1:13" x14ac:dyDescent="0.3">
      <c r="B43" s="1">
        <v>16050</v>
      </c>
      <c r="C43" s="1">
        <v>15</v>
      </c>
      <c r="D43" s="27">
        <v>62.35</v>
      </c>
      <c r="E43" s="27">
        <v>13.3</v>
      </c>
      <c r="F43" s="27">
        <v>21.3</v>
      </c>
      <c r="G43" s="27">
        <v>-11.1</v>
      </c>
      <c r="H43" s="27">
        <v>-23.9</v>
      </c>
      <c r="I43" s="27">
        <v>22.1</v>
      </c>
      <c r="J43" s="27">
        <v>17.899999999999999</v>
      </c>
      <c r="K43" s="27">
        <v>25.9</v>
      </c>
      <c r="L43" s="27">
        <v>10.7</v>
      </c>
      <c r="M43" s="73">
        <v>27.7</v>
      </c>
    </row>
    <row r="44" spans="1:13" x14ac:dyDescent="0.3">
      <c r="B44" s="1">
        <v>10330</v>
      </c>
      <c r="C44" s="1">
        <v>10</v>
      </c>
      <c r="D44" s="27">
        <v>69.95</v>
      </c>
      <c r="E44" s="27">
        <v>18.399999999999999</v>
      </c>
      <c r="F44" s="27">
        <v>13.9</v>
      </c>
      <c r="G44" s="27">
        <v>-12.7</v>
      </c>
      <c r="H44" s="27">
        <v>-3.3</v>
      </c>
      <c r="I44" s="27">
        <v>38</v>
      </c>
      <c r="J44" s="27">
        <v>3.3</v>
      </c>
      <c r="K44" s="27">
        <v>9.1</v>
      </c>
      <c r="L44" s="27">
        <v>36</v>
      </c>
      <c r="M44" s="73">
        <v>16.2</v>
      </c>
    </row>
    <row r="45" spans="1:13" x14ac:dyDescent="0.3">
      <c r="B45" s="1">
        <v>13300</v>
      </c>
      <c r="C45" s="1">
        <v>17</v>
      </c>
      <c r="D45" s="27">
        <v>54.14</v>
      </c>
      <c r="E45" s="27">
        <v>18.8</v>
      </c>
      <c r="F45" s="27">
        <v>20</v>
      </c>
      <c r="G45" s="27">
        <v>5.0999999999999996</v>
      </c>
      <c r="H45" s="27">
        <v>3.9</v>
      </c>
      <c r="I45" s="27">
        <v>35.299999999999997</v>
      </c>
      <c r="J45" s="27">
        <v>36.4</v>
      </c>
      <c r="K45" s="27">
        <v>8.8000000000000007</v>
      </c>
      <c r="L45" s="27">
        <v>13.9</v>
      </c>
      <c r="M45" s="73">
        <v>22.8</v>
      </c>
    </row>
    <row r="46" spans="1:13" x14ac:dyDescent="0.3">
      <c r="B46" s="1">
        <v>33330</v>
      </c>
      <c r="C46" s="1">
        <v>9</v>
      </c>
      <c r="D46" s="27">
        <v>77.180000000000007</v>
      </c>
      <c r="E46" s="27">
        <v>22.1</v>
      </c>
      <c r="F46" s="27">
        <v>25.4</v>
      </c>
      <c r="G46" s="27">
        <v>13.8</v>
      </c>
      <c r="H46" s="27">
        <v>5.3</v>
      </c>
      <c r="I46" s="27">
        <v>29.3</v>
      </c>
      <c r="J46" s="27">
        <v>17.100000000000001</v>
      </c>
      <c r="K46" s="27">
        <v>14</v>
      </c>
      <c r="L46" s="27">
        <v>11.4</v>
      </c>
      <c r="M46" s="73">
        <v>23.9</v>
      </c>
    </row>
    <row r="47" spans="1:13" x14ac:dyDescent="0.3">
      <c r="B47" s="1">
        <v>5390</v>
      </c>
      <c r="C47" s="1">
        <v>2</v>
      </c>
      <c r="D47" s="27">
        <v>73.31</v>
      </c>
      <c r="E47" s="27">
        <v>14.1</v>
      </c>
      <c r="F47" s="27">
        <v>14.8</v>
      </c>
      <c r="G47" s="27">
        <v>-8.4</v>
      </c>
      <c r="H47" s="27">
        <v>8.1999999999999993</v>
      </c>
      <c r="I47" s="27">
        <v>24.9</v>
      </c>
      <c r="J47" s="27">
        <v>10.5</v>
      </c>
      <c r="K47" s="27">
        <v>-14.5</v>
      </c>
      <c r="L47" s="27">
        <v>12.4</v>
      </c>
      <c r="M47" s="73">
        <v>28.5</v>
      </c>
    </row>
    <row r="48" spans="1:13" x14ac:dyDescent="0.3">
      <c r="B48" s="1">
        <v>58650</v>
      </c>
      <c r="C48" s="1">
        <v>21</v>
      </c>
      <c r="D48" s="27">
        <v>73.67</v>
      </c>
      <c r="E48" s="27">
        <v>17.600000000000001</v>
      </c>
      <c r="F48" s="27">
        <v>20.3</v>
      </c>
      <c r="G48" s="27">
        <v>8.4</v>
      </c>
      <c r="H48" s="27">
        <v>13.1</v>
      </c>
      <c r="I48" s="27">
        <v>31.1</v>
      </c>
      <c r="J48" s="27">
        <v>20.9</v>
      </c>
      <c r="K48" s="27">
        <v>17.600000000000001</v>
      </c>
      <c r="L48" s="27">
        <v>8</v>
      </c>
      <c r="M48" s="73">
        <v>18.399999999999999</v>
      </c>
    </row>
    <row r="49" spans="1:13" x14ac:dyDescent="0.3">
      <c r="B49" s="1">
        <v>17160</v>
      </c>
      <c r="C49" s="1">
        <v>18</v>
      </c>
      <c r="D49" s="27">
        <v>53.56</v>
      </c>
      <c r="E49" s="27">
        <v>7</v>
      </c>
      <c r="F49" s="27">
        <v>8.5</v>
      </c>
      <c r="G49" s="27">
        <v>-21</v>
      </c>
      <c r="H49" s="27">
        <v>-17.3</v>
      </c>
      <c r="I49" s="27">
        <v>23.7</v>
      </c>
      <c r="J49" s="27">
        <v>-4.5</v>
      </c>
      <c r="K49" s="27">
        <v>6.4</v>
      </c>
      <c r="L49" s="27">
        <v>13.4</v>
      </c>
      <c r="M49" s="73">
        <v>21.8</v>
      </c>
    </row>
    <row r="50" spans="1:13" x14ac:dyDescent="0.3">
      <c r="B50" s="1">
        <v>33490</v>
      </c>
      <c r="C50" s="1">
        <v>1</v>
      </c>
      <c r="D50" s="27">
        <v>97.79</v>
      </c>
      <c r="E50" s="27">
        <v>7.5</v>
      </c>
      <c r="F50" s="27">
        <v>12.1</v>
      </c>
      <c r="G50" s="27">
        <v>-5.3</v>
      </c>
      <c r="H50" s="27">
        <v>5.3</v>
      </c>
      <c r="I50" s="27">
        <v>20.8</v>
      </c>
      <c r="J50" s="27">
        <v>7.2</v>
      </c>
      <c r="K50" s="27">
        <v>11.3</v>
      </c>
      <c r="L50" s="27">
        <v>3.1</v>
      </c>
      <c r="M50" s="73">
        <v>1.9</v>
      </c>
    </row>
    <row r="51" spans="1:13" x14ac:dyDescent="0.3">
      <c r="B51" s="1">
        <v>10810</v>
      </c>
      <c r="C51" s="1">
        <v>11</v>
      </c>
      <c r="D51" s="27">
        <v>66.989999999999995</v>
      </c>
      <c r="E51" s="27">
        <v>12.2</v>
      </c>
      <c r="F51" s="27">
        <v>16.8</v>
      </c>
      <c r="G51" s="27">
        <v>-1.2</v>
      </c>
      <c r="H51" s="27">
        <v>-3.9</v>
      </c>
      <c r="I51" s="27">
        <v>39.9</v>
      </c>
      <c r="J51" s="27">
        <v>15.2</v>
      </c>
      <c r="K51" s="27">
        <v>12.5</v>
      </c>
      <c r="L51" s="27">
        <v>-0.1</v>
      </c>
      <c r="M51" s="73">
        <v>28.3</v>
      </c>
    </row>
    <row r="52" spans="1:13" x14ac:dyDescent="0.3">
      <c r="A52" s="1">
        <v>2014</v>
      </c>
      <c r="B52" s="1">
        <v>7160</v>
      </c>
      <c r="C52" s="1">
        <v>16</v>
      </c>
      <c r="D52" s="27">
        <v>53.9</v>
      </c>
      <c r="E52" s="27">
        <v>4.5</v>
      </c>
      <c r="F52" s="27">
        <v>5.4</v>
      </c>
      <c r="G52" s="27">
        <v>-26.1</v>
      </c>
      <c r="H52" s="27">
        <v>-8.9</v>
      </c>
      <c r="I52" s="27">
        <v>20.9</v>
      </c>
      <c r="J52" s="27">
        <v>0.6</v>
      </c>
      <c r="K52" s="27">
        <v>-30.3</v>
      </c>
      <c r="L52" s="27">
        <v>3.3</v>
      </c>
      <c r="M52" s="73">
        <v>8.9</v>
      </c>
    </row>
    <row r="53" spans="1:13" x14ac:dyDescent="0.3">
      <c r="B53" s="1">
        <v>44890</v>
      </c>
      <c r="C53" s="1">
        <v>5</v>
      </c>
      <c r="D53" s="27">
        <v>87.41</v>
      </c>
      <c r="E53" s="27">
        <v>16</v>
      </c>
      <c r="F53" s="27">
        <v>16.399999999999999</v>
      </c>
      <c r="G53" s="27">
        <v>10</v>
      </c>
      <c r="H53" s="27">
        <v>10.9</v>
      </c>
      <c r="I53" s="27">
        <v>20.6</v>
      </c>
      <c r="J53" s="27">
        <v>9.6999999999999993</v>
      </c>
      <c r="K53" s="27">
        <v>1.7</v>
      </c>
      <c r="L53" s="27">
        <v>7.1</v>
      </c>
      <c r="M53" s="73">
        <v>10.1</v>
      </c>
    </row>
    <row r="54" spans="1:13" x14ac:dyDescent="0.3">
      <c r="B54" s="1">
        <v>67830</v>
      </c>
      <c r="C54" s="1">
        <v>13</v>
      </c>
      <c r="D54" s="27">
        <v>80.69</v>
      </c>
      <c r="E54" s="27">
        <v>14.5</v>
      </c>
      <c r="F54" s="27">
        <v>17.3</v>
      </c>
      <c r="G54" s="27">
        <v>1.6</v>
      </c>
      <c r="H54" s="27">
        <v>10.7</v>
      </c>
      <c r="I54" s="27">
        <v>29.9</v>
      </c>
      <c r="J54" s="27">
        <v>17.7</v>
      </c>
      <c r="K54" s="27">
        <v>8.6</v>
      </c>
      <c r="L54" s="27">
        <v>7.7</v>
      </c>
      <c r="M54" s="73">
        <v>10.7</v>
      </c>
    </row>
    <row r="55" spans="1:13" x14ac:dyDescent="0.3">
      <c r="B55" s="1">
        <v>13640</v>
      </c>
      <c r="C55" s="1">
        <v>17</v>
      </c>
      <c r="D55" s="27">
        <v>54</v>
      </c>
      <c r="E55" s="27">
        <v>19.7</v>
      </c>
      <c r="F55" s="27">
        <v>20.8</v>
      </c>
      <c r="G55" s="27">
        <v>8.1999999999999993</v>
      </c>
      <c r="H55" s="27">
        <v>4.9000000000000004</v>
      </c>
      <c r="I55" s="27">
        <v>35.4</v>
      </c>
      <c r="J55" s="27">
        <v>21.8</v>
      </c>
      <c r="K55" s="27">
        <v>10</v>
      </c>
      <c r="L55" s="27">
        <v>13</v>
      </c>
      <c r="M55" s="73">
        <v>24.6</v>
      </c>
    </row>
    <row r="56" spans="1:13" x14ac:dyDescent="0.3">
      <c r="B56" s="1">
        <v>20310</v>
      </c>
      <c r="C56" s="1">
        <v>3</v>
      </c>
      <c r="D56" s="27">
        <v>67.03</v>
      </c>
      <c r="E56" s="27">
        <v>14.2</v>
      </c>
      <c r="F56" s="27">
        <v>22.4</v>
      </c>
      <c r="G56" s="27">
        <v>8.8000000000000007</v>
      </c>
      <c r="H56" s="27">
        <v>31</v>
      </c>
      <c r="I56" s="27">
        <v>24.4</v>
      </c>
      <c r="J56" s="27">
        <v>10.6</v>
      </c>
      <c r="K56" s="27">
        <v>8.6999999999999993</v>
      </c>
      <c r="L56" s="27">
        <v>7</v>
      </c>
      <c r="M56" s="73">
        <v>14</v>
      </c>
    </row>
    <row r="57" spans="1:13" x14ac:dyDescent="0.3">
      <c r="B57" s="1">
        <v>16260</v>
      </c>
      <c r="C57" s="1">
        <v>15</v>
      </c>
      <c r="D57" s="27">
        <v>62.94</v>
      </c>
      <c r="E57" s="27">
        <v>14.9</v>
      </c>
      <c r="F57" s="27">
        <v>22.5</v>
      </c>
      <c r="G57" s="27">
        <v>-5.4</v>
      </c>
      <c r="H57" s="27">
        <v>-22</v>
      </c>
      <c r="I57" s="27">
        <v>21.6</v>
      </c>
      <c r="J57" s="27">
        <v>16.2</v>
      </c>
      <c r="K57" s="27">
        <v>27.7</v>
      </c>
      <c r="L57" s="27">
        <v>10.3</v>
      </c>
      <c r="M57" s="73">
        <v>26.2</v>
      </c>
    </row>
    <row r="58" spans="1:13" x14ac:dyDescent="0.3">
      <c r="B58" s="1">
        <v>34390</v>
      </c>
      <c r="C58" s="1">
        <v>7</v>
      </c>
      <c r="D58" s="27">
        <v>85.18</v>
      </c>
      <c r="E58" s="27">
        <v>18.399999999999999</v>
      </c>
      <c r="F58" s="27">
        <v>17.600000000000001</v>
      </c>
      <c r="G58" s="27">
        <v>5.6</v>
      </c>
      <c r="H58" s="27">
        <v>9.3000000000000007</v>
      </c>
      <c r="I58" s="27">
        <v>34.200000000000003</v>
      </c>
      <c r="J58" s="27">
        <v>18.399999999999999</v>
      </c>
      <c r="K58" s="27">
        <v>11.4</v>
      </c>
      <c r="L58" s="27">
        <v>15.3</v>
      </c>
      <c r="M58" s="73">
        <v>25.8</v>
      </c>
    </row>
    <row r="59" spans="1:13" x14ac:dyDescent="0.3">
      <c r="B59" s="1">
        <v>33870</v>
      </c>
      <c r="C59" s="1">
        <v>1</v>
      </c>
      <c r="D59" s="27">
        <v>97.83</v>
      </c>
      <c r="E59" s="27">
        <v>6.6</v>
      </c>
      <c r="F59" s="27">
        <v>11</v>
      </c>
      <c r="G59" s="27">
        <v>-6.6</v>
      </c>
      <c r="H59" s="27">
        <v>5.6</v>
      </c>
      <c r="I59" s="27">
        <v>20.2</v>
      </c>
      <c r="J59" s="27">
        <v>3.6</v>
      </c>
      <c r="K59" s="27">
        <v>9.1999999999999993</v>
      </c>
      <c r="L59" s="27">
        <v>2.9</v>
      </c>
      <c r="M59" s="73">
        <v>-0.5</v>
      </c>
    </row>
    <row r="60" spans="1:13" x14ac:dyDescent="0.3">
      <c r="B60" s="1">
        <v>38580</v>
      </c>
      <c r="C60" s="1">
        <v>12</v>
      </c>
      <c r="D60" s="27">
        <v>89.69</v>
      </c>
      <c r="E60" s="27">
        <v>17</v>
      </c>
      <c r="F60" s="27">
        <v>24.7</v>
      </c>
      <c r="G60" s="27">
        <v>16.7</v>
      </c>
      <c r="H60" s="27">
        <v>16.8</v>
      </c>
      <c r="I60" s="27">
        <v>30.1</v>
      </c>
      <c r="J60" s="27">
        <v>20.8</v>
      </c>
      <c r="K60" s="27">
        <v>11.9</v>
      </c>
      <c r="L60" s="27">
        <v>13.4</v>
      </c>
      <c r="M60" s="73">
        <v>21</v>
      </c>
    </row>
    <row r="61" spans="1:13" x14ac:dyDescent="0.3">
      <c r="B61" s="1">
        <v>22220</v>
      </c>
      <c r="C61" s="1">
        <v>19</v>
      </c>
      <c r="D61" s="27">
        <v>79.37</v>
      </c>
      <c r="E61" s="27">
        <v>14.9</v>
      </c>
      <c r="F61" s="27">
        <v>19.899999999999999</v>
      </c>
      <c r="G61" s="27">
        <v>-3.5</v>
      </c>
      <c r="H61" s="27">
        <v>12</v>
      </c>
      <c r="I61" s="27">
        <v>18.100000000000001</v>
      </c>
      <c r="J61" s="27">
        <v>18</v>
      </c>
      <c r="K61" s="27">
        <v>14.6</v>
      </c>
      <c r="L61" s="27">
        <v>7.9</v>
      </c>
      <c r="M61" s="73">
        <v>22</v>
      </c>
    </row>
    <row r="62" spans="1:13" x14ac:dyDescent="0.3">
      <c r="B62" s="1">
        <v>12960</v>
      </c>
      <c r="C62" s="1">
        <v>6</v>
      </c>
      <c r="D62" s="27">
        <v>68.27</v>
      </c>
      <c r="E62" s="27">
        <v>28.1</v>
      </c>
      <c r="F62" s="27">
        <v>29</v>
      </c>
      <c r="G62" s="27">
        <v>17.8</v>
      </c>
      <c r="H62" s="27">
        <v>14.6</v>
      </c>
      <c r="I62" s="27">
        <v>42.3</v>
      </c>
      <c r="J62" s="27">
        <v>28.6</v>
      </c>
      <c r="K62" s="27">
        <v>26</v>
      </c>
      <c r="L62" s="27">
        <v>22.3</v>
      </c>
      <c r="M62" s="73">
        <v>32.6</v>
      </c>
    </row>
    <row r="63" spans="1:13" x14ac:dyDescent="0.3">
      <c r="B63" s="1">
        <v>59300</v>
      </c>
      <c r="C63" s="1">
        <v>21</v>
      </c>
      <c r="D63" s="27">
        <v>73.7</v>
      </c>
      <c r="E63" s="27">
        <v>17.399999999999999</v>
      </c>
      <c r="F63" s="27">
        <v>19.899999999999999</v>
      </c>
      <c r="G63" s="27">
        <v>7.7</v>
      </c>
      <c r="H63" s="27">
        <v>12.8</v>
      </c>
      <c r="I63" s="27">
        <v>31</v>
      </c>
      <c r="J63" s="27">
        <v>20.6</v>
      </c>
      <c r="K63" s="27">
        <v>17.399999999999999</v>
      </c>
      <c r="L63" s="27">
        <v>7.9</v>
      </c>
      <c r="M63" s="73">
        <v>18.7</v>
      </c>
    </row>
    <row r="64" spans="1:13" x14ac:dyDescent="0.3">
      <c r="A64" s="1">
        <v>2015</v>
      </c>
      <c r="B64" s="1">
        <v>31540</v>
      </c>
      <c r="C64" s="1">
        <v>8</v>
      </c>
      <c r="D64" s="27">
        <v>85.62</v>
      </c>
      <c r="E64" s="27">
        <v>15.5</v>
      </c>
      <c r="F64" s="27">
        <v>12.1</v>
      </c>
      <c r="G64" s="27">
        <v>4.3</v>
      </c>
      <c r="H64" s="27">
        <v>2.8</v>
      </c>
      <c r="I64" s="27">
        <v>30</v>
      </c>
      <c r="J64" s="27">
        <v>10.199999999999999</v>
      </c>
      <c r="K64" s="27">
        <v>7</v>
      </c>
      <c r="L64" s="27">
        <v>11.3</v>
      </c>
      <c r="M64" s="73">
        <v>13.7</v>
      </c>
    </row>
    <row r="65" spans="1:13" x14ac:dyDescent="0.3">
      <c r="B65" s="1">
        <v>45630</v>
      </c>
      <c r="C65" s="1">
        <v>5</v>
      </c>
      <c r="D65" s="27">
        <v>87.53</v>
      </c>
      <c r="E65" s="27">
        <v>15.1</v>
      </c>
      <c r="F65" s="27">
        <v>15.4</v>
      </c>
      <c r="G65" s="27">
        <v>10.7</v>
      </c>
      <c r="H65" s="27">
        <v>10.5</v>
      </c>
      <c r="I65" s="27">
        <v>20</v>
      </c>
      <c r="J65" s="27">
        <v>9.5</v>
      </c>
      <c r="K65" s="27">
        <v>3</v>
      </c>
      <c r="L65" s="27">
        <v>5.8</v>
      </c>
      <c r="M65" s="73">
        <v>9.1999999999999993</v>
      </c>
    </row>
    <row r="66" spans="1:13" x14ac:dyDescent="0.3">
      <c r="B66" s="1">
        <v>14340</v>
      </c>
      <c r="C66" s="1">
        <v>17</v>
      </c>
      <c r="D66" s="27">
        <v>87.53</v>
      </c>
      <c r="E66" s="27">
        <v>15.1</v>
      </c>
      <c r="F66" s="27">
        <v>15.4</v>
      </c>
      <c r="G66" s="27">
        <v>10.7</v>
      </c>
      <c r="H66" s="27">
        <v>10.5</v>
      </c>
      <c r="I66" s="27">
        <v>20</v>
      </c>
      <c r="J66" s="27">
        <v>9.5</v>
      </c>
      <c r="K66" s="27">
        <v>3</v>
      </c>
      <c r="L66" s="27">
        <v>5.8</v>
      </c>
      <c r="M66" s="73">
        <v>9.1999999999999993</v>
      </c>
    </row>
    <row r="67" spans="1:13" x14ac:dyDescent="0.3">
      <c r="B67" s="1">
        <v>34460</v>
      </c>
      <c r="C67" s="1">
        <v>7</v>
      </c>
      <c r="D67" s="27">
        <v>85.23</v>
      </c>
      <c r="E67" s="27">
        <v>17.5</v>
      </c>
      <c r="F67" s="27">
        <v>17</v>
      </c>
      <c r="G67" s="27">
        <v>3.2</v>
      </c>
      <c r="H67" s="27">
        <v>8.4</v>
      </c>
      <c r="I67" s="27">
        <v>32.6</v>
      </c>
      <c r="J67" s="27">
        <v>20.3</v>
      </c>
      <c r="K67" s="27">
        <v>12.9</v>
      </c>
      <c r="L67" s="27">
        <v>15.1</v>
      </c>
      <c r="M67" s="73">
        <v>25.5</v>
      </c>
    </row>
    <row r="68" spans="1:13" x14ac:dyDescent="0.3">
      <c r="B68" s="1">
        <v>39170</v>
      </c>
      <c r="C68" s="1">
        <v>12</v>
      </c>
      <c r="D68" s="27">
        <v>90.17</v>
      </c>
      <c r="E68" s="27">
        <v>16.100000000000001</v>
      </c>
      <c r="F68" s="27">
        <v>22.4</v>
      </c>
      <c r="G68" s="27">
        <v>13.9</v>
      </c>
      <c r="H68" s="27">
        <v>11.9</v>
      </c>
      <c r="I68" s="27">
        <v>29.8</v>
      </c>
      <c r="J68" s="27">
        <v>17.600000000000001</v>
      </c>
      <c r="K68" s="27">
        <v>10.4</v>
      </c>
      <c r="L68" s="27">
        <v>11.3</v>
      </c>
      <c r="M68" s="73">
        <v>21.5</v>
      </c>
    </row>
    <row r="69" spans="1:13" x14ac:dyDescent="0.3">
      <c r="B69" s="1">
        <v>42580</v>
      </c>
      <c r="C69" s="1">
        <v>20</v>
      </c>
      <c r="D69" s="27">
        <v>86.55</v>
      </c>
      <c r="E69" s="27">
        <v>14</v>
      </c>
      <c r="F69" s="27">
        <v>10.7</v>
      </c>
      <c r="G69" s="27">
        <v>3.4</v>
      </c>
      <c r="H69" s="27">
        <v>-7</v>
      </c>
      <c r="I69" s="27">
        <v>26</v>
      </c>
      <c r="J69" s="27">
        <v>6.6</v>
      </c>
      <c r="K69" s="27">
        <v>5.5</v>
      </c>
      <c r="L69" s="27">
        <v>10.199999999999999</v>
      </c>
      <c r="M69" s="73">
        <v>11.8</v>
      </c>
    </row>
    <row r="70" spans="1:13" x14ac:dyDescent="0.3">
      <c r="B70" s="1">
        <v>10890</v>
      </c>
      <c r="C70" s="1">
        <v>14</v>
      </c>
      <c r="D70" s="27">
        <v>60.28</v>
      </c>
      <c r="E70" s="27">
        <v>7.3</v>
      </c>
      <c r="F70" s="27">
        <v>16.399999999999999</v>
      </c>
      <c r="G70" s="27">
        <v>-13.3</v>
      </c>
      <c r="H70" s="27">
        <v>-3.5</v>
      </c>
      <c r="I70" s="27">
        <v>33.6</v>
      </c>
      <c r="J70" s="27">
        <v>11.2</v>
      </c>
      <c r="K70" s="27">
        <v>0.5</v>
      </c>
      <c r="L70" s="27">
        <v>5</v>
      </c>
      <c r="M70" s="73">
        <v>15.6</v>
      </c>
    </row>
    <row r="71" spans="1:13" x14ac:dyDescent="0.3">
      <c r="B71" s="1">
        <v>11620</v>
      </c>
      <c r="C71" s="1">
        <v>11</v>
      </c>
      <c r="D71" s="27">
        <v>67.23</v>
      </c>
      <c r="E71" s="27">
        <v>14.2</v>
      </c>
      <c r="F71" s="27">
        <v>18.399999999999999</v>
      </c>
      <c r="G71" s="27">
        <v>3.4</v>
      </c>
      <c r="H71" s="27">
        <v>-7.4</v>
      </c>
      <c r="I71" s="27">
        <v>37.200000000000003</v>
      </c>
      <c r="J71" s="27">
        <v>14.5</v>
      </c>
      <c r="K71" s="27">
        <v>13.2</v>
      </c>
      <c r="L71" s="27">
        <v>2.2999999999999998</v>
      </c>
      <c r="M71" s="73">
        <v>33.9</v>
      </c>
    </row>
    <row r="72" spans="1:13" x14ac:dyDescent="0.3">
      <c r="B72" s="1">
        <v>23090</v>
      </c>
      <c r="C72" s="1">
        <v>19</v>
      </c>
      <c r="D72" s="27">
        <v>79.599999999999994</v>
      </c>
      <c r="E72" s="27">
        <v>14.1</v>
      </c>
      <c r="F72" s="27">
        <v>19.899999999999999</v>
      </c>
      <c r="G72" s="27">
        <v>2.2999999999999998</v>
      </c>
      <c r="H72" s="27">
        <v>7.9</v>
      </c>
      <c r="I72" s="27">
        <v>17.600000000000001</v>
      </c>
      <c r="J72" s="27">
        <v>21.3</v>
      </c>
      <c r="K72" s="27">
        <v>16.7</v>
      </c>
      <c r="L72" s="27">
        <v>5.9</v>
      </c>
      <c r="M72" s="73">
        <v>22.7</v>
      </c>
    </row>
    <row r="73" spans="1:13" x14ac:dyDescent="0.3">
      <c r="B73" s="1">
        <v>34130</v>
      </c>
      <c r="C73" s="1">
        <v>9</v>
      </c>
      <c r="D73" s="27">
        <v>77.2</v>
      </c>
      <c r="E73" s="27">
        <v>21.8</v>
      </c>
      <c r="F73" s="27">
        <v>25.1</v>
      </c>
      <c r="G73" s="27">
        <v>12.5</v>
      </c>
      <c r="H73" s="27">
        <v>6.4</v>
      </c>
      <c r="I73" s="27">
        <v>27.8</v>
      </c>
      <c r="J73" s="27">
        <v>14.5</v>
      </c>
      <c r="K73" s="27">
        <v>14.4</v>
      </c>
      <c r="L73" s="27">
        <v>11.8</v>
      </c>
      <c r="M73" s="73">
        <v>22.7</v>
      </c>
    </row>
    <row r="74" spans="1:13" x14ac:dyDescent="0.3">
      <c r="B74" s="1">
        <v>34360</v>
      </c>
      <c r="C74" s="1">
        <v>1</v>
      </c>
      <c r="D74" s="27">
        <v>97.88</v>
      </c>
      <c r="E74" s="27">
        <v>6.4</v>
      </c>
      <c r="F74" s="27">
        <v>10.8</v>
      </c>
      <c r="G74" s="27">
        <v>-3.1</v>
      </c>
      <c r="H74" s="27">
        <v>5.3</v>
      </c>
      <c r="I74" s="27">
        <v>17</v>
      </c>
      <c r="J74" s="27">
        <v>5.3</v>
      </c>
      <c r="K74" s="27">
        <v>9</v>
      </c>
      <c r="L74" s="27">
        <v>3.7</v>
      </c>
      <c r="M74" s="73">
        <v>0.3</v>
      </c>
    </row>
    <row r="75" spans="1:13" x14ac:dyDescent="0.3">
      <c r="B75" s="1">
        <v>68390</v>
      </c>
      <c r="C75" s="1">
        <v>13</v>
      </c>
      <c r="D75" s="27">
        <v>81.09</v>
      </c>
      <c r="E75" s="27">
        <v>16</v>
      </c>
      <c r="F75" s="27">
        <v>18.100000000000001</v>
      </c>
      <c r="G75" s="27">
        <v>-5.8</v>
      </c>
      <c r="H75" s="27">
        <v>11.1</v>
      </c>
      <c r="I75" s="27">
        <v>31</v>
      </c>
      <c r="J75" s="27">
        <v>18.8</v>
      </c>
      <c r="K75" s="27">
        <v>8.3000000000000007</v>
      </c>
      <c r="L75" s="27">
        <v>8.8000000000000007</v>
      </c>
      <c r="M75" s="73">
        <v>9.9</v>
      </c>
    </row>
    <row r="76" spans="1:13" x14ac:dyDescent="0.3">
      <c r="A76" s="1">
        <v>2016</v>
      </c>
      <c r="B76" s="1">
        <v>18550</v>
      </c>
      <c r="C76" s="1">
        <v>18</v>
      </c>
      <c r="D76" s="27">
        <v>54.02</v>
      </c>
      <c r="E76" s="27">
        <v>8.1</v>
      </c>
      <c r="F76" s="27">
        <v>9.5</v>
      </c>
      <c r="G76" s="27">
        <v>-26</v>
      </c>
      <c r="H76" s="27">
        <v>-20.2</v>
      </c>
      <c r="I76" s="27">
        <v>22.5</v>
      </c>
      <c r="J76" s="27">
        <v>-3.2</v>
      </c>
      <c r="K76" s="27">
        <v>11.1</v>
      </c>
      <c r="L76" s="27">
        <v>14.2</v>
      </c>
      <c r="M76" s="73">
        <v>18.899999999999999</v>
      </c>
    </row>
    <row r="77" spans="1:13" x14ac:dyDescent="0.3">
      <c r="B77" s="1">
        <v>60170</v>
      </c>
      <c r="C77" s="1">
        <v>21</v>
      </c>
      <c r="D77" s="27">
        <v>73.739999999999995</v>
      </c>
      <c r="E77" s="27">
        <v>17.399999999999999</v>
      </c>
      <c r="F77" s="27">
        <v>19.600000000000001</v>
      </c>
      <c r="G77" s="27">
        <v>7.1</v>
      </c>
      <c r="H77" s="27">
        <v>13.2</v>
      </c>
      <c r="I77" s="27">
        <v>31.1</v>
      </c>
      <c r="J77" s="27">
        <v>21.4</v>
      </c>
      <c r="K77" s="27">
        <v>18</v>
      </c>
      <c r="L77" s="27">
        <v>9.3000000000000007</v>
      </c>
      <c r="M77" s="73">
        <v>17.399999999999999</v>
      </c>
    </row>
    <row r="78" spans="1:13" x14ac:dyDescent="0.3">
      <c r="B78" s="1">
        <v>14590</v>
      </c>
      <c r="C78" s="1">
        <v>17</v>
      </c>
      <c r="D78" s="27">
        <v>53.81</v>
      </c>
      <c r="E78" s="27">
        <v>19.2</v>
      </c>
      <c r="F78" s="27">
        <v>20</v>
      </c>
      <c r="G78" s="27">
        <v>3.8</v>
      </c>
      <c r="H78" s="27">
        <v>3.5</v>
      </c>
      <c r="I78" s="27">
        <v>36.200000000000003</v>
      </c>
      <c r="J78" s="27">
        <v>26.4</v>
      </c>
      <c r="K78" s="27">
        <v>8.6</v>
      </c>
      <c r="L78" s="27">
        <v>14.8</v>
      </c>
      <c r="M78" s="73">
        <v>23.8</v>
      </c>
    </row>
    <row r="79" spans="1:13" x14ac:dyDescent="0.3">
      <c r="B79" s="1">
        <v>46720</v>
      </c>
      <c r="C79" s="1">
        <v>5</v>
      </c>
      <c r="D79" s="27">
        <v>87.64</v>
      </c>
      <c r="E79" s="27">
        <v>15.1</v>
      </c>
      <c r="F79" s="27">
        <v>16.100000000000001</v>
      </c>
      <c r="G79" s="27">
        <v>9.6999999999999993</v>
      </c>
      <c r="H79" s="27">
        <v>10.7</v>
      </c>
      <c r="I79" s="27">
        <v>19.5</v>
      </c>
      <c r="J79" s="27">
        <v>10.8</v>
      </c>
      <c r="K79" s="27">
        <v>2.2000000000000002</v>
      </c>
      <c r="L79" s="27">
        <v>5.3</v>
      </c>
      <c r="M79" s="73">
        <v>9.1</v>
      </c>
    </row>
    <row r="80" spans="1:13" x14ac:dyDescent="0.3">
      <c r="B80" s="1">
        <v>68580</v>
      </c>
      <c r="C80" s="1">
        <v>13</v>
      </c>
      <c r="D80" s="27">
        <v>87.64</v>
      </c>
      <c r="E80" s="27">
        <v>15.1</v>
      </c>
      <c r="F80" s="27">
        <v>16.100000000000001</v>
      </c>
      <c r="G80" s="27">
        <v>9.6999999999999993</v>
      </c>
      <c r="H80" s="27">
        <v>10.7</v>
      </c>
      <c r="I80" s="27">
        <v>19.5</v>
      </c>
      <c r="J80" s="27">
        <v>10.8</v>
      </c>
      <c r="K80" s="27">
        <v>2.2000000000000002</v>
      </c>
      <c r="L80" s="27">
        <v>5.3</v>
      </c>
      <c r="M80" s="73">
        <v>9.1</v>
      </c>
    </row>
    <row r="81" spans="1:13" x14ac:dyDescent="0.3">
      <c r="B81" s="1">
        <v>17010</v>
      </c>
      <c r="C81" s="1">
        <v>15</v>
      </c>
      <c r="D81" s="27">
        <v>64.09</v>
      </c>
      <c r="E81" s="27">
        <v>13.9</v>
      </c>
      <c r="F81" s="27">
        <v>19.2</v>
      </c>
      <c r="G81" s="27">
        <v>-6.7</v>
      </c>
      <c r="H81" s="27">
        <v>-18.7</v>
      </c>
      <c r="I81" s="27">
        <v>21.8</v>
      </c>
      <c r="J81" s="27">
        <v>11.3</v>
      </c>
      <c r="K81" s="27">
        <v>19.100000000000001</v>
      </c>
      <c r="L81" s="27">
        <v>13.9</v>
      </c>
      <c r="M81" s="73">
        <v>27</v>
      </c>
    </row>
    <row r="82" spans="1:13" x14ac:dyDescent="0.3">
      <c r="B82" s="1">
        <v>60170</v>
      </c>
      <c r="C82" s="1">
        <v>21</v>
      </c>
      <c r="D82" s="27">
        <v>73.739999999999995</v>
      </c>
      <c r="E82" s="27">
        <v>17.399999999999999</v>
      </c>
      <c r="F82" s="27">
        <v>19.600000000000001</v>
      </c>
      <c r="G82" s="27">
        <v>7.1</v>
      </c>
      <c r="H82" s="27">
        <v>13.2</v>
      </c>
      <c r="I82" s="27">
        <v>31.1</v>
      </c>
      <c r="J82" s="27">
        <v>21.4</v>
      </c>
      <c r="K82" s="27">
        <v>18</v>
      </c>
      <c r="L82" s="27">
        <v>9.3000000000000007</v>
      </c>
      <c r="M82" s="73">
        <v>17.399999999999999</v>
      </c>
    </row>
    <row r="83" spans="1:13" x14ac:dyDescent="0.3">
      <c r="B83" s="1">
        <v>42920</v>
      </c>
      <c r="C83" s="1">
        <v>20</v>
      </c>
      <c r="D83" s="27">
        <v>86.85</v>
      </c>
      <c r="E83" s="27">
        <v>13.3</v>
      </c>
      <c r="F83" s="27">
        <v>10.6</v>
      </c>
      <c r="G83" s="27">
        <v>5.5</v>
      </c>
      <c r="H83" s="27">
        <v>1.4</v>
      </c>
      <c r="I83" s="27">
        <v>26.3</v>
      </c>
      <c r="J83" s="27">
        <v>6.4</v>
      </c>
      <c r="K83" s="27">
        <v>5.6</v>
      </c>
      <c r="L83" s="27">
        <v>8.8000000000000007</v>
      </c>
      <c r="M83" s="73">
        <v>9.1</v>
      </c>
    </row>
    <row r="84" spans="1:13" x14ac:dyDescent="0.3">
      <c r="B84" s="1">
        <v>16670</v>
      </c>
      <c r="C84" s="1">
        <v>4</v>
      </c>
      <c r="D84" s="27">
        <v>73.569999999999993</v>
      </c>
      <c r="E84" s="27">
        <v>21.5</v>
      </c>
      <c r="F84" s="27">
        <v>15.9</v>
      </c>
      <c r="G84" s="27">
        <v>12.4</v>
      </c>
      <c r="H84" s="27">
        <v>2.9</v>
      </c>
      <c r="I84" s="27">
        <v>40.4</v>
      </c>
      <c r="J84" s="27">
        <v>12</v>
      </c>
      <c r="K84" s="27">
        <v>7.2</v>
      </c>
      <c r="L84" s="27">
        <v>24.7</v>
      </c>
      <c r="M84" s="73">
        <v>26.8</v>
      </c>
    </row>
    <row r="85" spans="1:13" x14ac:dyDescent="0.3">
      <c r="B85" s="1">
        <v>5910</v>
      </c>
      <c r="C85" s="1">
        <v>2</v>
      </c>
      <c r="D85" s="27">
        <v>74.33</v>
      </c>
      <c r="E85" s="27">
        <v>14.6</v>
      </c>
      <c r="F85" s="27">
        <v>13.7</v>
      </c>
      <c r="G85" s="27">
        <v>-12.6</v>
      </c>
      <c r="H85" s="27">
        <v>8.3000000000000007</v>
      </c>
      <c r="I85" s="27">
        <v>22.3</v>
      </c>
      <c r="J85" s="27">
        <v>3.4</v>
      </c>
      <c r="K85" s="27">
        <v>-27.9</v>
      </c>
      <c r="L85" s="27">
        <v>14.6</v>
      </c>
      <c r="M85" s="73">
        <v>31.6</v>
      </c>
    </row>
    <row r="86" spans="1:13" x14ac:dyDescent="0.3">
      <c r="B86" s="1">
        <v>11500</v>
      </c>
      <c r="C86" s="1">
        <v>10</v>
      </c>
      <c r="D86" s="27">
        <v>70.78</v>
      </c>
      <c r="E86" s="27">
        <v>14</v>
      </c>
      <c r="F86" s="27">
        <v>14</v>
      </c>
      <c r="G86" s="27">
        <v>-11.5</v>
      </c>
      <c r="H86" s="27">
        <v>-6.4</v>
      </c>
      <c r="I86" s="27">
        <v>34.200000000000003</v>
      </c>
      <c r="J86" s="27">
        <v>10.9</v>
      </c>
      <c r="K86" s="27">
        <v>5.9</v>
      </c>
      <c r="L86" s="27">
        <v>14.2</v>
      </c>
      <c r="M86" s="73">
        <v>16.5</v>
      </c>
    </row>
    <row r="87" spans="1:13" x14ac:dyDescent="0.3">
      <c r="B87" s="1">
        <v>23780</v>
      </c>
      <c r="C87" s="1">
        <v>19</v>
      </c>
      <c r="D87" s="27">
        <v>79.84</v>
      </c>
      <c r="E87" s="27">
        <v>14.8</v>
      </c>
      <c r="F87" s="27">
        <v>19.899999999999999</v>
      </c>
      <c r="G87" s="27">
        <v>-0.7</v>
      </c>
      <c r="H87" s="27">
        <v>7.7</v>
      </c>
      <c r="I87" s="27">
        <v>19</v>
      </c>
      <c r="J87" s="27">
        <v>20.3</v>
      </c>
      <c r="K87" s="27">
        <v>16.3</v>
      </c>
      <c r="L87" s="27">
        <v>9.1999999999999993</v>
      </c>
      <c r="M87" s="73">
        <v>24.6</v>
      </c>
    </row>
    <row r="88" spans="1:13" x14ac:dyDescent="0.3">
      <c r="A88" s="1">
        <v>2017</v>
      </c>
      <c r="B88" s="1">
        <v>23470</v>
      </c>
      <c r="C88" s="1">
        <v>3</v>
      </c>
      <c r="D88" s="27">
        <v>66.84</v>
      </c>
      <c r="E88" s="27">
        <v>11.2</v>
      </c>
      <c r="F88" s="27">
        <v>18.899999999999999</v>
      </c>
      <c r="G88" s="27">
        <v>2.6</v>
      </c>
      <c r="H88" s="27">
        <v>19.399999999999999</v>
      </c>
      <c r="I88" s="27">
        <v>21.2</v>
      </c>
      <c r="J88" s="27">
        <v>-34.4</v>
      </c>
      <c r="K88" s="27">
        <v>5.8</v>
      </c>
      <c r="L88" s="27">
        <v>16.399999999999999</v>
      </c>
      <c r="M88" s="73">
        <v>16</v>
      </c>
    </row>
    <row r="89" spans="1:13" x14ac:dyDescent="0.3">
      <c r="B89" s="1">
        <v>24440</v>
      </c>
      <c r="C89" s="1">
        <v>19</v>
      </c>
      <c r="D89" s="27">
        <v>80.08</v>
      </c>
      <c r="E89" s="27">
        <v>13.5</v>
      </c>
      <c r="F89" s="27">
        <v>18.2</v>
      </c>
      <c r="G89" s="27">
        <v>-2.1</v>
      </c>
      <c r="H89" s="27">
        <v>8.4</v>
      </c>
      <c r="I89" s="27">
        <v>16.100000000000001</v>
      </c>
      <c r="J89" s="27">
        <v>10.8</v>
      </c>
      <c r="K89" s="27">
        <v>15.3</v>
      </c>
      <c r="L89" s="27">
        <v>9.6999999999999993</v>
      </c>
      <c r="M89" s="73">
        <v>23.5</v>
      </c>
    </row>
    <row r="90" spans="1:13" x14ac:dyDescent="0.3">
      <c r="B90" s="1">
        <v>12760</v>
      </c>
      <c r="C90" s="1">
        <v>11</v>
      </c>
      <c r="D90" s="27">
        <v>67.52</v>
      </c>
      <c r="E90" s="27">
        <v>15.2</v>
      </c>
      <c r="F90" s="27">
        <v>16.5</v>
      </c>
      <c r="G90" s="27">
        <v>1.5</v>
      </c>
      <c r="H90" s="27">
        <v>-10.1</v>
      </c>
      <c r="I90" s="27">
        <v>34.200000000000003</v>
      </c>
      <c r="J90" s="27">
        <v>12.9</v>
      </c>
      <c r="K90" s="27">
        <v>10.6</v>
      </c>
      <c r="L90" s="27">
        <v>0.5</v>
      </c>
      <c r="M90" s="73">
        <v>26.7</v>
      </c>
    </row>
    <row r="91" spans="1:13" x14ac:dyDescent="0.3">
      <c r="B91" s="1">
        <v>8360</v>
      </c>
      <c r="C91" s="1">
        <v>16</v>
      </c>
      <c r="D91" s="27">
        <v>53.94</v>
      </c>
      <c r="E91" s="27">
        <v>2.9</v>
      </c>
      <c r="F91" s="27">
        <v>7.9</v>
      </c>
      <c r="G91" s="27">
        <v>-22.5</v>
      </c>
      <c r="H91" s="27">
        <v>-4.5999999999999996</v>
      </c>
      <c r="I91" s="27">
        <v>29.5</v>
      </c>
      <c r="J91" s="27">
        <v>10.3</v>
      </c>
      <c r="K91" s="27">
        <v>-23.1</v>
      </c>
      <c r="L91" s="27">
        <v>7.7</v>
      </c>
      <c r="M91" s="73">
        <v>12.7</v>
      </c>
    </row>
    <row r="92" spans="1:13" x14ac:dyDescent="0.3">
      <c r="B92" s="1">
        <v>17650</v>
      </c>
      <c r="C92" s="1">
        <v>15</v>
      </c>
      <c r="D92" s="27">
        <v>64.650000000000006</v>
      </c>
      <c r="E92" s="27">
        <v>10.8</v>
      </c>
      <c r="F92" s="27">
        <v>17.100000000000001</v>
      </c>
      <c r="G92" s="27">
        <v>-9.1999999999999993</v>
      </c>
      <c r="H92" s="27">
        <v>-19.5</v>
      </c>
      <c r="I92" s="27">
        <v>20.7</v>
      </c>
      <c r="J92" s="27">
        <v>7.1</v>
      </c>
      <c r="K92" s="27">
        <v>11.3</v>
      </c>
      <c r="L92" s="27">
        <v>15.8</v>
      </c>
      <c r="M92" s="73">
        <v>26.5</v>
      </c>
    </row>
    <row r="93" spans="1:13" x14ac:dyDescent="0.3">
      <c r="B93" s="1">
        <v>60420</v>
      </c>
      <c r="C93" s="1">
        <v>21</v>
      </c>
      <c r="D93" s="27">
        <v>73.760000000000005</v>
      </c>
      <c r="E93" s="27">
        <v>17.600000000000001</v>
      </c>
      <c r="F93" s="27">
        <v>19.600000000000001</v>
      </c>
      <c r="G93" s="27">
        <v>7.3</v>
      </c>
      <c r="H93" s="27">
        <v>13.1</v>
      </c>
      <c r="I93" s="27">
        <v>31.1</v>
      </c>
      <c r="J93" s="27">
        <v>22.1</v>
      </c>
      <c r="K93" s="27">
        <v>18.2</v>
      </c>
      <c r="L93" s="27">
        <v>10.6</v>
      </c>
      <c r="M93" s="73">
        <v>17.100000000000001</v>
      </c>
    </row>
    <row r="94" spans="1:13" x14ac:dyDescent="0.3">
      <c r="B94" s="1">
        <v>6120</v>
      </c>
      <c r="C94" s="1">
        <v>2</v>
      </c>
      <c r="D94" s="27">
        <v>74.67</v>
      </c>
      <c r="E94" s="27">
        <v>14.3</v>
      </c>
      <c r="F94" s="27">
        <v>13.6</v>
      </c>
      <c r="G94" s="27">
        <v>-13.3</v>
      </c>
      <c r="H94" s="27">
        <v>10.3</v>
      </c>
      <c r="I94" s="27">
        <v>24.2</v>
      </c>
      <c r="J94" s="27">
        <v>-2.4</v>
      </c>
      <c r="K94" s="27">
        <v>-29.2</v>
      </c>
      <c r="L94" s="27">
        <v>13.1</v>
      </c>
      <c r="M94" s="73">
        <v>30.1</v>
      </c>
    </row>
    <row r="95" spans="1:13" x14ac:dyDescent="0.3">
      <c r="B95" s="1">
        <v>47740</v>
      </c>
      <c r="C95" s="1">
        <v>5</v>
      </c>
      <c r="D95" s="27">
        <v>87.76</v>
      </c>
      <c r="E95" s="27">
        <v>14.8</v>
      </c>
      <c r="F95" s="27">
        <v>15.3</v>
      </c>
      <c r="G95" s="27">
        <v>10.4</v>
      </c>
      <c r="H95" s="27">
        <v>8.8000000000000007</v>
      </c>
      <c r="I95" s="27">
        <v>18.899999999999999</v>
      </c>
      <c r="J95" s="27">
        <v>9.8000000000000007</v>
      </c>
      <c r="K95" s="27">
        <v>1</v>
      </c>
      <c r="L95" s="27">
        <v>5.5</v>
      </c>
      <c r="M95" s="73">
        <v>10.1</v>
      </c>
    </row>
    <row r="96" spans="1:13" x14ac:dyDescent="0.3">
      <c r="B96" s="1">
        <v>19440</v>
      </c>
      <c r="C96" s="1">
        <v>18</v>
      </c>
      <c r="D96" s="27">
        <v>54.27</v>
      </c>
      <c r="E96" s="27">
        <v>8.4</v>
      </c>
      <c r="F96" s="27">
        <v>10.199999999999999</v>
      </c>
      <c r="G96" s="27">
        <v>-26.3</v>
      </c>
      <c r="H96" s="27">
        <v>-20.3</v>
      </c>
      <c r="I96" s="27">
        <v>23.9</v>
      </c>
      <c r="J96" s="27">
        <v>-0.3</v>
      </c>
      <c r="K96" s="27">
        <v>13.7</v>
      </c>
      <c r="L96" s="27">
        <v>15.5</v>
      </c>
      <c r="M96" s="73">
        <v>17.8</v>
      </c>
    </row>
    <row r="97" spans="1:13" x14ac:dyDescent="0.3">
      <c r="B97" s="1">
        <v>17490</v>
      </c>
      <c r="C97" s="1">
        <v>4</v>
      </c>
      <c r="D97" s="27">
        <v>73.680000000000007</v>
      </c>
      <c r="E97" s="27">
        <v>21.1</v>
      </c>
      <c r="F97" s="27">
        <v>16.399999999999999</v>
      </c>
      <c r="G97" s="27">
        <v>11.6</v>
      </c>
      <c r="H97" s="27">
        <v>3.7</v>
      </c>
      <c r="I97" s="27">
        <v>39.5</v>
      </c>
      <c r="J97" s="27">
        <v>15</v>
      </c>
      <c r="K97" s="27">
        <v>9.6</v>
      </c>
      <c r="L97" s="27">
        <v>24.4</v>
      </c>
      <c r="M97" s="73">
        <v>25.7</v>
      </c>
    </row>
    <row r="98" spans="1:13" x14ac:dyDescent="0.3">
      <c r="B98" s="1">
        <v>14410</v>
      </c>
      <c r="C98" s="1">
        <v>6</v>
      </c>
      <c r="D98" s="27">
        <v>68.72</v>
      </c>
      <c r="E98" s="27">
        <v>24.9</v>
      </c>
      <c r="F98" s="27">
        <v>26.4</v>
      </c>
      <c r="G98" s="27">
        <v>17.3</v>
      </c>
      <c r="H98" s="27">
        <v>9.1999999999999993</v>
      </c>
      <c r="I98" s="27">
        <v>40.200000000000003</v>
      </c>
      <c r="J98" s="27">
        <v>12.7</v>
      </c>
      <c r="K98" s="27">
        <v>13.2</v>
      </c>
      <c r="L98" s="27">
        <v>15.2</v>
      </c>
      <c r="M98" s="73">
        <v>28.9</v>
      </c>
    </row>
    <row r="99" spans="1:13" x14ac:dyDescent="0.3">
      <c r="B99" s="1">
        <v>35050</v>
      </c>
      <c r="C99" s="1">
        <v>1</v>
      </c>
      <c r="D99" s="27">
        <v>97.96</v>
      </c>
      <c r="E99" s="27">
        <v>5.8</v>
      </c>
      <c r="F99" s="27">
        <v>10.199999999999999</v>
      </c>
      <c r="G99" s="27">
        <v>3.8</v>
      </c>
      <c r="H99" s="27">
        <v>4.0999999999999996</v>
      </c>
      <c r="I99" s="27">
        <v>10.199999999999999</v>
      </c>
      <c r="J99" s="27">
        <v>8.5</v>
      </c>
      <c r="K99" s="27">
        <v>8.6</v>
      </c>
      <c r="L99" s="27">
        <v>4.7</v>
      </c>
      <c r="M99" s="73">
        <v>1.7</v>
      </c>
    </row>
    <row r="100" spans="1:13" x14ac:dyDescent="0.3">
      <c r="A100" s="1">
        <v>2018</v>
      </c>
      <c r="B100" s="1">
        <v>12500</v>
      </c>
      <c r="C100" s="1">
        <v>14</v>
      </c>
      <c r="D100" s="27">
        <v>60.06</v>
      </c>
      <c r="E100" s="27">
        <v>8.5</v>
      </c>
      <c r="F100" s="27">
        <v>15.4</v>
      </c>
      <c r="G100" s="27">
        <v>-8.6999999999999993</v>
      </c>
      <c r="H100" s="27">
        <v>-5.6</v>
      </c>
      <c r="I100" s="27">
        <v>30.8</v>
      </c>
      <c r="J100" s="27">
        <v>7.6</v>
      </c>
      <c r="K100" s="27">
        <v>0.6</v>
      </c>
      <c r="L100" s="27">
        <v>5.2</v>
      </c>
      <c r="M100" s="73">
        <v>12.7</v>
      </c>
    </row>
    <row r="101" spans="1:13" x14ac:dyDescent="0.3">
      <c r="B101" s="1">
        <v>17990</v>
      </c>
      <c r="C101" s="1">
        <v>4</v>
      </c>
      <c r="D101" s="27">
        <v>73.790000000000006</v>
      </c>
      <c r="E101" s="27">
        <v>20.100000000000001</v>
      </c>
      <c r="F101" s="27">
        <v>15</v>
      </c>
      <c r="G101" s="27">
        <v>11.2</v>
      </c>
      <c r="H101" s="27">
        <v>5.3</v>
      </c>
      <c r="I101" s="27">
        <v>39</v>
      </c>
      <c r="J101" s="27">
        <v>12.2</v>
      </c>
      <c r="K101" s="27">
        <v>9.5</v>
      </c>
      <c r="L101" s="27">
        <v>23.5</v>
      </c>
      <c r="M101" s="73">
        <v>25.6</v>
      </c>
    </row>
    <row r="102" spans="1:13" x14ac:dyDescent="0.3">
      <c r="B102" s="1">
        <v>13400</v>
      </c>
      <c r="C102" s="1">
        <v>11</v>
      </c>
      <c r="D102" s="27">
        <v>67.680000000000007</v>
      </c>
      <c r="E102" s="27">
        <v>14</v>
      </c>
      <c r="F102" s="27">
        <v>16.2</v>
      </c>
      <c r="G102" s="27">
        <v>-1.5</v>
      </c>
      <c r="H102" s="27">
        <v>-12.6</v>
      </c>
      <c r="I102" s="27">
        <v>32.1</v>
      </c>
      <c r="J102" s="27">
        <v>13.9</v>
      </c>
      <c r="K102" s="27">
        <v>9.1</v>
      </c>
      <c r="L102" s="27">
        <v>1.4</v>
      </c>
      <c r="M102" s="73">
        <v>25.2</v>
      </c>
    </row>
    <row r="103" spans="1:13" x14ac:dyDescent="0.3">
      <c r="B103" s="1">
        <v>35510</v>
      </c>
      <c r="C103" s="1">
        <v>1</v>
      </c>
      <c r="D103" s="27">
        <v>98</v>
      </c>
      <c r="E103" s="27">
        <v>5.8</v>
      </c>
      <c r="F103" s="27">
        <v>10.1</v>
      </c>
      <c r="G103" s="27">
        <v>7.7</v>
      </c>
      <c r="H103" s="27">
        <v>3.6</v>
      </c>
      <c r="I103" s="27">
        <v>6.9</v>
      </c>
      <c r="J103" s="27">
        <v>10.1</v>
      </c>
      <c r="K103" s="27">
        <v>8.6</v>
      </c>
      <c r="L103" s="27">
        <v>5.0999999999999996</v>
      </c>
      <c r="M103" s="73">
        <v>2.6</v>
      </c>
    </row>
    <row r="104" spans="1:13" x14ac:dyDescent="0.3">
      <c r="B104" s="1">
        <v>18190</v>
      </c>
      <c r="C104" s="1">
        <v>15</v>
      </c>
      <c r="D104" s="27">
        <v>65.209999999999994</v>
      </c>
      <c r="E104" s="27">
        <v>8.9</v>
      </c>
      <c r="F104" s="27">
        <v>15.6</v>
      </c>
      <c r="G104" s="27">
        <v>-10.3</v>
      </c>
      <c r="H104" s="27">
        <v>-19</v>
      </c>
      <c r="I104" s="27">
        <v>19.899999999999999</v>
      </c>
      <c r="J104" s="27">
        <v>2.2999999999999998</v>
      </c>
      <c r="K104" s="27">
        <v>8.1</v>
      </c>
      <c r="L104" s="27">
        <v>18</v>
      </c>
      <c r="M104" s="73">
        <v>25.7</v>
      </c>
    </row>
    <row r="105" spans="1:13" x14ac:dyDescent="0.3">
      <c r="B105" s="1">
        <v>14920</v>
      </c>
      <c r="C105" s="1">
        <v>6</v>
      </c>
      <c r="D105" s="27">
        <v>68.88</v>
      </c>
      <c r="E105" s="27">
        <v>21.8</v>
      </c>
      <c r="F105" s="27">
        <v>24.3</v>
      </c>
      <c r="G105" s="27">
        <v>13.6</v>
      </c>
      <c r="H105" s="27">
        <v>6.6</v>
      </c>
      <c r="I105" s="27">
        <v>33.9</v>
      </c>
      <c r="J105" s="27">
        <v>16.5</v>
      </c>
      <c r="K105" s="27">
        <v>16.3</v>
      </c>
      <c r="L105" s="27">
        <v>15.9</v>
      </c>
      <c r="M105" s="73">
        <v>29.5</v>
      </c>
    </row>
    <row r="106" spans="1:13" x14ac:dyDescent="0.3">
      <c r="B106" s="1">
        <v>20240</v>
      </c>
      <c r="C106" s="1">
        <v>18</v>
      </c>
      <c r="D106" s="27">
        <v>54.54</v>
      </c>
      <c r="E106" s="27">
        <v>9.3000000000000007</v>
      </c>
      <c r="F106" s="27">
        <v>11</v>
      </c>
      <c r="G106" s="27">
        <v>-27</v>
      </c>
      <c r="H106" s="27">
        <v>-20.5</v>
      </c>
      <c r="I106" s="27">
        <v>24.3</v>
      </c>
      <c r="J106" s="27">
        <v>4.9000000000000004</v>
      </c>
      <c r="K106" s="27">
        <v>14.4</v>
      </c>
      <c r="L106" s="27">
        <v>15.5</v>
      </c>
      <c r="M106" s="73">
        <v>17.2</v>
      </c>
    </row>
    <row r="107" spans="1:13" x14ac:dyDescent="0.3">
      <c r="B107" s="1">
        <v>36740</v>
      </c>
      <c r="C107" s="1">
        <v>7</v>
      </c>
      <c r="D107" s="27">
        <v>85.38</v>
      </c>
      <c r="E107" s="27">
        <v>16.899999999999999</v>
      </c>
      <c r="F107" s="27">
        <v>16.100000000000001</v>
      </c>
      <c r="G107" s="27">
        <v>3.2</v>
      </c>
      <c r="H107" s="27">
        <v>7.7</v>
      </c>
      <c r="I107" s="27">
        <v>30.4</v>
      </c>
      <c r="J107" s="27">
        <v>17.600000000000001</v>
      </c>
      <c r="K107" s="27">
        <v>12.2</v>
      </c>
      <c r="L107" s="27">
        <v>12.1</v>
      </c>
      <c r="M107" s="73">
        <v>20.8</v>
      </c>
    </row>
    <row r="108" spans="1:13" x14ac:dyDescent="0.3">
      <c r="B108" s="1">
        <v>41450</v>
      </c>
      <c r="C108" s="1">
        <v>12</v>
      </c>
      <c r="D108" s="27">
        <v>91.49</v>
      </c>
      <c r="E108" s="27">
        <v>14.7</v>
      </c>
      <c r="F108" s="27">
        <v>23.3</v>
      </c>
      <c r="G108" s="27">
        <v>13.5</v>
      </c>
      <c r="H108" s="27">
        <v>14.2</v>
      </c>
      <c r="I108" s="27">
        <v>29.2</v>
      </c>
      <c r="J108" s="27">
        <v>18.5</v>
      </c>
      <c r="K108" s="27">
        <v>9.6999999999999993</v>
      </c>
      <c r="L108" s="27">
        <v>9.4</v>
      </c>
      <c r="M108" s="73">
        <v>18.600000000000001</v>
      </c>
    </row>
    <row r="109" spans="1:13" x14ac:dyDescent="0.3">
      <c r="B109" s="1">
        <v>35650</v>
      </c>
      <c r="C109" s="1">
        <v>9</v>
      </c>
      <c r="D109" s="27">
        <v>77.31</v>
      </c>
      <c r="E109" s="27">
        <v>20.100000000000001</v>
      </c>
      <c r="F109" s="27">
        <v>23.4</v>
      </c>
      <c r="G109" s="27">
        <v>10.6</v>
      </c>
      <c r="H109" s="27">
        <v>4.4000000000000004</v>
      </c>
      <c r="I109" s="27">
        <v>24.2</v>
      </c>
      <c r="J109" s="27">
        <v>16.399999999999999</v>
      </c>
      <c r="K109" s="27">
        <v>14</v>
      </c>
      <c r="L109" s="27">
        <v>10.1</v>
      </c>
      <c r="M109" s="73">
        <v>24</v>
      </c>
    </row>
    <row r="110" spans="1:13" x14ac:dyDescent="0.3">
      <c r="B110" s="1">
        <v>61690</v>
      </c>
      <c r="C110" s="1">
        <v>21</v>
      </c>
      <c r="D110" s="27">
        <v>73.8</v>
      </c>
      <c r="E110" s="27">
        <v>18.600000000000001</v>
      </c>
      <c r="F110" s="27">
        <v>20.3</v>
      </c>
      <c r="G110" s="27">
        <v>7.9</v>
      </c>
      <c r="H110" s="27">
        <v>11.9</v>
      </c>
      <c r="I110" s="27">
        <v>33.1</v>
      </c>
      <c r="J110" s="27">
        <v>22.6</v>
      </c>
      <c r="K110" s="27">
        <v>18.2</v>
      </c>
      <c r="L110" s="27">
        <v>13.3</v>
      </c>
      <c r="M110" s="73">
        <v>18.100000000000001</v>
      </c>
    </row>
    <row r="111" spans="1:13" x14ac:dyDescent="0.3">
      <c r="B111" s="1">
        <v>8910</v>
      </c>
      <c r="C111" s="1">
        <v>16</v>
      </c>
      <c r="D111" s="27">
        <v>54</v>
      </c>
      <c r="E111" s="27">
        <v>2.2000000000000002</v>
      </c>
      <c r="F111" s="27">
        <v>10.6</v>
      </c>
      <c r="G111" s="27">
        <v>-19.8</v>
      </c>
      <c r="H111" s="27">
        <v>-4.5</v>
      </c>
      <c r="I111" s="27">
        <v>32.6</v>
      </c>
      <c r="J111" s="27">
        <v>1.4</v>
      </c>
      <c r="K111" s="27">
        <v>-21.2</v>
      </c>
      <c r="L111" s="27">
        <v>5.6</v>
      </c>
      <c r="M111" s="73">
        <v>12.6</v>
      </c>
    </row>
    <row r="112" spans="1:13" x14ac:dyDescent="0.3">
      <c r="A112" s="1">
        <v>2019</v>
      </c>
      <c r="B112" s="1">
        <v>25500</v>
      </c>
      <c r="C112" s="1">
        <v>3</v>
      </c>
      <c r="D112" s="27">
        <v>66.81</v>
      </c>
      <c r="E112" s="27">
        <v>10.1</v>
      </c>
      <c r="F112" s="27">
        <v>17.5</v>
      </c>
      <c r="G112" s="27">
        <v>-1</v>
      </c>
      <c r="H112" s="27">
        <v>14.9</v>
      </c>
      <c r="I112" s="27">
        <v>20.2</v>
      </c>
      <c r="J112" s="27">
        <v>-36.799999999999997</v>
      </c>
      <c r="K112" s="27">
        <v>4.3</v>
      </c>
      <c r="L112" s="27">
        <v>19</v>
      </c>
      <c r="M112" s="73">
        <v>18.2</v>
      </c>
    </row>
    <row r="113" spans="1:13" x14ac:dyDescent="0.3">
      <c r="B113" s="1">
        <v>44180</v>
      </c>
      <c r="C113" s="1">
        <v>20</v>
      </c>
      <c r="D113" s="27">
        <v>87.71</v>
      </c>
      <c r="E113" s="27">
        <v>11.8</v>
      </c>
      <c r="F113" s="27">
        <v>8.6999999999999993</v>
      </c>
      <c r="G113" s="27">
        <v>-2.9</v>
      </c>
      <c r="H113" s="27">
        <v>-1.7</v>
      </c>
      <c r="I113" s="27">
        <v>25.4</v>
      </c>
      <c r="J113" s="27">
        <v>6.5</v>
      </c>
      <c r="K113" s="27">
        <v>2.2000000000000002</v>
      </c>
      <c r="L113" s="27">
        <v>8.1</v>
      </c>
      <c r="M113" s="73">
        <v>8.1</v>
      </c>
    </row>
    <row r="114" spans="1:13" x14ac:dyDescent="0.3">
      <c r="B114" s="1">
        <v>25180</v>
      </c>
      <c r="C114" s="1">
        <v>19</v>
      </c>
      <c r="D114" s="27">
        <v>80.569999999999993</v>
      </c>
      <c r="E114" s="27">
        <v>9.4</v>
      </c>
      <c r="F114" s="27">
        <v>15</v>
      </c>
      <c r="G114" s="27">
        <v>-6.1</v>
      </c>
      <c r="H114" s="27">
        <v>2.1</v>
      </c>
      <c r="I114" s="27">
        <v>13.2</v>
      </c>
      <c r="J114" s="27">
        <v>13.8</v>
      </c>
      <c r="K114" s="27">
        <v>12</v>
      </c>
      <c r="L114" s="27">
        <v>11.8</v>
      </c>
      <c r="M114" s="73">
        <v>21.4</v>
      </c>
    </row>
    <row r="115" spans="1:13" x14ac:dyDescent="0.3">
      <c r="B115" s="1">
        <v>33250</v>
      </c>
      <c r="C115" s="1">
        <v>8</v>
      </c>
      <c r="D115" s="27">
        <v>80.709999999999994</v>
      </c>
      <c r="E115" s="27">
        <v>16.2</v>
      </c>
      <c r="F115" s="27">
        <v>13.9</v>
      </c>
      <c r="G115" s="27">
        <v>-9.6</v>
      </c>
      <c r="H115" s="27">
        <v>2.1</v>
      </c>
      <c r="I115" s="27">
        <v>31</v>
      </c>
      <c r="J115" s="27">
        <v>14.1</v>
      </c>
      <c r="K115" s="27">
        <v>5.7</v>
      </c>
      <c r="L115" s="27">
        <v>16.399999999999999</v>
      </c>
      <c r="M115" s="73">
        <v>19</v>
      </c>
    </row>
    <row r="116" spans="1:13" x14ac:dyDescent="0.3">
      <c r="B116" s="1">
        <v>13310</v>
      </c>
      <c r="C116" s="1">
        <v>10</v>
      </c>
      <c r="D116" s="27">
        <v>71.64</v>
      </c>
      <c r="E116" s="27">
        <v>18.2</v>
      </c>
      <c r="F116" s="27">
        <v>15.4</v>
      </c>
      <c r="G116" s="27">
        <v>-2.8</v>
      </c>
      <c r="H116" s="27">
        <v>-4.4000000000000004</v>
      </c>
      <c r="I116" s="27">
        <v>36</v>
      </c>
      <c r="J116" s="27">
        <v>7.2</v>
      </c>
      <c r="K116" s="27">
        <v>7.2</v>
      </c>
      <c r="L116" s="27">
        <v>12</v>
      </c>
      <c r="M116" s="73">
        <v>-4.8</v>
      </c>
    </row>
    <row r="117" spans="1:13" x14ac:dyDescent="0.3">
      <c r="B117" s="1">
        <v>18460</v>
      </c>
      <c r="C117" s="1">
        <v>4</v>
      </c>
      <c r="D117" s="27">
        <v>73.92</v>
      </c>
      <c r="E117" s="27">
        <v>19.2</v>
      </c>
      <c r="F117" s="27">
        <v>15</v>
      </c>
      <c r="G117" s="27">
        <v>9.3000000000000007</v>
      </c>
      <c r="H117" s="27">
        <v>3.6</v>
      </c>
      <c r="I117" s="27">
        <v>38.200000000000003</v>
      </c>
      <c r="J117" s="27">
        <v>9.5</v>
      </c>
      <c r="K117" s="27">
        <v>10.6</v>
      </c>
      <c r="L117" s="27">
        <v>22.1</v>
      </c>
      <c r="M117" s="73">
        <v>20.9</v>
      </c>
    </row>
    <row r="118" spans="1:13" x14ac:dyDescent="0.3">
      <c r="B118" s="1">
        <v>15960</v>
      </c>
      <c r="C118" s="1">
        <v>17</v>
      </c>
      <c r="D118" s="27">
        <v>53.73</v>
      </c>
      <c r="E118" s="27">
        <v>18.399999999999999</v>
      </c>
      <c r="F118" s="27">
        <v>19</v>
      </c>
      <c r="G118" s="27">
        <v>8</v>
      </c>
      <c r="H118" s="27">
        <v>8.9</v>
      </c>
      <c r="I118" s="27">
        <v>31.4</v>
      </c>
      <c r="J118" s="27">
        <v>17</v>
      </c>
      <c r="K118" s="27">
        <v>0.9</v>
      </c>
      <c r="L118" s="27">
        <v>11.6</v>
      </c>
      <c r="M118" s="73">
        <v>26.1</v>
      </c>
    </row>
    <row r="119" spans="1:13" x14ac:dyDescent="0.3">
      <c r="B119" s="1">
        <v>18670</v>
      </c>
      <c r="C119" s="1">
        <v>15</v>
      </c>
      <c r="D119" s="27">
        <v>65.760000000000005</v>
      </c>
      <c r="E119" s="27">
        <v>10.9</v>
      </c>
      <c r="F119" s="27">
        <v>15.1</v>
      </c>
      <c r="G119" s="27">
        <v>-8.6999999999999993</v>
      </c>
      <c r="H119" s="27">
        <v>-6.6</v>
      </c>
      <c r="I119" s="27">
        <v>20.7</v>
      </c>
      <c r="J119" s="27">
        <v>19.3</v>
      </c>
      <c r="K119" s="27">
        <v>8.6</v>
      </c>
      <c r="L119" s="27">
        <v>17.899999999999999</v>
      </c>
      <c r="M119" s="73">
        <v>28.6</v>
      </c>
    </row>
    <row r="120" spans="1:13" x14ac:dyDescent="0.3">
      <c r="B120" s="1">
        <v>20770</v>
      </c>
      <c r="C120" s="1">
        <v>18</v>
      </c>
      <c r="D120" s="27">
        <v>54.82</v>
      </c>
      <c r="E120" s="27">
        <v>7.9</v>
      </c>
      <c r="F120" s="27">
        <v>9.9</v>
      </c>
      <c r="G120" s="27">
        <v>-27</v>
      </c>
      <c r="H120" s="27">
        <v>-22</v>
      </c>
      <c r="I120" s="27">
        <v>24</v>
      </c>
      <c r="J120" s="27">
        <v>3.3</v>
      </c>
      <c r="K120" s="27">
        <v>14.4</v>
      </c>
      <c r="L120" s="27">
        <v>15.6</v>
      </c>
      <c r="M120" s="73">
        <v>16.600000000000001</v>
      </c>
    </row>
    <row r="121" spans="1:13" x14ac:dyDescent="0.3">
      <c r="B121" s="1">
        <v>14060</v>
      </c>
      <c r="C121" s="1">
        <v>11</v>
      </c>
      <c r="D121" s="27">
        <v>67.86</v>
      </c>
      <c r="E121" s="27">
        <v>13.3</v>
      </c>
      <c r="F121" s="27">
        <v>15</v>
      </c>
      <c r="G121" s="27">
        <v>-2.9</v>
      </c>
      <c r="H121" s="27">
        <v>-10.7</v>
      </c>
      <c r="I121" s="27">
        <v>36.299999999999997</v>
      </c>
      <c r="J121" s="27">
        <v>14.3</v>
      </c>
      <c r="K121" s="27">
        <v>14.7</v>
      </c>
      <c r="L121" s="27">
        <v>2.6</v>
      </c>
      <c r="M121" s="73">
        <v>26.8</v>
      </c>
    </row>
    <row r="122" spans="1:13" x14ac:dyDescent="0.3">
      <c r="B122" s="1">
        <v>37150</v>
      </c>
      <c r="C122" s="1">
        <v>7</v>
      </c>
      <c r="D122" s="27">
        <v>85.45</v>
      </c>
      <c r="E122" s="27">
        <v>16.600000000000001</v>
      </c>
      <c r="F122" s="27">
        <v>15.9</v>
      </c>
      <c r="G122" s="27">
        <v>1.5</v>
      </c>
      <c r="H122" s="27">
        <v>7.1</v>
      </c>
      <c r="I122" s="27">
        <v>28.2</v>
      </c>
      <c r="J122" s="27">
        <v>17.2</v>
      </c>
      <c r="K122" s="27">
        <v>11.5</v>
      </c>
      <c r="L122" s="27">
        <v>11.8</v>
      </c>
      <c r="M122" s="73">
        <v>20.2</v>
      </c>
    </row>
    <row r="123" spans="1:13" x14ac:dyDescent="0.3">
      <c r="B123" s="1">
        <v>36110</v>
      </c>
      <c r="C123" s="1">
        <v>1</v>
      </c>
      <c r="D123" s="27">
        <v>98.04</v>
      </c>
      <c r="E123" s="27">
        <v>5.8</v>
      </c>
      <c r="F123" s="27">
        <v>9.9</v>
      </c>
      <c r="G123" s="27">
        <v>7.2</v>
      </c>
      <c r="H123" s="27">
        <v>3.4</v>
      </c>
      <c r="I123" s="27">
        <v>6.6</v>
      </c>
      <c r="J123" s="27">
        <v>9.9</v>
      </c>
      <c r="K123" s="27">
        <v>8.4</v>
      </c>
      <c r="L123" s="27">
        <v>5</v>
      </c>
      <c r="M123" s="73">
        <v>2.2999999999999998</v>
      </c>
    </row>
    <row r="124" spans="1:13" x14ac:dyDescent="0.3">
      <c r="A124" s="270">
        <v>2020</v>
      </c>
      <c r="B124" s="1">
        <v>40130</v>
      </c>
      <c r="C124" s="1">
        <v>12</v>
      </c>
      <c r="D124" s="27">
        <v>92.24</v>
      </c>
      <c r="E124" s="27">
        <v>14.2</v>
      </c>
      <c r="F124" s="27">
        <v>19.899999999999999</v>
      </c>
      <c r="G124" s="27">
        <v>8.6</v>
      </c>
      <c r="H124" s="27">
        <v>9.9</v>
      </c>
      <c r="I124" s="27">
        <v>25.1</v>
      </c>
      <c r="J124" s="27">
        <v>16.100000000000001</v>
      </c>
      <c r="K124" s="27">
        <v>8.8000000000000007</v>
      </c>
      <c r="L124" s="27">
        <v>7</v>
      </c>
      <c r="M124" s="73">
        <v>19.399999999999999</v>
      </c>
    </row>
    <row r="125" spans="1:13" x14ac:dyDescent="0.3">
      <c r="A125" s="271"/>
      <c r="B125" s="1">
        <v>68850</v>
      </c>
      <c r="C125" s="1">
        <v>13</v>
      </c>
      <c r="D125" s="27">
        <v>82.97</v>
      </c>
      <c r="E125" s="27">
        <v>13.4</v>
      </c>
      <c r="F125" s="27">
        <v>15.7</v>
      </c>
      <c r="G125" s="27">
        <v>0</v>
      </c>
      <c r="H125" s="27">
        <v>7.8</v>
      </c>
      <c r="I125" s="27">
        <v>25.7</v>
      </c>
      <c r="J125" s="27">
        <v>13.8</v>
      </c>
      <c r="K125" s="27">
        <v>10.9</v>
      </c>
      <c r="L125" s="27">
        <v>5.5</v>
      </c>
      <c r="M125" s="73">
        <v>8.3000000000000007</v>
      </c>
    </row>
    <row r="126" spans="1:13" x14ac:dyDescent="0.3">
      <c r="A126" s="271"/>
      <c r="B126" s="1">
        <v>60040</v>
      </c>
      <c r="C126" s="1">
        <v>21</v>
      </c>
      <c r="D126" s="27">
        <v>73.92</v>
      </c>
      <c r="E126" s="27">
        <v>18.399999999999999</v>
      </c>
      <c r="F126" s="27">
        <v>20.100000000000001</v>
      </c>
      <c r="G126" s="27">
        <v>7.9</v>
      </c>
      <c r="H126" s="27">
        <v>11.6</v>
      </c>
      <c r="I126" s="27">
        <v>33.6</v>
      </c>
      <c r="J126" s="27">
        <v>22.6</v>
      </c>
      <c r="K126" s="27">
        <v>17.899999999999999</v>
      </c>
      <c r="L126" s="27">
        <v>13.3</v>
      </c>
      <c r="M126" s="73">
        <v>18.8</v>
      </c>
    </row>
    <row r="127" spans="1:13" x14ac:dyDescent="0.3">
      <c r="A127" s="271"/>
      <c r="B127" s="1">
        <v>12810</v>
      </c>
      <c r="C127" s="1">
        <v>14</v>
      </c>
      <c r="D127" s="27">
        <v>60.04</v>
      </c>
      <c r="E127" s="27">
        <v>4.5</v>
      </c>
      <c r="F127" s="27">
        <v>12.4</v>
      </c>
      <c r="G127" s="27">
        <v>-9.6</v>
      </c>
      <c r="H127" s="27">
        <v>-5.3</v>
      </c>
      <c r="I127" s="27">
        <v>30.4</v>
      </c>
      <c r="J127" s="27">
        <v>6.2</v>
      </c>
      <c r="K127" s="27">
        <v>0</v>
      </c>
      <c r="L127" s="27">
        <v>5.4</v>
      </c>
      <c r="M127" s="73">
        <v>14.4</v>
      </c>
    </row>
    <row r="128" spans="1:13" x14ac:dyDescent="0.3">
      <c r="A128" s="271"/>
      <c r="B128" s="1">
        <v>22210</v>
      </c>
      <c r="C128" s="1">
        <v>19</v>
      </c>
      <c r="D128" s="27">
        <v>80.81</v>
      </c>
      <c r="E128" s="27">
        <v>8.9</v>
      </c>
      <c r="F128" s="27">
        <v>14.7</v>
      </c>
      <c r="G128" s="27">
        <v>-6.4</v>
      </c>
      <c r="H128" s="27">
        <v>-2.4</v>
      </c>
      <c r="I128" s="27">
        <v>13.8</v>
      </c>
      <c r="J128" s="27">
        <v>14.9</v>
      </c>
      <c r="K128" s="27">
        <v>14.6</v>
      </c>
      <c r="L128" s="27">
        <v>12</v>
      </c>
      <c r="M128" s="73">
        <v>23.1</v>
      </c>
    </row>
    <row r="129" spans="1:13" x14ac:dyDescent="0.3">
      <c r="A129" s="271"/>
      <c r="B129" s="1">
        <v>42910</v>
      </c>
      <c r="C129" s="1">
        <v>20</v>
      </c>
      <c r="D129" s="27">
        <v>87.98</v>
      </c>
      <c r="E129" s="27">
        <v>11.2</v>
      </c>
      <c r="F129" s="27">
        <v>7.9</v>
      </c>
      <c r="G129" s="27">
        <v>-3.5</v>
      </c>
      <c r="H129" s="27">
        <v>-1.9</v>
      </c>
      <c r="I129" s="27">
        <v>25</v>
      </c>
      <c r="J129" s="27">
        <v>5.2</v>
      </c>
      <c r="K129" s="27">
        <v>1.5</v>
      </c>
      <c r="L129" s="27">
        <v>8.5</v>
      </c>
      <c r="M129" s="73">
        <v>7.4</v>
      </c>
    </row>
    <row r="130" spans="1:13" x14ac:dyDescent="0.3">
      <c r="A130" s="271"/>
      <c r="B130" s="1">
        <v>34590</v>
      </c>
      <c r="C130" s="1">
        <v>9</v>
      </c>
      <c r="D130" s="27">
        <v>77.45</v>
      </c>
      <c r="E130" s="27">
        <v>18.3</v>
      </c>
      <c r="F130" s="27">
        <v>21.6</v>
      </c>
      <c r="G130" s="27">
        <v>10.9</v>
      </c>
      <c r="H130" s="27">
        <v>5.5</v>
      </c>
      <c r="I130" s="27">
        <v>23.3</v>
      </c>
      <c r="J130" s="27">
        <v>15.5</v>
      </c>
      <c r="K130" s="27">
        <v>14</v>
      </c>
      <c r="L130" s="27">
        <v>10.3</v>
      </c>
      <c r="M130" s="73">
        <v>23.8</v>
      </c>
    </row>
    <row r="131" spans="1:13" x14ac:dyDescent="0.3">
      <c r="A131" s="271"/>
      <c r="B131" s="1">
        <v>9020</v>
      </c>
      <c r="C131" s="1">
        <v>16</v>
      </c>
      <c r="D131" s="27">
        <v>54.19</v>
      </c>
      <c r="E131" s="27">
        <v>2.4</v>
      </c>
      <c r="F131" s="27">
        <v>10.1</v>
      </c>
      <c r="G131" s="27">
        <v>-15.9</v>
      </c>
      <c r="H131" s="27">
        <v>0.7</v>
      </c>
      <c r="I131" s="27">
        <v>30</v>
      </c>
      <c r="J131" s="27">
        <v>1.5</v>
      </c>
      <c r="K131" s="27">
        <v>-22.8</v>
      </c>
      <c r="L131" s="27">
        <v>8.4</v>
      </c>
      <c r="M131" s="73">
        <v>9.9</v>
      </c>
    </row>
    <row r="132" spans="1:13" x14ac:dyDescent="0.3">
      <c r="A132" s="271"/>
      <c r="B132" s="1">
        <v>6410</v>
      </c>
      <c r="C132" s="1">
        <v>2</v>
      </c>
      <c r="D132" s="27">
        <v>75.69</v>
      </c>
      <c r="E132" s="27">
        <v>12.7</v>
      </c>
      <c r="F132" s="27">
        <v>13.2</v>
      </c>
      <c r="G132" s="27">
        <v>-15.5</v>
      </c>
      <c r="H132" s="27">
        <v>10.1</v>
      </c>
      <c r="I132" s="27">
        <v>32.5</v>
      </c>
      <c r="J132" s="27">
        <v>-10.199999999999999</v>
      </c>
      <c r="K132" s="27">
        <v>-26.3</v>
      </c>
      <c r="L132" s="27">
        <v>9.1</v>
      </c>
      <c r="M132" s="73">
        <v>27.1</v>
      </c>
    </row>
    <row r="133" spans="1:13" x14ac:dyDescent="0.3">
      <c r="A133" s="271"/>
      <c r="B133" s="1">
        <v>36220</v>
      </c>
      <c r="C133" s="1">
        <v>7</v>
      </c>
      <c r="D133" s="27">
        <v>85.52</v>
      </c>
      <c r="E133" s="27">
        <v>16.7</v>
      </c>
      <c r="F133" s="27">
        <v>16.5</v>
      </c>
      <c r="G133" s="27">
        <v>1.4</v>
      </c>
      <c r="H133" s="27">
        <v>6.5</v>
      </c>
      <c r="I133" s="27">
        <v>27.3</v>
      </c>
      <c r="J133" s="27">
        <v>17.3</v>
      </c>
      <c r="K133" s="27">
        <v>12.4</v>
      </c>
      <c r="L133" s="27">
        <v>11.5</v>
      </c>
      <c r="M133" s="73">
        <v>19.7</v>
      </c>
    </row>
    <row r="134" spans="1:13" x14ac:dyDescent="0.3">
      <c r="A134" s="271"/>
      <c r="B134" s="1">
        <v>34010</v>
      </c>
      <c r="C134" s="1">
        <v>1</v>
      </c>
      <c r="D134" s="27">
        <v>98.08</v>
      </c>
      <c r="E134" s="27">
        <v>5.3</v>
      </c>
      <c r="F134" s="27">
        <v>9.5</v>
      </c>
      <c r="G134" s="27">
        <v>6.8</v>
      </c>
      <c r="H134" s="27">
        <v>3.1</v>
      </c>
      <c r="I134" s="27">
        <v>6.4</v>
      </c>
      <c r="J134" s="27">
        <v>9.6</v>
      </c>
      <c r="K134" s="27">
        <v>8.1</v>
      </c>
      <c r="L134" s="27">
        <v>5</v>
      </c>
      <c r="M134" s="73">
        <v>2.2999999999999998</v>
      </c>
    </row>
    <row r="135" spans="1:13" x14ac:dyDescent="0.3">
      <c r="A135" s="272"/>
      <c r="B135" s="1">
        <v>47890</v>
      </c>
      <c r="C135" s="1">
        <v>5</v>
      </c>
      <c r="D135" s="27">
        <v>88.12</v>
      </c>
      <c r="E135" s="27">
        <v>13.9</v>
      </c>
      <c r="F135" s="27">
        <v>14.1</v>
      </c>
      <c r="G135" s="27">
        <v>7.5</v>
      </c>
      <c r="H135" s="27">
        <v>9.1999999999999993</v>
      </c>
      <c r="I135" s="27">
        <v>18.100000000000001</v>
      </c>
      <c r="J135" s="27">
        <v>10.4</v>
      </c>
      <c r="K135" s="27">
        <v>1.2</v>
      </c>
      <c r="L135" s="27">
        <v>5.8</v>
      </c>
      <c r="M135" s="73">
        <v>8.6</v>
      </c>
    </row>
    <row r="136" spans="1:13" x14ac:dyDescent="0.3">
      <c r="A136" s="273">
        <v>2021</v>
      </c>
      <c r="B136" s="1">
        <v>35480</v>
      </c>
      <c r="C136" s="1">
        <v>9</v>
      </c>
      <c r="D136" s="27">
        <v>77.540000000000006</v>
      </c>
      <c r="E136" s="27">
        <v>17.600000000000001</v>
      </c>
      <c r="F136" s="27">
        <v>20.9</v>
      </c>
      <c r="G136" s="27">
        <v>11.5</v>
      </c>
      <c r="H136" s="27">
        <v>5.5</v>
      </c>
      <c r="I136" s="27">
        <v>23.3</v>
      </c>
      <c r="J136" s="27">
        <v>15.2</v>
      </c>
      <c r="K136" s="27">
        <v>14.1</v>
      </c>
      <c r="L136" s="27">
        <v>10</v>
      </c>
      <c r="M136" s="73">
        <v>23.2</v>
      </c>
    </row>
    <row r="137" spans="1:13" x14ac:dyDescent="0.3">
      <c r="A137" s="274"/>
      <c r="B137" s="1">
        <v>23450</v>
      </c>
      <c r="C137" s="1">
        <v>19</v>
      </c>
      <c r="D137" s="27">
        <v>81.06</v>
      </c>
      <c r="E137" s="27">
        <v>8.9</v>
      </c>
      <c r="F137" s="27">
        <v>14.7</v>
      </c>
      <c r="G137" s="27">
        <v>-6.4</v>
      </c>
      <c r="H137" s="27">
        <v>-2.4</v>
      </c>
      <c r="I137" s="27">
        <v>13.8</v>
      </c>
      <c r="J137" s="27">
        <v>14.9</v>
      </c>
      <c r="K137" s="27">
        <v>14.6</v>
      </c>
      <c r="L137" s="27">
        <v>12</v>
      </c>
      <c r="M137" s="73">
        <v>23.1</v>
      </c>
    </row>
    <row r="138" spans="1:13" x14ac:dyDescent="0.3">
      <c r="A138" s="274"/>
      <c r="B138" s="1">
        <v>62100</v>
      </c>
      <c r="C138" s="1">
        <v>21</v>
      </c>
      <c r="D138" s="27">
        <v>74</v>
      </c>
      <c r="E138" s="27">
        <v>17.7</v>
      </c>
      <c r="F138" s="27">
        <v>19.399999999999999</v>
      </c>
      <c r="G138" s="27">
        <v>8.1</v>
      </c>
      <c r="H138" s="27">
        <v>11.2</v>
      </c>
      <c r="I138" s="27">
        <v>31.5</v>
      </c>
      <c r="J138" s="27">
        <v>21.4</v>
      </c>
      <c r="K138" s="27">
        <v>17.7</v>
      </c>
      <c r="L138" s="27">
        <v>12</v>
      </c>
      <c r="M138" s="73">
        <v>17.399999999999999</v>
      </c>
    </row>
    <row r="139" spans="1:13" x14ac:dyDescent="0.3">
      <c r="A139" s="274"/>
      <c r="B139" s="1">
        <v>25480</v>
      </c>
      <c r="C139" s="1">
        <v>3</v>
      </c>
      <c r="D139" s="27">
        <v>66.86</v>
      </c>
      <c r="E139" s="27">
        <v>9.6999999999999993</v>
      </c>
      <c r="F139" s="27">
        <v>16.8</v>
      </c>
      <c r="G139" s="27">
        <v>-0.9</v>
      </c>
      <c r="H139" s="27">
        <v>14</v>
      </c>
      <c r="I139" s="27">
        <v>20.100000000000001</v>
      </c>
      <c r="J139" s="27">
        <v>-41.2</v>
      </c>
      <c r="K139" s="27">
        <v>5</v>
      </c>
      <c r="L139" s="27">
        <v>18.2</v>
      </c>
      <c r="M139" s="73">
        <v>19.5</v>
      </c>
    </row>
    <row r="140" spans="1:13" x14ac:dyDescent="0.3">
      <c r="A140" s="274"/>
      <c r="B140" s="1">
        <v>37250</v>
      </c>
      <c r="C140" s="1">
        <v>7</v>
      </c>
      <c r="D140" s="27">
        <v>85.6</v>
      </c>
      <c r="E140" s="27">
        <v>16.5</v>
      </c>
      <c r="F140" s="27">
        <v>15.9</v>
      </c>
      <c r="G140" s="27">
        <v>3.3</v>
      </c>
      <c r="H140" s="27">
        <v>6.7</v>
      </c>
      <c r="I140" s="27">
        <v>26.4</v>
      </c>
      <c r="J140" s="27">
        <v>18.7</v>
      </c>
      <c r="K140" s="27">
        <v>10.7</v>
      </c>
      <c r="L140" s="27">
        <v>12.1</v>
      </c>
      <c r="M140" s="73">
        <v>19.600000000000001</v>
      </c>
    </row>
    <row r="141" spans="1:13" x14ac:dyDescent="0.3">
      <c r="A141" s="274"/>
      <c r="B141" s="1">
        <v>35950</v>
      </c>
      <c r="C141" s="1">
        <v>1</v>
      </c>
      <c r="D141" s="27">
        <v>98.12</v>
      </c>
      <c r="E141" s="27">
        <v>5</v>
      </c>
      <c r="F141" s="27">
        <v>9.1999999999999993</v>
      </c>
      <c r="G141" s="27">
        <v>6.8</v>
      </c>
      <c r="H141" s="27">
        <v>2.4</v>
      </c>
      <c r="I141" s="27">
        <v>7</v>
      </c>
      <c r="J141" s="27">
        <v>9.1</v>
      </c>
      <c r="K141" s="27">
        <v>8</v>
      </c>
      <c r="L141" s="27">
        <v>4.9000000000000004</v>
      </c>
      <c r="M141" s="73">
        <v>2.1</v>
      </c>
    </row>
    <row r="142" spans="1:13" x14ac:dyDescent="0.3">
      <c r="A142" s="274"/>
      <c r="B142" s="1">
        <v>13690</v>
      </c>
      <c r="C142" s="1">
        <v>10</v>
      </c>
      <c r="D142" s="27">
        <v>72.25</v>
      </c>
      <c r="E142" s="27">
        <v>17.3</v>
      </c>
      <c r="F142" s="27">
        <v>16.2</v>
      </c>
      <c r="G142" s="27">
        <v>-4</v>
      </c>
      <c r="H142" s="27">
        <v>-3.5</v>
      </c>
      <c r="I142" s="27">
        <v>34.1</v>
      </c>
      <c r="J142" s="27">
        <v>5.8</v>
      </c>
      <c r="K142" s="27">
        <v>8.9</v>
      </c>
      <c r="L142" s="27">
        <v>18.5</v>
      </c>
      <c r="M142" s="73">
        <v>10.199999999999999</v>
      </c>
    </row>
    <row r="143" spans="1:13" x14ac:dyDescent="0.3">
      <c r="A143" s="274"/>
      <c r="B143" s="1">
        <v>16490</v>
      </c>
      <c r="C143" s="1">
        <v>6</v>
      </c>
      <c r="D143" s="27">
        <v>69.42</v>
      </c>
      <c r="E143" s="27">
        <v>20.5</v>
      </c>
      <c r="F143" s="27">
        <v>22.3</v>
      </c>
      <c r="G143" s="27">
        <v>15.7</v>
      </c>
      <c r="H143" s="27">
        <v>0.9</v>
      </c>
      <c r="I143" s="27">
        <v>31</v>
      </c>
      <c r="J143" s="27">
        <v>17.600000000000001</v>
      </c>
      <c r="K143" s="27">
        <v>18.899999999999999</v>
      </c>
      <c r="L143" s="27">
        <v>17.5</v>
      </c>
      <c r="M143" s="73">
        <v>25.1</v>
      </c>
    </row>
    <row r="144" spans="1:13" x14ac:dyDescent="0.3">
      <c r="A144" s="274"/>
      <c r="B144" s="1">
        <v>13760</v>
      </c>
      <c r="C144" s="1">
        <v>14</v>
      </c>
      <c r="D144" s="27">
        <v>60.08</v>
      </c>
      <c r="E144" s="27">
        <v>4.5</v>
      </c>
      <c r="F144" s="27">
        <v>12.4</v>
      </c>
      <c r="G144" s="27">
        <v>-9.6</v>
      </c>
      <c r="H144" s="27">
        <v>-5.3</v>
      </c>
      <c r="I144" s="27">
        <v>30.4</v>
      </c>
      <c r="J144" s="27">
        <v>6.2</v>
      </c>
      <c r="K144" s="27">
        <v>0</v>
      </c>
      <c r="L144" s="27">
        <v>5.4</v>
      </c>
      <c r="M144" s="73">
        <v>14.4</v>
      </c>
    </row>
    <row r="145" spans="1:13" x14ac:dyDescent="0.3">
      <c r="A145" s="274"/>
      <c r="B145" s="1">
        <v>21310</v>
      </c>
      <c r="C145" s="1">
        <v>18</v>
      </c>
      <c r="D145" s="27">
        <v>55.43</v>
      </c>
      <c r="E145" s="27">
        <v>3.8</v>
      </c>
      <c r="F145" s="27">
        <v>9.1999999999999993</v>
      </c>
      <c r="G145" s="27">
        <v>-22.5</v>
      </c>
      <c r="H145" s="27">
        <v>-16.399999999999999</v>
      </c>
      <c r="I145" s="27">
        <v>24</v>
      </c>
      <c r="J145" s="27">
        <v>-3.3</v>
      </c>
      <c r="K145" s="27">
        <v>13.9</v>
      </c>
      <c r="L145" s="27">
        <v>11.4</v>
      </c>
      <c r="M145" s="73">
        <v>15.2</v>
      </c>
    </row>
    <row r="146" spans="1:13" x14ac:dyDescent="0.3">
      <c r="A146" s="274"/>
      <c r="B146" s="1">
        <v>50010</v>
      </c>
      <c r="C146" s="1">
        <v>5</v>
      </c>
      <c r="D146" s="27">
        <v>88.24</v>
      </c>
      <c r="E146" s="27">
        <v>14.2</v>
      </c>
      <c r="F146" s="27">
        <v>14</v>
      </c>
      <c r="G146" s="27">
        <v>9.5</v>
      </c>
      <c r="H146" s="27">
        <v>9.8000000000000007</v>
      </c>
      <c r="I146" s="27">
        <v>16.399999999999999</v>
      </c>
      <c r="J146" s="27">
        <v>8.6</v>
      </c>
      <c r="K146" s="27">
        <v>-0.5</v>
      </c>
      <c r="L146" s="27">
        <v>5.6</v>
      </c>
      <c r="M146" s="73">
        <v>8</v>
      </c>
    </row>
    <row r="147" spans="1:13" x14ac:dyDescent="0.3">
      <c r="A147" s="275"/>
      <c r="B147" s="1">
        <v>41860</v>
      </c>
      <c r="C147" s="1">
        <v>12</v>
      </c>
      <c r="D147" s="27">
        <v>92.57</v>
      </c>
      <c r="E147" s="27">
        <v>13.5</v>
      </c>
      <c r="F147" s="27">
        <v>19.3</v>
      </c>
      <c r="G147" s="27">
        <v>8.4</v>
      </c>
      <c r="H147" s="27">
        <v>10</v>
      </c>
      <c r="I147" s="27">
        <v>24.1</v>
      </c>
      <c r="J147" s="27">
        <v>15.5</v>
      </c>
      <c r="K147" s="27">
        <v>8.3000000000000007</v>
      </c>
      <c r="L147" s="27">
        <v>6.2</v>
      </c>
      <c r="M147" s="73">
        <v>18.899999999999999</v>
      </c>
    </row>
  </sheetData>
  <mergeCells count="2">
    <mergeCell ref="A124:A135"/>
    <mergeCell ref="A136:A1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A8C0-19CB-4608-8A37-EE770F15AA10}">
  <dimension ref="A1:CZ174"/>
  <sheetViews>
    <sheetView workbookViewId="0">
      <selection activeCell="J12" sqref="J12"/>
    </sheetView>
  </sheetViews>
  <sheetFormatPr defaultRowHeight="14.4" x14ac:dyDescent="0.3"/>
  <cols>
    <col min="3" max="3" width="18.6640625" customWidth="1"/>
    <col min="5" max="5" width="18" bestFit="1" customWidth="1"/>
    <col min="6" max="6" width="14" bestFit="1" customWidth="1"/>
    <col min="7" max="7" width="14.5546875" bestFit="1" customWidth="1"/>
    <col min="8" max="8" width="18.5546875" bestFit="1" customWidth="1"/>
    <col min="9" max="9" width="12" bestFit="1" customWidth="1"/>
    <col min="10" max="10" width="13.44140625" bestFit="1" customWidth="1"/>
    <col min="11" max="13" width="12.6640625" bestFit="1" customWidth="1"/>
    <col min="16" max="16" width="18" bestFit="1" customWidth="1"/>
    <col min="17" max="17" width="13.6640625" bestFit="1" customWidth="1"/>
    <col min="18" max="18" width="14" bestFit="1" customWidth="1"/>
    <col min="19" max="20" width="12.5546875" bestFit="1" customWidth="1"/>
    <col min="21" max="21" width="12.88671875" bestFit="1" customWidth="1"/>
    <col min="22" max="24" width="12.5546875" bestFit="1" customWidth="1"/>
    <col min="25" max="25" width="6.44140625" customWidth="1"/>
    <col min="31" max="31" width="12.88671875" bestFit="1" customWidth="1"/>
    <col min="32" max="34" width="12.5546875" bestFit="1" customWidth="1"/>
    <col min="36" max="36" width="19.109375" bestFit="1" customWidth="1"/>
    <col min="37" max="37" width="13.6640625" bestFit="1" customWidth="1"/>
    <col min="38" max="38" width="14" bestFit="1" customWidth="1"/>
    <col min="39" max="39" width="12.5546875" bestFit="1" customWidth="1"/>
    <col min="41" max="41" width="12.88671875" bestFit="1" customWidth="1"/>
    <col min="42" max="44" width="12.5546875" bestFit="1" customWidth="1"/>
    <col min="46" max="46" width="19.109375" bestFit="1" customWidth="1"/>
    <col min="47" max="47" width="13.6640625" bestFit="1" customWidth="1"/>
    <col min="48" max="48" width="14" bestFit="1" customWidth="1"/>
    <col min="51" max="51" width="12.88671875" bestFit="1" customWidth="1"/>
    <col min="52" max="54" width="12.5546875" bestFit="1" customWidth="1"/>
    <col min="56" max="56" width="19.109375" bestFit="1" customWidth="1"/>
    <col min="57" max="57" width="13.6640625" bestFit="1" customWidth="1"/>
    <col min="58" max="58" width="14" bestFit="1" customWidth="1"/>
    <col min="59" max="59" width="12.88671875" bestFit="1" customWidth="1"/>
    <col min="60" max="60" width="12.5546875" bestFit="1" customWidth="1"/>
    <col min="61" max="61" width="12.88671875" bestFit="1" customWidth="1"/>
    <col min="62" max="62" width="12.5546875" bestFit="1" customWidth="1"/>
    <col min="63" max="63" width="12.88671875" bestFit="1" customWidth="1"/>
    <col min="64" max="64" width="12.5546875" bestFit="1" customWidth="1"/>
    <col min="66" max="66" width="18" bestFit="1" customWidth="1"/>
    <col min="67" max="67" width="13.6640625" bestFit="1" customWidth="1"/>
    <col min="68" max="68" width="14" bestFit="1" customWidth="1"/>
    <col min="69" max="70" width="12.5546875" bestFit="1" customWidth="1"/>
    <col min="71" max="71" width="12.88671875" bestFit="1" customWidth="1"/>
    <col min="72" max="74" width="12.5546875" bestFit="1" customWidth="1"/>
    <col min="76" max="76" width="18" bestFit="1" customWidth="1"/>
    <col min="77" max="77" width="13.6640625" bestFit="1" customWidth="1"/>
    <col min="78" max="78" width="14" bestFit="1" customWidth="1"/>
    <col min="79" max="80" width="12.5546875" bestFit="1" customWidth="1"/>
    <col min="81" max="81" width="12.88671875" bestFit="1" customWidth="1"/>
    <col min="82" max="84" width="12.5546875" bestFit="1" customWidth="1"/>
    <col min="86" max="86" width="18" bestFit="1" customWidth="1"/>
    <col min="87" max="87" width="13.6640625" bestFit="1" customWidth="1"/>
    <col min="88" max="88" width="14" bestFit="1" customWidth="1"/>
    <col min="89" max="89" width="12.88671875" bestFit="1" customWidth="1"/>
    <col min="90" max="90" width="12.5546875" bestFit="1" customWidth="1"/>
    <col min="91" max="94" width="12.88671875" bestFit="1" customWidth="1"/>
    <col min="96" max="96" width="18" bestFit="1" customWidth="1"/>
    <col min="97" max="97" width="13.6640625" bestFit="1" customWidth="1"/>
    <col min="98" max="98" width="14" bestFit="1" customWidth="1"/>
    <col min="99" max="99" width="12.88671875" bestFit="1" customWidth="1"/>
    <col min="100" max="100" width="12.5546875" bestFit="1" customWidth="1"/>
    <col min="101" max="104" width="12.88671875" bestFit="1" customWidth="1"/>
  </cols>
  <sheetData>
    <row r="1" spans="1:97" ht="18" x14ac:dyDescent="0.35">
      <c r="A1" s="88" t="s">
        <v>50</v>
      </c>
    </row>
    <row r="2" spans="1:97" ht="15.6" x14ac:dyDescent="0.3">
      <c r="B2" s="90" t="s">
        <v>51</v>
      </c>
      <c r="C2" s="91"/>
      <c r="D2" s="92"/>
      <c r="E2" s="93"/>
      <c r="H2" s="36"/>
      <c r="I2" s="278" t="s">
        <v>52</v>
      </c>
      <c r="J2" s="278"/>
      <c r="K2" s="278"/>
      <c r="L2" s="278"/>
      <c r="M2" s="278"/>
      <c r="N2" s="278"/>
      <c r="O2" s="278"/>
    </row>
    <row r="3" spans="1:97" ht="15.6" x14ac:dyDescent="0.3">
      <c r="B3" s="106" t="s">
        <v>53</v>
      </c>
      <c r="C3" s="91"/>
      <c r="D3" s="91"/>
      <c r="E3" s="93"/>
    </row>
    <row r="5" spans="1:97" x14ac:dyDescent="0.3">
      <c r="B5" t="s">
        <v>54</v>
      </c>
      <c r="C5" s="45"/>
      <c r="O5" s="45"/>
    </row>
    <row r="6" spans="1:97" ht="16.8" x14ac:dyDescent="0.4">
      <c r="B6" s="94" t="s">
        <v>55</v>
      </c>
      <c r="C6" s="33"/>
      <c r="O6" s="33"/>
    </row>
    <row r="7" spans="1:97" x14ac:dyDescent="0.3">
      <c r="B7" t="s">
        <v>56</v>
      </c>
      <c r="C7" s="33"/>
      <c r="E7" t="s">
        <v>57</v>
      </c>
      <c r="O7" s="33"/>
      <c r="P7" t="s">
        <v>57</v>
      </c>
      <c r="Z7" t="s">
        <v>57</v>
      </c>
      <c r="AJ7" t="s">
        <v>57</v>
      </c>
      <c r="AT7" t="s">
        <v>57</v>
      </c>
      <c r="BD7" t="s">
        <v>57</v>
      </c>
      <c r="BN7" t="s">
        <v>57</v>
      </c>
      <c r="BX7" t="s">
        <v>57</v>
      </c>
      <c r="CH7" t="s">
        <v>57</v>
      </c>
      <c r="CR7" t="s">
        <v>57</v>
      </c>
    </row>
    <row r="8" spans="1:97" ht="15" thickBot="1" x14ac:dyDescent="0.35">
      <c r="C8" s="33"/>
      <c r="O8" s="33"/>
    </row>
    <row r="9" spans="1:97" x14ac:dyDescent="0.3">
      <c r="A9" s="96" t="s">
        <v>58</v>
      </c>
      <c r="B9" s="97" t="s">
        <v>59</v>
      </c>
      <c r="C9" s="33"/>
      <c r="E9" s="30" t="s">
        <v>60</v>
      </c>
      <c r="F9" s="30"/>
      <c r="O9" s="33"/>
      <c r="P9" s="30" t="s">
        <v>60</v>
      </c>
      <c r="Q9" s="30"/>
      <c r="Z9" s="30" t="s">
        <v>60</v>
      </c>
      <c r="AA9" s="30"/>
      <c r="AJ9" s="30" t="s">
        <v>60</v>
      </c>
      <c r="AK9" s="30"/>
      <c r="AT9" s="30" t="s">
        <v>60</v>
      </c>
      <c r="AU9" s="30"/>
      <c r="BD9" s="30" t="s">
        <v>60</v>
      </c>
      <c r="BE9" s="30"/>
      <c r="BN9" s="30" t="s">
        <v>60</v>
      </c>
      <c r="BO9" s="30"/>
      <c r="BX9" s="30" t="s">
        <v>60</v>
      </c>
      <c r="BY9" s="30"/>
      <c r="CH9" s="30" t="s">
        <v>60</v>
      </c>
      <c r="CI9" s="30"/>
      <c r="CR9" s="30" t="s">
        <v>60</v>
      </c>
      <c r="CS9" s="30"/>
    </row>
    <row r="10" spans="1:97" x14ac:dyDescent="0.3">
      <c r="B10" s="95" t="s">
        <v>61</v>
      </c>
      <c r="C10" s="33"/>
      <c r="E10" t="s">
        <v>62</v>
      </c>
      <c r="F10">
        <v>0.56352715039967061</v>
      </c>
      <c r="O10" s="33"/>
      <c r="P10" t="s">
        <v>62</v>
      </c>
      <c r="Q10">
        <v>0.18215715647468184</v>
      </c>
      <c r="Z10" t="s">
        <v>62</v>
      </c>
      <c r="AA10">
        <v>0.21080660698328263</v>
      </c>
      <c r="AJ10" t="s">
        <v>62</v>
      </c>
      <c r="AK10">
        <v>0.44929396098809732</v>
      </c>
      <c r="AT10" t="s">
        <v>62</v>
      </c>
      <c r="AU10">
        <v>0.43061139923605418</v>
      </c>
      <c r="BD10" t="s">
        <v>62</v>
      </c>
      <c r="BE10">
        <v>0.15270743321222471</v>
      </c>
      <c r="BN10" t="s">
        <v>62</v>
      </c>
      <c r="BO10">
        <v>0.26190621762065469</v>
      </c>
      <c r="BX10" t="s">
        <v>62</v>
      </c>
      <c r="BY10">
        <v>0.36740126747220492</v>
      </c>
      <c r="CH10" t="s">
        <v>62</v>
      </c>
      <c r="CI10">
        <v>0.24964196394357263</v>
      </c>
      <c r="CR10" t="s">
        <v>62</v>
      </c>
      <c r="CS10">
        <v>0.36486902551469957</v>
      </c>
    </row>
    <row r="11" spans="1:97" x14ac:dyDescent="0.3">
      <c r="B11" s="95" t="s">
        <v>63</v>
      </c>
      <c r="C11" s="33"/>
      <c r="E11" t="s">
        <v>64</v>
      </c>
      <c r="F11">
        <v>0.317562849237573</v>
      </c>
      <c r="O11" s="33"/>
      <c r="P11" t="s">
        <v>64</v>
      </c>
      <c r="Q11">
        <v>3.3181229654941718E-2</v>
      </c>
      <c r="Z11" t="s">
        <v>64</v>
      </c>
      <c r="AA11">
        <v>4.4439425547804182E-2</v>
      </c>
      <c r="AJ11" t="s">
        <v>64</v>
      </c>
      <c r="AK11">
        <v>0.20186506338037394</v>
      </c>
      <c r="AT11" t="s">
        <v>64</v>
      </c>
      <c r="AU11">
        <v>0.18542617715203247</v>
      </c>
      <c r="BD11" t="s">
        <v>64</v>
      </c>
      <c r="BE11">
        <v>2.331956015826607E-2</v>
      </c>
      <c r="BN11" t="s">
        <v>64</v>
      </c>
      <c r="BO11">
        <v>6.859486682835772E-2</v>
      </c>
      <c r="BX11" t="s">
        <v>64</v>
      </c>
      <c r="BY11">
        <v>0.13498369134018268</v>
      </c>
      <c r="CH11" t="s">
        <v>64</v>
      </c>
      <c r="CI11">
        <v>6.2321110161604014E-2</v>
      </c>
      <c r="CR11" t="s">
        <v>64</v>
      </c>
      <c r="CS11">
        <v>0.13312940578004651</v>
      </c>
    </row>
    <row r="12" spans="1:97" x14ac:dyDescent="0.3">
      <c r="B12" s="95" t="s">
        <v>65</v>
      </c>
      <c r="C12" s="33"/>
      <c r="E12" t="s">
        <v>66</v>
      </c>
      <c r="F12">
        <v>0.31275695380966861</v>
      </c>
      <c r="O12" s="33"/>
      <c r="P12" t="s">
        <v>66</v>
      </c>
      <c r="Q12">
        <v>2.6372646765187788E-2</v>
      </c>
      <c r="Z12" t="s">
        <v>66</v>
      </c>
      <c r="AA12">
        <v>3.7710125727718299E-2</v>
      </c>
      <c r="AJ12" t="s">
        <v>66</v>
      </c>
      <c r="AK12">
        <v>0.19624439481263009</v>
      </c>
      <c r="AT12" t="s">
        <v>66</v>
      </c>
      <c r="AU12">
        <v>0.17968974177986369</v>
      </c>
      <c r="BD12" t="s">
        <v>66</v>
      </c>
      <c r="BE12">
        <v>1.6441528891774988E-2</v>
      </c>
      <c r="BN12" t="s">
        <v>66</v>
      </c>
      <c r="BO12">
        <v>6.2035675749684181E-2</v>
      </c>
      <c r="BX12" t="s">
        <v>66</v>
      </c>
      <c r="BY12">
        <v>0.12889202719469101</v>
      </c>
      <c r="CH12" t="s">
        <v>66</v>
      </c>
      <c r="CI12">
        <v>5.5717737697953337E-2</v>
      </c>
      <c r="CR12" t="s">
        <v>66</v>
      </c>
      <c r="CS12">
        <v>0.12702468328553979</v>
      </c>
    </row>
    <row r="13" spans="1:97" x14ac:dyDescent="0.3">
      <c r="C13" s="33"/>
      <c r="E13" t="s">
        <v>67</v>
      </c>
      <c r="F13">
        <v>14225.48453881328</v>
      </c>
      <c r="O13" s="33"/>
      <c r="P13" t="s">
        <v>67</v>
      </c>
      <c r="Q13">
        <v>16932.000559175576</v>
      </c>
      <c r="Z13" t="s">
        <v>67</v>
      </c>
      <c r="AA13">
        <v>16833.128892096083</v>
      </c>
      <c r="AJ13" t="s">
        <v>67</v>
      </c>
      <c r="AK13">
        <v>15384.163901209862</v>
      </c>
      <c r="AT13" t="s">
        <v>67</v>
      </c>
      <c r="AU13">
        <v>15541.787339902072</v>
      </c>
      <c r="BD13" t="s">
        <v>67</v>
      </c>
      <c r="BE13">
        <v>17018.135705659653</v>
      </c>
      <c r="BN13" t="s">
        <v>67</v>
      </c>
      <c r="BO13">
        <v>16619.006242852571</v>
      </c>
      <c r="BX13" t="s">
        <v>67</v>
      </c>
      <c r="BY13">
        <v>16015.77228097405</v>
      </c>
      <c r="CH13" t="s">
        <v>67</v>
      </c>
      <c r="CI13">
        <v>16674.883439417899</v>
      </c>
      <c r="CR13" t="s">
        <v>67</v>
      </c>
      <c r="CS13">
        <v>16032.929134920125</v>
      </c>
    </row>
    <row r="14" spans="1:97" ht="15" thickBot="1" x14ac:dyDescent="0.35">
      <c r="B14" s="276" t="s">
        <v>68</v>
      </c>
      <c r="C14" s="276"/>
      <c r="E14" s="28" t="s">
        <v>69</v>
      </c>
      <c r="F14" s="28">
        <v>144</v>
      </c>
      <c r="O14" s="33"/>
      <c r="P14" s="28" t="s">
        <v>69</v>
      </c>
      <c r="Q14" s="28">
        <v>144</v>
      </c>
      <c r="Z14" s="28" t="s">
        <v>69</v>
      </c>
      <c r="AA14" s="28">
        <v>144</v>
      </c>
      <c r="AJ14" s="28" t="s">
        <v>69</v>
      </c>
      <c r="AK14" s="28">
        <v>144</v>
      </c>
      <c r="AT14" s="28" t="s">
        <v>69</v>
      </c>
      <c r="AU14" s="28">
        <v>144</v>
      </c>
      <c r="BD14" s="28" t="s">
        <v>69</v>
      </c>
      <c r="BE14" s="28">
        <v>144</v>
      </c>
      <c r="BN14" s="28" t="s">
        <v>69</v>
      </c>
      <c r="BO14" s="28">
        <v>144</v>
      </c>
      <c r="BX14" s="28" t="s">
        <v>69</v>
      </c>
      <c r="BY14" s="28">
        <v>144</v>
      </c>
      <c r="CH14" s="28" t="s">
        <v>69</v>
      </c>
      <c r="CI14" s="28">
        <v>144</v>
      </c>
      <c r="CR14" s="28" t="s">
        <v>69</v>
      </c>
      <c r="CS14" s="28">
        <v>144</v>
      </c>
    </row>
    <row r="15" spans="1:97" x14ac:dyDescent="0.3">
      <c r="B15" s="276"/>
      <c r="C15" s="276"/>
      <c r="O15" s="33"/>
    </row>
    <row r="16" spans="1:97" ht="15" thickBot="1" x14ac:dyDescent="0.35">
      <c r="B16" s="276"/>
      <c r="C16" s="276"/>
      <c r="E16" t="s">
        <v>70</v>
      </c>
      <c r="O16" s="33"/>
      <c r="P16" t="s">
        <v>70</v>
      </c>
      <c r="Z16" t="s">
        <v>70</v>
      </c>
      <c r="AJ16" t="s">
        <v>70</v>
      </c>
      <c r="AT16" t="s">
        <v>70</v>
      </c>
      <c r="BD16" t="s">
        <v>70</v>
      </c>
      <c r="BN16" t="s">
        <v>70</v>
      </c>
      <c r="BX16" t="s">
        <v>70</v>
      </c>
      <c r="CH16" t="s">
        <v>70</v>
      </c>
      <c r="CR16" t="s">
        <v>70</v>
      </c>
    </row>
    <row r="17" spans="2:104" x14ac:dyDescent="0.3">
      <c r="B17" s="276"/>
      <c r="C17" s="276"/>
      <c r="E17" s="29"/>
      <c r="F17" s="29" t="s">
        <v>71</v>
      </c>
      <c r="G17" s="29" t="s">
        <v>72</v>
      </c>
      <c r="H17" s="29" t="s">
        <v>73</v>
      </c>
      <c r="I17" s="29" t="s">
        <v>74</v>
      </c>
      <c r="J17" s="29" t="s">
        <v>75</v>
      </c>
      <c r="O17" s="33"/>
      <c r="P17" s="29"/>
      <c r="Q17" s="29" t="s">
        <v>71</v>
      </c>
      <c r="R17" s="29" t="s">
        <v>72</v>
      </c>
      <c r="S17" s="29" t="s">
        <v>73</v>
      </c>
      <c r="T17" s="29" t="s">
        <v>74</v>
      </c>
      <c r="U17" s="29" t="s">
        <v>75</v>
      </c>
      <c r="Z17" s="29"/>
      <c r="AA17" s="29" t="s">
        <v>71</v>
      </c>
      <c r="AB17" s="29" t="s">
        <v>72</v>
      </c>
      <c r="AC17" s="29" t="s">
        <v>73</v>
      </c>
      <c r="AD17" s="29" t="s">
        <v>74</v>
      </c>
      <c r="AE17" s="29" t="s">
        <v>75</v>
      </c>
      <c r="AJ17" s="29"/>
      <c r="AK17" s="29" t="s">
        <v>71</v>
      </c>
      <c r="AL17" s="29" t="s">
        <v>72</v>
      </c>
      <c r="AM17" s="29" t="s">
        <v>73</v>
      </c>
      <c r="AN17" s="29" t="s">
        <v>74</v>
      </c>
      <c r="AO17" s="29" t="s">
        <v>75</v>
      </c>
      <c r="AT17" s="29"/>
      <c r="AU17" s="29" t="s">
        <v>71</v>
      </c>
      <c r="AV17" s="29" t="s">
        <v>72</v>
      </c>
      <c r="AW17" s="29" t="s">
        <v>73</v>
      </c>
      <c r="AX17" s="29" t="s">
        <v>74</v>
      </c>
      <c r="AY17" s="29" t="s">
        <v>75</v>
      </c>
      <c r="BD17" s="29"/>
      <c r="BE17" s="29" t="s">
        <v>71</v>
      </c>
      <c r="BF17" s="29" t="s">
        <v>72</v>
      </c>
      <c r="BG17" s="29" t="s">
        <v>73</v>
      </c>
      <c r="BH17" s="29" t="s">
        <v>74</v>
      </c>
      <c r="BI17" s="29" t="s">
        <v>75</v>
      </c>
      <c r="BN17" s="29"/>
      <c r="BO17" s="29" t="s">
        <v>71</v>
      </c>
      <c r="BP17" s="29" t="s">
        <v>72</v>
      </c>
      <c r="BQ17" s="29" t="s">
        <v>73</v>
      </c>
      <c r="BR17" s="29" t="s">
        <v>74</v>
      </c>
      <c r="BS17" s="29" t="s">
        <v>75</v>
      </c>
      <c r="BX17" s="29"/>
      <c r="BY17" s="29" t="s">
        <v>71</v>
      </c>
      <c r="BZ17" s="29" t="s">
        <v>72</v>
      </c>
      <c r="CA17" s="29" t="s">
        <v>73</v>
      </c>
      <c r="CB17" s="29" t="s">
        <v>74</v>
      </c>
      <c r="CC17" s="29" t="s">
        <v>75</v>
      </c>
      <c r="CH17" s="29"/>
      <c r="CI17" s="29" t="s">
        <v>71</v>
      </c>
      <c r="CJ17" s="29" t="s">
        <v>72</v>
      </c>
      <c r="CK17" s="29" t="s">
        <v>73</v>
      </c>
      <c r="CL17" s="29" t="s">
        <v>74</v>
      </c>
      <c r="CM17" s="29" t="s">
        <v>75</v>
      </c>
      <c r="CR17" s="29"/>
      <c r="CS17" s="29" t="s">
        <v>71</v>
      </c>
      <c r="CT17" s="29" t="s">
        <v>72</v>
      </c>
      <c r="CU17" s="29" t="s">
        <v>73</v>
      </c>
      <c r="CV17" s="29" t="s">
        <v>74</v>
      </c>
      <c r="CW17" s="29" t="s">
        <v>75</v>
      </c>
    </row>
    <row r="18" spans="2:104" x14ac:dyDescent="0.3">
      <c r="B18" s="276" t="s">
        <v>76</v>
      </c>
      <c r="C18" s="276"/>
      <c r="E18" t="s">
        <v>77</v>
      </c>
      <c r="F18">
        <v>1</v>
      </c>
      <c r="G18">
        <v>13371788817.198627</v>
      </c>
      <c r="H18">
        <v>13371788817.198627</v>
      </c>
      <c r="I18">
        <v>66.07776927348678</v>
      </c>
      <c r="J18">
        <v>1.9333326148481118E-13</v>
      </c>
      <c r="O18" s="33"/>
      <c r="P18" t="s">
        <v>77</v>
      </c>
      <c r="Q18">
        <v>1</v>
      </c>
      <c r="R18">
        <v>1397179791.9879379</v>
      </c>
      <c r="S18">
        <v>1397179791.9879379</v>
      </c>
      <c r="T18">
        <v>4.8734413889379731</v>
      </c>
      <c r="U18">
        <v>2.8877796347503745E-2</v>
      </c>
      <c r="Z18" t="s">
        <v>77</v>
      </c>
      <c r="AA18">
        <v>1</v>
      </c>
      <c r="AB18">
        <v>1871234670.5842285</v>
      </c>
      <c r="AC18">
        <v>1871234670.5842285</v>
      </c>
      <c r="AD18">
        <v>6.6038706456739504</v>
      </c>
      <c r="AE18">
        <v>1.1206280551593215E-2</v>
      </c>
      <c r="AJ18" t="s">
        <v>77</v>
      </c>
      <c r="AK18">
        <v>1</v>
      </c>
      <c r="AL18">
        <v>8500040239.5098686</v>
      </c>
      <c r="AM18">
        <v>8500040239.5098686</v>
      </c>
      <c r="AN18">
        <v>35.914777921410732</v>
      </c>
      <c r="AO18">
        <v>1.6170020279892292E-8</v>
      </c>
      <c r="AT18" t="s">
        <v>77</v>
      </c>
      <c r="AU18">
        <v>1</v>
      </c>
      <c r="AV18">
        <v>7807839260.8277283</v>
      </c>
      <c r="AW18">
        <v>7807839260.8277283</v>
      </c>
      <c r="AX18">
        <v>32.324285923564418</v>
      </c>
      <c r="AY18">
        <v>7.1553623120951106E-8</v>
      </c>
      <c r="BD18" t="s">
        <v>77</v>
      </c>
      <c r="BE18">
        <v>1</v>
      </c>
      <c r="BF18">
        <v>981929197.62164307</v>
      </c>
      <c r="BG18">
        <v>981929197.62164307</v>
      </c>
      <c r="BH18">
        <v>3.3904411385676707</v>
      </c>
      <c r="BI18">
        <v>6.7662106329406405E-2</v>
      </c>
      <c r="BN18" t="s">
        <v>77</v>
      </c>
      <c r="BO18">
        <v>1</v>
      </c>
      <c r="BP18">
        <v>2888360761.8927307</v>
      </c>
      <c r="BQ18">
        <v>2888360761.8927307</v>
      </c>
      <c r="BR18">
        <v>10.457824144106141</v>
      </c>
      <c r="BS18">
        <v>1.5190238125137125E-3</v>
      </c>
      <c r="BX18" t="s">
        <v>77</v>
      </c>
      <c r="BY18">
        <v>1</v>
      </c>
      <c r="BZ18">
        <v>5683830519.5344849</v>
      </c>
      <c r="CA18">
        <v>5683830519.5344849</v>
      </c>
      <c r="CB18">
        <v>22.158754671345697</v>
      </c>
      <c r="CC18">
        <v>5.9027368913408913E-6</v>
      </c>
      <c r="CH18" t="s">
        <v>77</v>
      </c>
      <c r="CI18">
        <v>1</v>
      </c>
      <c r="CJ18">
        <v>2624188332.9082489</v>
      </c>
      <c r="CK18">
        <v>2624188332.9082489</v>
      </c>
      <c r="CL18">
        <v>9.4377699432616566</v>
      </c>
      <c r="CM18">
        <v>2.5485148762436714E-3</v>
      </c>
      <c r="CR18" t="s">
        <v>77</v>
      </c>
      <c r="CS18">
        <v>1</v>
      </c>
      <c r="CT18">
        <v>5605751125.2462311</v>
      </c>
      <c r="CU18">
        <v>5605751125.2462311</v>
      </c>
      <c r="CV18">
        <v>21.807609748001145</v>
      </c>
      <c r="CW18">
        <v>6.9155522797826243E-6</v>
      </c>
    </row>
    <row r="19" spans="2:104" x14ac:dyDescent="0.3">
      <c r="B19" s="276"/>
      <c r="C19" s="276"/>
      <c r="E19" t="s">
        <v>78</v>
      </c>
      <c r="F19">
        <v>142</v>
      </c>
      <c r="G19">
        <v>28735746271.690228</v>
      </c>
      <c r="H19">
        <v>202364410.3640157</v>
      </c>
      <c r="O19" s="33"/>
      <c r="P19" t="s">
        <v>78</v>
      </c>
      <c r="Q19">
        <v>142</v>
      </c>
      <c r="R19">
        <v>40710355296.900917</v>
      </c>
      <c r="S19">
        <v>286692642.93592197</v>
      </c>
      <c r="Z19" t="s">
        <v>78</v>
      </c>
      <c r="AA19">
        <v>142</v>
      </c>
      <c r="AB19">
        <v>40236300418.304626</v>
      </c>
      <c r="AC19">
        <v>283354228.29791993</v>
      </c>
      <c r="AJ19" t="s">
        <v>78</v>
      </c>
      <c r="AK19">
        <v>142</v>
      </c>
      <c r="AL19">
        <v>33607494849.378986</v>
      </c>
      <c r="AM19">
        <v>236672498.93928865</v>
      </c>
      <c r="AT19" t="s">
        <v>78</v>
      </c>
      <c r="AU19">
        <v>142</v>
      </c>
      <c r="AV19">
        <v>34299695828.061127</v>
      </c>
      <c r="AW19">
        <v>241547153.71874031</v>
      </c>
      <c r="BD19" t="s">
        <v>78</v>
      </c>
      <c r="BE19">
        <v>142</v>
      </c>
      <c r="BF19">
        <v>41125605891.267212</v>
      </c>
      <c r="BG19">
        <v>289616942.89624798</v>
      </c>
      <c r="BN19" t="s">
        <v>78</v>
      </c>
      <c r="BO19">
        <v>142</v>
      </c>
      <c r="BP19">
        <v>39219174326.996124</v>
      </c>
      <c r="BQ19">
        <v>276191368.4999727</v>
      </c>
      <c r="BX19" t="s">
        <v>78</v>
      </c>
      <c r="BY19">
        <v>142</v>
      </c>
      <c r="BZ19">
        <v>36423704569.35437</v>
      </c>
      <c r="CA19">
        <v>256504961.7560167</v>
      </c>
      <c r="CH19" t="s">
        <v>78</v>
      </c>
      <c r="CI19">
        <v>142</v>
      </c>
      <c r="CJ19">
        <v>39483346755.980606</v>
      </c>
      <c r="CK19">
        <v>278051737.71817327</v>
      </c>
      <c r="CR19" t="s">
        <v>78</v>
      </c>
      <c r="CS19">
        <v>142</v>
      </c>
      <c r="CT19">
        <v>36501783963.642624</v>
      </c>
      <c r="CU19">
        <v>257054816.6453706</v>
      </c>
    </row>
    <row r="20" spans="2:104" ht="15" thickBot="1" x14ac:dyDescent="0.35">
      <c r="B20" s="276"/>
      <c r="C20" s="276"/>
      <c r="E20" s="28" t="s">
        <v>79</v>
      </c>
      <c r="F20" s="28">
        <v>143</v>
      </c>
      <c r="G20" s="28">
        <v>42107535088.888855</v>
      </c>
      <c r="H20" s="28"/>
      <c r="I20" s="28"/>
      <c r="J20" s="28"/>
      <c r="O20" s="33"/>
      <c r="P20" s="28" t="s">
        <v>79</v>
      </c>
      <c r="Q20" s="28">
        <v>143</v>
      </c>
      <c r="R20" s="28">
        <v>42107535088.888855</v>
      </c>
      <c r="S20" s="28"/>
      <c r="T20" s="28"/>
      <c r="U20" s="28"/>
      <c r="Z20" s="28" t="s">
        <v>79</v>
      </c>
      <c r="AA20" s="28">
        <v>143</v>
      </c>
      <c r="AB20" s="28">
        <v>42107535088.888855</v>
      </c>
      <c r="AC20" s="28"/>
      <c r="AD20" s="28"/>
      <c r="AE20" s="28"/>
      <c r="AJ20" s="28" t="s">
        <v>79</v>
      </c>
      <c r="AK20" s="28">
        <v>143</v>
      </c>
      <c r="AL20" s="28">
        <v>42107535088.888855</v>
      </c>
      <c r="AM20" s="28"/>
      <c r="AN20" s="28"/>
      <c r="AO20" s="28"/>
      <c r="AT20" s="28" t="s">
        <v>79</v>
      </c>
      <c r="AU20" s="28">
        <v>143</v>
      </c>
      <c r="AV20" s="28">
        <v>42107535088.888855</v>
      </c>
      <c r="AW20" s="28"/>
      <c r="AX20" s="28"/>
      <c r="AY20" s="28"/>
      <c r="BD20" s="28" t="s">
        <v>79</v>
      </c>
      <c r="BE20" s="28">
        <v>143</v>
      </c>
      <c r="BF20" s="28">
        <v>42107535088.888855</v>
      </c>
      <c r="BG20" s="28"/>
      <c r="BH20" s="28"/>
      <c r="BI20" s="28"/>
      <c r="BN20" s="28" t="s">
        <v>79</v>
      </c>
      <c r="BO20" s="28">
        <v>143</v>
      </c>
      <c r="BP20" s="28">
        <v>42107535088.888855</v>
      </c>
      <c r="BQ20" s="28"/>
      <c r="BR20" s="28"/>
      <c r="BS20" s="28"/>
      <c r="BX20" s="28" t="s">
        <v>79</v>
      </c>
      <c r="BY20" s="28">
        <v>143</v>
      </c>
      <c r="BZ20" s="28">
        <v>42107535088.888855</v>
      </c>
      <c r="CA20" s="28"/>
      <c r="CB20" s="28"/>
      <c r="CC20" s="28"/>
      <c r="CH20" s="28" t="s">
        <v>79</v>
      </c>
      <c r="CI20" s="28">
        <v>143</v>
      </c>
      <c r="CJ20" s="28">
        <v>42107535088.888855</v>
      </c>
      <c r="CK20" s="28"/>
      <c r="CL20" s="28"/>
      <c r="CM20" s="28"/>
      <c r="CR20" s="28" t="s">
        <v>79</v>
      </c>
      <c r="CS20" s="28">
        <v>143</v>
      </c>
      <c r="CT20" s="28">
        <v>42107535088.888855</v>
      </c>
      <c r="CU20" s="28"/>
      <c r="CV20" s="28"/>
      <c r="CW20" s="28"/>
    </row>
    <row r="21" spans="2:104" ht="15" thickBot="1" x14ac:dyDescent="0.35">
      <c r="B21" s="276"/>
      <c r="C21" s="276"/>
      <c r="O21" s="33"/>
    </row>
    <row r="22" spans="2:104" x14ac:dyDescent="0.3">
      <c r="B22" s="277" t="s">
        <v>80</v>
      </c>
      <c r="C22" s="277"/>
      <c r="E22" s="29"/>
      <c r="F22" s="29" t="s">
        <v>81</v>
      </c>
      <c r="G22" s="29" t="s">
        <v>67</v>
      </c>
      <c r="H22" s="29" t="s">
        <v>82</v>
      </c>
      <c r="I22" s="29" t="s">
        <v>83</v>
      </c>
      <c r="J22" s="29" t="s">
        <v>84</v>
      </c>
      <c r="K22" s="29" t="s">
        <v>85</v>
      </c>
      <c r="L22" s="29" t="s">
        <v>86</v>
      </c>
      <c r="M22" s="29" t="s">
        <v>87</v>
      </c>
      <c r="O22" s="33"/>
      <c r="P22" s="29"/>
      <c r="Q22" s="29" t="s">
        <v>81</v>
      </c>
      <c r="R22" s="29" t="s">
        <v>67</v>
      </c>
      <c r="S22" s="29" t="s">
        <v>82</v>
      </c>
      <c r="T22" s="29" t="s">
        <v>83</v>
      </c>
      <c r="U22" s="29" t="s">
        <v>84</v>
      </c>
      <c r="V22" s="29" t="s">
        <v>85</v>
      </c>
      <c r="W22" s="29" t="s">
        <v>86</v>
      </c>
      <c r="X22" s="29" t="s">
        <v>87</v>
      </c>
      <c r="Z22" s="29"/>
      <c r="AA22" s="29" t="s">
        <v>81</v>
      </c>
      <c r="AB22" s="29" t="s">
        <v>67</v>
      </c>
      <c r="AC22" s="29" t="s">
        <v>82</v>
      </c>
      <c r="AD22" s="29" t="s">
        <v>83</v>
      </c>
      <c r="AE22" s="29" t="s">
        <v>84</v>
      </c>
      <c r="AF22" s="29" t="s">
        <v>85</v>
      </c>
      <c r="AG22" s="29" t="s">
        <v>86</v>
      </c>
      <c r="AH22" s="29" t="s">
        <v>87</v>
      </c>
      <c r="AI22" s="89"/>
      <c r="AJ22" s="29"/>
      <c r="AK22" s="29" t="s">
        <v>81</v>
      </c>
      <c r="AL22" s="29" t="s">
        <v>67</v>
      </c>
      <c r="AM22" s="29" t="s">
        <v>82</v>
      </c>
      <c r="AN22" s="29" t="s">
        <v>83</v>
      </c>
      <c r="AO22" s="29" t="s">
        <v>84</v>
      </c>
      <c r="AP22" s="29" t="s">
        <v>85</v>
      </c>
      <c r="AQ22" s="29" t="s">
        <v>86</v>
      </c>
      <c r="AR22" s="29" t="s">
        <v>87</v>
      </c>
      <c r="AS22" s="89"/>
      <c r="AT22" s="29"/>
      <c r="AU22" s="29" t="s">
        <v>81</v>
      </c>
      <c r="AV22" s="29" t="s">
        <v>67</v>
      </c>
      <c r="AW22" s="29" t="s">
        <v>82</v>
      </c>
      <c r="AX22" s="29" t="s">
        <v>83</v>
      </c>
      <c r="AY22" s="29" t="s">
        <v>84</v>
      </c>
      <c r="AZ22" s="29" t="s">
        <v>85</v>
      </c>
      <c r="BA22" s="29" t="s">
        <v>86</v>
      </c>
      <c r="BB22" s="29" t="s">
        <v>87</v>
      </c>
      <c r="BC22" s="89"/>
      <c r="BD22" s="29"/>
      <c r="BE22" s="29" t="s">
        <v>81</v>
      </c>
      <c r="BF22" s="29" t="s">
        <v>67</v>
      </c>
      <c r="BG22" s="29" t="s">
        <v>82</v>
      </c>
      <c r="BH22" s="29" t="s">
        <v>83</v>
      </c>
      <c r="BI22" s="29" t="s">
        <v>84</v>
      </c>
      <c r="BJ22" s="29" t="s">
        <v>85</v>
      </c>
      <c r="BK22" s="29" t="s">
        <v>86</v>
      </c>
      <c r="BL22" s="29" t="s">
        <v>87</v>
      </c>
      <c r="BM22" s="89"/>
      <c r="BN22" s="29"/>
      <c r="BO22" s="29" t="s">
        <v>81</v>
      </c>
      <c r="BP22" s="29" t="s">
        <v>67</v>
      </c>
      <c r="BQ22" s="29" t="s">
        <v>82</v>
      </c>
      <c r="BR22" s="29" t="s">
        <v>83</v>
      </c>
      <c r="BS22" s="29" t="s">
        <v>84</v>
      </c>
      <c r="BT22" s="29" t="s">
        <v>85</v>
      </c>
      <c r="BU22" s="29" t="s">
        <v>86</v>
      </c>
      <c r="BV22" s="29" t="s">
        <v>87</v>
      </c>
      <c r="BW22" s="89"/>
      <c r="BX22" s="29"/>
      <c r="BY22" s="29" t="s">
        <v>81</v>
      </c>
      <c r="BZ22" s="29" t="s">
        <v>67</v>
      </c>
      <c r="CA22" s="29" t="s">
        <v>82</v>
      </c>
      <c r="CB22" s="29" t="s">
        <v>83</v>
      </c>
      <c r="CC22" s="29" t="s">
        <v>84</v>
      </c>
      <c r="CD22" s="29" t="s">
        <v>85</v>
      </c>
      <c r="CE22" s="29" t="s">
        <v>86</v>
      </c>
      <c r="CF22" s="29" t="s">
        <v>87</v>
      </c>
      <c r="CG22" s="89"/>
      <c r="CH22" s="29"/>
      <c r="CI22" s="29" t="s">
        <v>81</v>
      </c>
      <c r="CJ22" s="29" t="s">
        <v>67</v>
      </c>
      <c r="CK22" s="29" t="s">
        <v>82</v>
      </c>
      <c r="CL22" s="29" t="s">
        <v>83</v>
      </c>
      <c r="CM22" s="29" t="s">
        <v>84</v>
      </c>
      <c r="CN22" s="29" t="s">
        <v>85</v>
      </c>
      <c r="CO22" s="29" t="s">
        <v>86</v>
      </c>
      <c r="CP22" s="29" t="s">
        <v>87</v>
      </c>
      <c r="CQ22" s="89"/>
      <c r="CR22" s="29"/>
      <c r="CS22" s="29" t="s">
        <v>81</v>
      </c>
      <c r="CT22" s="29" t="s">
        <v>67</v>
      </c>
      <c r="CU22" s="29" t="s">
        <v>82</v>
      </c>
      <c r="CV22" s="29" t="s">
        <v>83</v>
      </c>
      <c r="CW22" s="29" t="s">
        <v>84</v>
      </c>
      <c r="CX22" s="29" t="s">
        <v>85</v>
      </c>
      <c r="CY22" s="29" t="s">
        <v>86</v>
      </c>
      <c r="CZ22" s="29" t="s">
        <v>87</v>
      </c>
    </row>
    <row r="23" spans="2:104" x14ac:dyDescent="0.3">
      <c r="B23" s="277"/>
      <c r="C23" s="277"/>
      <c r="E23" t="s">
        <v>88</v>
      </c>
      <c r="F23">
        <v>-28839.576584499784</v>
      </c>
      <c r="G23">
        <v>7195.5802778588395</v>
      </c>
      <c r="H23">
        <v>-4.0079570334640842</v>
      </c>
      <c r="I23">
        <v>9.8497155341851554E-5</v>
      </c>
      <c r="J23" s="36">
        <v>-43063.878783338914</v>
      </c>
      <c r="K23" s="36">
        <v>-14615.274385660656</v>
      </c>
      <c r="L23">
        <v>-43063.878783338914</v>
      </c>
      <c r="M23">
        <v>-14615.274385660656</v>
      </c>
      <c r="O23" s="33"/>
      <c r="P23" t="s">
        <v>88</v>
      </c>
      <c r="Q23">
        <v>20598.221175618448</v>
      </c>
      <c r="R23">
        <v>3996.5430403784276</v>
      </c>
      <c r="S23">
        <v>5.1540095946691036</v>
      </c>
      <c r="T23">
        <v>8.3870775230955271E-7</v>
      </c>
      <c r="U23" s="36">
        <v>12697.810956871486</v>
      </c>
      <c r="V23" s="36">
        <v>28498.63139436541</v>
      </c>
      <c r="W23">
        <v>12697.810956871486</v>
      </c>
      <c r="X23">
        <v>28498.63139436541</v>
      </c>
      <c r="Z23" t="s">
        <v>88</v>
      </c>
      <c r="AA23">
        <v>16471.288089390117</v>
      </c>
      <c r="AB23">
        <v>5018.1262816444669</v>
      </c>
      <c r="AC23">
        <v>3.2823582279384942</v>
      </c>
      <c r="AD23">
        <v>1.2958402554133946E-3</v>
      </c>
      <c r="AE23" s="36">
        <v>6551.4008883973584</v>
      </c>
      <c r="AF23" s="36">
        <v>26391.175290382875</v>
      </c>
      <c r="AG23">
        <v>6551.4008883973584</v>
      </c>
      <c r="AH23">
        <v>26391.175290382875</v>
      </c>
      <c r="AJ23" t="s">
        <v>88</v>
      </c>
      <c r="AK23">
        <v>28596.831406090259</v>
      </c>
      <c r="AL23">
        <v>1282.7248419440111</v>
      </c>
      <c r="AM23">
        <v>22.293815844987325</v>
      </c>
      <c r="AN23">
        <v>3.1620573783149457E-48</v>
      </c>
      <c r="AO23" s="36">
        <v>26061.126836729367</v>
      </c>
      <c r="AP23" s="36">
        <v>31132.535975451152</v>
      </c>
      <c r="AQ23">
        <v>26061.126836729367</v>
      </c>
      <c r="AR23">
        <v>31132.535975451152</v>
      </c>
      <c r="AT23" t="s">
        <v>88</v>
      </c>
      <c r="AU23">
        <v>26285.516322188865</v>
      </c>
      <c r="AV23">
        <v>1371.6078117996503</v>
      </c>
      <c r="AW23">
        <v>19.164017655819805</v>
      </c>
      <c r="AX23">
        <v>3.2707322033495088E-41</v>
      </c>
      <c r="AY23" s="36">
        <v>23574.10692087061</v>
      </c>
      <c r="AZ23" s="36">
        <v>28996.92572350712</v>
      </c>
      <c r="BA23">
        <v>23574.10692087061</v>
      </c>
      <c r="BB23">
        <v>28996.92572350712</v>
      </c>
      <c r="BD23" t="s">
        <v>88</v>
      </c>
      <c r="BE23">
        <v>37891.490272514675</v>
      </c>
      <c r="BF23">
        <v>5109.5883931291692</v>
      </c>
      <c r="BG23">
        <v>7.4157617712352559</v>
      </c>
      <c r="BH23">
        <v>1.0023405112654413E-11</v>
      </c>
      <c r="BI23" s="36">
        <v>27790.799764038085</v>
      </c>
      <c r="BJ23" s="36">
        <v>47992.180780991264</v>
      </c>
      <c r="BK23">
        <v>27790.799764038085</v>
      </c>
      <c r="BL23">
        <v>47992.180780991264</v>
      </c>
      <c r="BN23" t="s">
        <v>88</v>
      </c>
      <c r="BO23">
        <v>23617.962404212718</v>
      </c>
      <c r="BP23">
        <v>2130.3422927915099</v>
      </c>
      <c r="BQ23">
        <v>11.086463656159568</v>
      </c>
      <c r="BR23">
        <v>5.7662851200508159E-21</v>
      </c>
      <c r="BS23" s="36">
        <v>19406.67833962143</v>
      </c>
      <c r="BT23" s="36">
        <v>27829.246468804005</v>
      </c>
      <c r="BU23">
        <v>19406.67833962143</v>
      </c>
      <c r="BV23">
        <v>27829.246468804005</v>
      </c>
      <c r="BX23" t="s">
        <v>88</v>
      </c>
      <c r="BY23">
        <v>24315.927023382523</v>
      </c>
      <c r="BZ23">
        <v>1646.2603269246802</v>
      </c>
      <c r="CA23">
        <v>14.770402120305137</v>
      </c>
      <c r="CB23">
        <v>1.7093552729947706E-30</v>
      </c>
      <c r="CC23" s="36">
        <v>21061.581510736192</v>
      </c>
      <c r="CD23" s="36">
        <v>27570.272536028853</v>
      </c>
      <c r="CE23">
        <v>21061.581510736192</v>
      </c>
      <c r="CF23">
        <v>27570.272536028853</v>
      </c>
      <c r="CH23" t="s">
        <v>88</v>
      </c>
      <c r="CI23">
        <v>37054.036283300979</v>
      </c>
      <c r="CJ23">
        <v>3009.5957108183084</v>
      </c>
      <c r="CK23">
        <v>12.311964743339562</v>
      </c>
      <c r="CL23">
        <v>3.7086199939456441E-24</v>
      </c>
      <c r="CM23" s="36">
        <v>31104.63439576505</v>
      </c>
      <c r="CN23" s="36">
        <v>43003.438170836904</v>
      </c>
      <c r="CO23">
        <v>31104.63439576505</v>
      </c>
      <c r="CP23">
        <v>43003.438170836904</v>
      </c>
      <c r="CR23" t="s">
        <v>88</v>
      </c>
      <c r="CS23">
        <v>43304.830339472333</v>
      </c>
      <c r="CT23">
        <v>3370.8422174317648</v>
      </c>
      <c r="CU23">
        <v>12.846887378925189</v>
      </c>
      <c r="CV23">
        <v>1.5088731081250304E-25</v>
      </c>
      <c r="CW23" s="36">
        <v>36641.312386251462</v>
      </c>
      <c r="CX23" s="36">
        <v>49968.348292693205</v>
      </c>
      <c r="CY23">
        <v>36641.312386251462</v>
      </c>
      <c r="CZ23">
        <v>49968.348292693205</v>
      </c>
    </row>
    <row r="24" spans="2:104" ht="15" thickBot="1" x14ac:dyDescent="0.35">
      <c r="B24" s="277"/>
      <c r="C24" s="277"/>
      <c r="E24" s="32" t="s">
        <v>4</v>
      </c>
      <c r="F24" s="28">
        <v>769.09466355684583</v>
      </c>
      <c r="G24" s="28">
        <v>94.613282780745379</v>
      </c>
      <c r="H24" s="28">
        <v>8.1288233634079461</v>
      </c>
      <c r="I24" s="32">
        <v>1.933332614848063E-13</v>
      </c>
      <c r="J24" s="107">
        <v>582.06208601217395</v>
      </c>
      <c r="K24" s="107">
        <v>956.12724110151771</v>
      </c>
      <c r="L24" s="28">
        <v>582.06208601217395</v>
      </c>
      <c r="M24" s="28">
        <v>956.12724110151771</v>
      </c>
      <c r="O24" s="33"/>
      <c r="P24" s="32" t="s">
        <v>5</v>
      </c>
      <c r="Q24" s="28">
        <v>576.23431777726546</v>
      </c>
      <c r="R24" s="28">
        <v>261.02448379088634</v>
      </c>
      <c r="S24" s="28">
        <v>2.207587232463994</v>
      </c>
      <c r="T24" s="32">
        <v>2.887779634750292E-2</v>
      </c>
      <c r="U24" s="107">
        <v>60.238248612099596</v>
      </c>
      <c r="V24" s="107">
        <v>1092.2303869424313</v>
      </c>
      <c r="W24" s="28">
        <v>60.238248612099596</v>
      </c>
      <c r="X24" s="28">
        <v>1092.2303869424313</v>
      </c>
      <c r="Z24" s="32" t="s">
        <v>6</v>
      </c>
      <c r="AA24" s="28">
        <v>746.27873053778546</v>
      </c>
      <c r="AB24" s="28">
        <v>290.40345914917839</v>
      </c>
      <c r="AC24" s="28">
        <v>2.5697997287092469</v>
      </c>
      <c r="AD24" s="32">
        <v>1.1206280551592292E-2</v>
      </c>
      <c r="AE24" s="107">
        <v>172.20597990267902</v>
      </c>
      <c r="AF24" s="107">
        <v>1320.3514811728919</v>
      </c>
      <c r="AG24" s="28">
        <v>172.20597990267902</v>
      </c>
      <c r="AH24" s="28">
        <v>1320.3514811728919</v>
      </c>
      <c r="AJ24" s="32" t="s">
        <v>11</v>
      </c>
      <c r="AK24" s="28">
        <v>688.90238360752551</v>
      </c>
      <c r="AL24" s="28">
        <v>114.95320776755986</v>
      </c>
      <c r="AM24" s="28">
        <v>5.9928939521245432</v>
      </c>
      <c r="AN24" s="32">
        <v>1.6170020279890928E-8</v>
      </c>
      <c r="AO24" s="107">
        <v>461.66161873925114</v>
      </c>
      <c r="AP24" s="107">
        <v>916.14314847579988</v>
      </c>
      <c r="AQ24" s="28">
        <v>461.66161873925114</v>
      </c>
      <c r="AR24" s="28">
        <v>916.14314847579988</v>
      </c>
      <c r="AT24" s="32" t="s">
        <v>13</v>
      </c>
      <c r="AU24" s="28">
        <v>719.09287999378193</v>
      </c>
      <c r="AV24" s="28">
        <v>126.47961030850567</v>
      </c>
      <c r="AW24" s="28">
        <v>5.6854450945871031</v>
      </c>
      <c r="AX24" s="32">
        <v>7.1553623120946818E-8</v>
      </c>
      <c r="AY24" s="107">
        <v>469.06659586552814</v>
      </c>
      <c r="AZ24" s="107">
        <v>969.11916412203573</v>
      </c>
      <c r="BA24" s="28">
        <v>469.06659586552814</v>
      </c>
      <c r="BB24" s="28">
        <v>969.11916412203573</v>
      </c>
      <c r="BD24" s="32" t="s">
        <v>16</v>
      </c>
      <c r="BE24" s="28">
        <v>-329.07933840061537</v>
      </c>
      <c r="BF24" s="28">
        <v>178.71973466849346</v>
      </c>
      <c r="BG24" s="28">
        <v>-1.8413150568459793</v>
      </c>
      <c r="BH24" s="32">
        <v>6.7662106329404365E-2</v>
      </c>
      <c r="BI24" s="107">
        <v>-682.37447467244067</v>
      </c>
      <c r="BJ24" s="107">
        <v>24.215797871209929</v>
      </c>
      <c r="BK24" s="28">
        <v>-682.37447467244067</v>
      </c>
      <c r="BL24" s="28">
        <v>24.215797871209929</v>
      </c>
      <c r="BN24" s="32" t="s">
        <v>17</v>
      </c>
      <c r="BO24" s="28">
        <v>435.88146975446307</v>
      </c>
      <c r="BP24" s="28">
        <v>134.78691687389039</v>
      </c>
      <c r="BQ24" s="28">
        <v>3.2338559250693697</v>
      </c>
      <c r="BR24" s="32">
        <v>1.5190238125136143E-3</v>
      </c>
      <c r="BS24" s="107">
        <v>169.43321068027836</v>
      </c>
      <c r="BT24" s="107">
        <v>702.32972882864783</v>
      </c>
      <c r="BU24" s="28">
        <v>169.43321068027836</v>
      </c>
      <c r="BV24" s="28">
        <v>702.32972882864783</v>
      </c>
      <c r="BX24" s="32" t="s">
        <v>19</v>
      </c>
      <c r="BY24" s="28">
        <v>593.75307519123533</v>
      </c>
      <c r="BZ24" s="28">
        <v>126.13429882664774</v>
      </c>
      <c r="CA24" s="28">
        <v>4.7073086441560035</v>
      </c>
      <c r="CB24" s="32">
        <v>5.9027368913405067E-6</v>
      </c>
      <c r="CC24" s="107">
        <v>344.40940659654598</v>
      </c>
      <c r="CD24" s="107">
        <v>843.09674378592467</v>
      </c>
      <c r="CE24" s="28">
        <v>344.40940659654598</v>
      </c>
      <c r="CF24" s="28">
        <v>843.09674378592467</v>
      </c>
      <c r="CH24" s="32" t="s">
        <v>20</v>
      </c>
      <c r="CI24" s="28">
        <v>-732.11904085012782</v>
      </c>
      <c r="CJ24" s="28">
        <v>238.3126021219455</v>
      </c>
      <c r="CK24" s="28">
        <v>-3.0720953668891569</v>
      </c>
      <c r="CL24" s="32">
        <v>2.5485148762434337E-3</v>
      </c>
      <c r="CM24" s="107">
        <v>-1203.2180126460428</v>
      </c>
      <c r="CN24" s="107">
        <v>-261.0200690542128</v>
      </c>
      <c r="CO24" s="28">
        <v>-1203.2180126460428</v>
      </c>
      <c r="CP24" s="28">
        <v>-261.0200690542128</v>
      </c>
      <c r="CR24" s="32" t="s">
        <v>21</v>
      </c>
      <c r="CS24" s="28">
        <v>-784.51976057753086</v>
      </c>
      <c r="CT24" s="28">
        <v>167.9963529712725</v>
      </c>
      <c r="CU24" s="28">
        <v>-4.6698618553444691</v>
      </c>
      <c r="CV24" s="32">
        <v>6.9155522797821491E-6</v>
      </c>
      <c r="CW24" s="107">
        <v>-1116.6167980213684</v>
      </c>
      <c r="CX24" s="107">
        <v>-452.42272313369335</v>
      </c>
      <c r="CY24" s="28">
        <v>-1116.6167980213684</v>
      </c>
      <c r="CZ24" s="28">
        <v>-452.42272313369335</v>
      </c>
    </row>
    <row r="25" spans="2:104" x14ac:dyDescent="0.3">
      <c r="C25" s="33"/>
      <c r="O25" s="33"/>
    </row>
    <row r="26" spans="2:104" x14ac:dyDescent="0.3">
      <c r="C26" s="33"/>
      <c r="E26" s="87" t="s">
        <v>89</v>
      </c>
      <c r="F26" s="87"/>
      <c r="G26" s="87"/>
      <c r="H26" s="87"/>
      <c r="I26" s="87"/>
      <c r="O26" s="33"/>
      <c r="P26" s="87" t="s">
        <v>89</v>
      </c>
      <c r="Q26" s="87"/>
      <c r="R26" s="87"/>
      <c r="S26" s="87"/>
      <c r="T26" s="87"/>
      <c r="Z26" s="280" t="s">
        <v>90</v>
      </c>
      <c r="AA26" s="280"/>
      <c r="AB26" s="280"/>
      <c r="AC26" s="280"/>
      <c r="AD26" s="280"/>
      <c r="AE26" s="280"/>
      <c r="AF26" s="280"/>
      <c r="AG26" s="280"/>
      <c r="AH26" s="280"/>
      <c r="AJ26" s="279" t="s">
        <v>89</v>
      </c>
      <c r="AK26" s="279"/>
      <c r="AL26" s="279"/>
      <c r="AM26" s="279"/>
      <c r="AN26" s="279"/>
      <c r="AO26" s="279"/>
      <c r="AP26" s="279"/>
      <c r="AQ26" s="279"/>
      <c r="AR26" s="279"/>
      <c r="AT26" s="279" t="s">
        <v>89</v>
      </c>
      <c r="AU26" s="279"/>
      <c r="AV26" s="279"/>
      <c r="AW26" s="279"/>
      <c r="AX26" s="279"/>
      <c r="AY26" s="279"/>
      <c r="AZ26" s="279"/>
      <c r="BA26" s="279"/>
      <c r="BB26" s="279"/>
      <c r="BD26" s="279" t="s">
        <v>91</v>
      </c>
      <c r="BE26" s="279"/>
      <c r="BF26" s="279"/>
      <c r="BG26" s="279"/>
      <c r="BH26" s="279"/>
      <c r="BI26" s="279"/>
      <c r="BJ26" s="279"/>
      <c r="BK26" s="279"/>
      <c r="BL26" s="279"/>
      <c r="BN26" s="279" t="s">
        <v>89</v>
      </c>
      <c r="BO26" s="279"/>
      <c r="BP26" s="279"/>
      <c r="BQ26" s="279"/>
      <c r="BR26" s="279"/>
      <c r="BS26" s="279"/>
      <c r="BT26" s="279"/>
      <c r="BU26" s="279"/>
      <c r="BV26" s="279"/>
      <c r="BX26" s="87" t="s">
        <v>89</v>
      </c>
      <c r="BY26" s="87"/>
      <c r="BZ26" s="87"/>
      <c r="CA26" s="87"/>
      <c r="CB26" s="87"/>
      <c r="CH26" s="279" t="s">
        <v>89</v>
      </c>
      <c r="CI26" s="279"/>
      <c r="CJ26" s="279"/>
      <c r="CK26" s="279"/>
      <c r="CL26" s="279"/>
      <c r="CM26" s="279"/>
      <c r="CN26" s="279"/>
      <c r="CO26" s="279"/>
      <c r="CP26" s="279"/>
      <c r="CR26" s="87" t="s">
        <v>89</v>
      </c>
      <c r="CS26" s="87"/>
      <c r="CT26" s="87"/>
      <c r="CU26" s="87"/>
      <c r="CV26" s="87"/>
    </row>
    <row r="27" spans="2:104" x14ac:dyDescent="0.3">
      <c r="C27" s="33"/>
      <c r="O27" s="33"/>
      <c r="Z27" s="280"/>
      <c r="AA27" s="280"/>
      <c r="AB27" s="280"/>
      <c r="AC27" s="280"/>
      <c r="AD27" s="280"/>
      <c r="AE27" s="280"/>
      <c r="AF27" s="280"/>
      <c r="AG27" s="280"/>
      <c r="AH27" s="280"/>
      <c r="AJ27" s="279"/>
      <c r="AK27" s="279"/>
      <c r="AL27" s="279"/>
      <c r="AM27" s="279"/>
      <c r="AN27" s="279"/>
      <c r="AO27" s="279"/>
      <c r="AP27" s="279"/>
      <c r="AQ27" s="279"/>
      <c r="AR27" s="279"/>
      <c r="AT27" s="279"/>
      <c r="AU27" s="279"/>
      <c r="AV27" s="279"/>
      <c r="AW27" s="279"/>
      <c r="AX27" s="279"/>
      <c r="AY27" s="279"/>
      <c r="AZ27" s="279"/>
      <c r="BA27" s="279"/>
      <c r="BB27" s="279"/>
      <c r="BD27" s="279"/>
      <c r="BE27" s="279"/>
      <c r="BF27" s="279"/>
      <c r="BG27" s="279"/>
      <c r="BH27" s="279"/>
      <c r="BI27" s="279"/>
      <c r="BJ27" s="279"/>
      <c r="BK27" s="279"/>
      <c r="BL27" s="279"/>
      <c r="BN27" s="279"/>
      <c r="BO27" s="279"/>
      <c r="BP27" s="279"/>
      <c r="BQ27" s="279"/>
      <c r="BR27" s="279"/>
      <c r="BS27" s="279"/>
      <c r="BT27" s="279"/>
      <c r="BU27" s="279"/>
      <c r="BV27" s="279"/>
      <c r="CH27" s="279"/>
      <c r="CI27" s="279"/>
      <c r="CJ27" s="279"/>
      <c r="CK27" s="279"/>
      <c r="CL27" s="279"/>
      <c r="CM27" s="279"/>
      <c r="CN27" s="279"/>
      <c r="CO27" s="279"/>
      <c r="CP27" s="279"/>
    </row>
    <row r="28" spans="2:104" x14ac:dyDescent="0.3">
      <c r="C28" s="33"/>
      <c r="E28" t="s">
        <v>92</v>
      </c>
      <c r="O28" s="33"/>
      <c r="P28" t="s">
        <v>92</v>
      </c>
      <c r="Z28" t="s">
        <v>92</v>
      </c>
      <c r="AJ28" t="s">
        <v>92</v>
      </c>
      <c r="AT28" t="s">
        <v>92</v>
      </c>
      <c r="BD28" t="s">
        <v>92</v>
      </c>
      <c r="BN28" t="s">
        <v>92</v>
      </c>
      <c r="BX28" t="s">
        <v>92</v>
      </c>
      <c r="CH28" t="s">
        <v>92</v>
      </c>
      <c r="CR28" t="s">
        <v>92</v>
      </c>
    </row>
    <row r="29" spans="2:104" ht="15" thickBot="1" x14ac:dyDescent="0.35">
      <c r="C29" s="33"/>
      <c r="O29" s="33"/>
    </row>
    <row r="30" spans="2:104" x14ac:dyDescent="0.3">
      <c r="C30" s="33"/>
      <c r="E30" s="29" t="s">
        <v>93</v>
      </c>
      <c r="F30" s="29" t="s">
        <v>94</v>
      </c>
      <c r="G30" s="29" t="s">
        <v>95</v>
      </c>
      <c r="H30" s="89"/>
      <c r="O30" s="33"/>
      <c r="P30" s="29" t="s">
        <v>93</v>
      </c>
      <c r="Q30" s="29" t="s">
        <v>94</v>
      </c>
      <c r="R30" s="29" t="s">
        <v>95</v>
      </c>
      <c r="S30" s="89"/>
      <c r="Z30" s="29" t="s">
        <v>93</v>
      </c>
      <c r="AA30" s="29" t="s">
        <v>94</v>
      </c>
      <c r="AB30" s="29" t="s">
        <v>95</v>
      </c>
      <c r="AC30" s="89"/>
      <c r="AJ30" s="29" t="s">
        <v>93</v>
      </c>
      <c r="AK30" s="29" t="s">
        <v>94</v>
      </c>
      <c r="AL30" s="29" t="s">
        <v>95</v>
      </c>
      <c r="AM30" s="89"/>
      <c r="AT30" s="29" t="s">
        <v>93</v>
      </c>
      <c r="AU30" s="29" t="s">
        <v>94</v>
      </c>
      <c r="AV30" s="29" t="s">
        <v>95</v>
      </c>
      <c r="AW30" s="89"/>
      <c r="BD30" s="29" t="s">
        <v>93</v>
      </c>
      <c r="BE30" s="29" t="s">
        <v>94</v>
      </c>
      <c r="BF30" s="29" t="s">
        <v>95</v>
      </c>
      <c r="BG30" s="89"/>
      <c r="BN30" s="29" t="s">
        <v>93</v>
      </c>
      <c r="BO30" s="29" t="s">
        <v>94</v>
      </c>
      <c r="BP30" s="29" t="s">
        <v>95</v>
      </c>
      <c r="BQ30" s="89"/>
      <c r="BX30" s="29" t="s">
        <v>93</v>
      </c>
      <c r="BY30" s="29" t="s">
        <v>94</v>
      </c>
      <c r="BZ30" s="29" t="s">
        <v>95</v>
      </c>
      <c r="CA30" s="89"/>
      <c r="CH30" s="29" t="s">
        <v>93</v>
      </c>
      <c r="CI30" s="29" t="s">
        <v>94</v>
      </c>
      <c r="CJ30" s="29" t="s">
        <v>95</v>
      </c>
      <c r="CK30" s="89"/>
      <c r="CR30" s="29" t="s">
        <v>93</v>
      </c>
      <c r="CS30" s="29" t="s">
        <v>94</v>
      </c>
      <c r="CT30" s="29" t="s">
        <v>95</v>
      </c>
      <c r="CU30" s="89"/>
    </row>
    <row r="31" spans="2:104" x14ac:dyDescent="0.3">
      <c r="C31" s="33"/>
      <c r="E31">
        <v>1</v>
      </c>
      <c r="F31">
        <v>11660.948398403718</v>
      </c>
      <c r="G31">
        <v>6089.0516015962821</v>
      </c>
      <c r="O31" s="33"/>
      <c r="P31">
        <v>1</v>
      </c>
      <c r="Q31">
        <v>21116.832061617988</v>
      </c>
      <c r="R31">
        <v>-3366.8320616179881</v>
      </c>
      <c r="Z31">
        <v>1</v>
      </c>
      <c r="AA31">
        <v>21620.611330100837</v>
      </c>
      <c r="AB31">
        <v>-3870.6113301008372</v>
      </c>
      <c r="AJ31">
        <v>1</v>
      </c>
      <c r="AK31">
        <v>11512.052292623626</v>
      </c>
      <c r="AL31">
        <v>6237.9477073763737</v>
      </c>
      <c r="AT31">
        <v>1</v>
      </c>
      <c r="AU31">
        <v>15355.30454628338</v>
      </c>
      <c r="AV31">
        <v>2394.6954537166202</v>
      </c>
      <c r="BD31">
        <v>1</v>
      </c>
      <c r="BE31">
        <v>30388.481356980643</v>
      </c>
      <c r="BF31">
        <v>-12638.481356980643</v>
      </c>
      <c r="BN31">
        <v>1</v>
      </c>
      <c r="BO31">
        <v>27497.307485027439</v>
      </c>
      <c r="BP31">
        <v>-9747.3074850274388</v>
      </c>
      <c r="BX31">
        <v>1</v>
      </c>
      <c r="BY31">
        <v>31856.591078311212</v>
      </c>
      <c r="BZ31">
        <v>-14106.591078311212</v>
      </c>
      <c r="CH31">
        <v>1</v>
      </c>
      <c r="CI31">
        <v>29952.481587054739</v>
      </c>
      <c r="CJ31">
        <v>-12202.481587054739</v>
      </c>
      <c r="CR31">
        <v>1</v>
      </c>
      <c r="CS31">
        <v>28398.954888499247</v>
      </c>
      <c r="CT31">
        <v>-10648.954888499247</v>
      </c>
    </row>
    <row r="32" spans="2:104" x14ac:dyDescent="0.3">
      <c r="C32" s="33"/>
      <c r="E32">
        <v>2</v>
      </c>
      <c r="F32">
        <v>35587.483381657192</v>
      </c>
      <c r="G32">
        <v>-507.48338165719179</v>
      </c>
      <c r="O32" s="33"/>
      <c r="P32">
        <v>2</v>
      </c>
      <c r="Q32">
        <v>32295.777826496938</v>
      </c>
      <c r="R32">
        <v>2784.2221735030616</v>
      </c>
      <c r="Z32">
        <v>2</v>
      </c>
      <c r="AA32">
        <v>30949.095461823155</v>
      </c>
      <c r="AB32">
        <v>4130.9045381768447</v>
      </c>
      <c r="AJ32">
        <v>2</v>
      </c>
      <c r="AK32">
        <v>33832.48952150745</v>
      </c>
      <c r="AL32">
        <v>1247.5104784925497</v>
      </c>
      <c r="AT32">
        <v>2</v>
      </c>
      <c r="AU32">
        <v>37000.000234096216</v>
      </c>
      <c r="AV32">
        <v>-1920.0002340962164</v>
      </c>
      <c r="BD32">
        <v>2</v>
      </c>
      <c r="BE32">
        <v>25913.002354732278</v>
      </c>
      <c r="BF32">
        <v>9166.997645267722</v>
      </c>
      <c r="BN32">
        <v>2</v>
      </c>
      <c r="BO32">
        <v>31986.886623498409</v>
      </c>
      <c r="BP32">
        <v>3093.1133765015911</v>
      </c>
      <c r="BX32">
        <v>2</v>
      </c>
      <c r="BY32">
        <v>33697.225611404043</v>
      </c>
      <c r="BZ32">
        <v>1382.7743885959571</v>
      </c>
      <c r="CH32">
        <v>2</v>
      </c>
      <c r="CI32">
        <v>25486.555437868959</v>
      </c>
      <c r="CJ32">
        <v>9593.4445621310406</v>
      </c>
      <c r="CR32">
        <v>2</v>
      </c>
      <c r="CS32">
        <v>20083.045426377419</v>
      </c>
      <c r="CT32">
        <v>14996.954573622581</v>
      </c>
    </row>
    <row r="33" spans="3:98" x14ac:dyDescent="0.3">
      <c r="C33" s="33"/>
      <c r="E33">
        <v>3</v>
      </c>
      <c r="F33">
        <v>27504.298467674747</v>
      </c>
      <c r="G33">
        <v>-12484.298467674747</v>
      </c>
      <c r="O33" s="33"/>
      <c r="P33">
        <v>3</v>
      </c>
      <c r="Q33">
        <v>33044.882439607383</v>
      </c>
      <c r="R33">
        <v>-18024.882439607383</v>
      </c>
      <c r="Z33">
        <v>3</v>
      </c>
      <c r="AA33">
        <v>28486.375651048464</v>
      </c>
      <c r="AB33">
        <v>-13466.375651048464</v>
      </c>
      <c r="AJ33">
        <v>3</v>
      </c>
      <c r="AK33">
        <v>32799.135946096168</v>
      </c>
      <c r="AL33">
        <v>-17779.135946096168</v>
      </c>
      <c r="AT33">
        <v>3</v>
      </c>
      <c r="AU33">
        <v>28802.341402167101</v>
      </c>
      <c r="AV33">
        <v>-13782.341402167101</v>
      </c>
      <c r="BD33">
        <v>3</v>
      </c>
      <c r="BE33">
        <v>24037.250125848768</v>
      </c>
      <c r="BF33">
        <v>-9017.2501258487682</v>
      </c>
      <c r="BN33">
        <v>3</v>
      </c>
      <c r="BO33">
        <v>33120.178444860016</v>
      </c>
      <c r="BP33">
        <v>-18100.178444860016</v>
      </c>
      <c r="BX33">
        <v>3</v>
      </c>
      <c r="BY33">
        <v>28828.450394835912</v>
      </c>
      <c r="BZ33">
        <v>-13808.450394835912</v>
      </c>
      <c r="CH33">
        <v>3</v>
      </c>
      <c r="CI33">
        <v>21167.053096853204</v>
      </c>
      <c r="CJ33">
        <v>-6147.0530968532039</v>
      </c>
      <c r="CR33">
        <v>3</v>
      </c>
      <c r="CS33">
        <v>23221.124468687543</v>
      </c>
      <c r="CT33">
        <v>-8201.1244686875434</v>
      </c>
    </row>
    <row r="34" spans="3:98" x14ac:dyDescent="0.3">
      <c r="C34" s="33"/>
      <c r="E34">
        <v>4</v>
      </c>
      <c r="F34">
        <v>26765.967590660166</v>
      </c>
      <c r="G34">
        <v>-21685.967590660166</v>
      </c>
      <c r="O34" s="33"/>
      <c r="P34">
        <v>4</v>
      </c>
      <c r="Q34">
        <v>28089.267306722897</v>
      </c>
      <c r="R34">
        <v>-23009.267306722897</v>
      </c>
      <c r="Z34">
        <v>4</v>
      </c>
      <c r="AA34">
        <v>26993.818189972892</v>
      </c>
      <c r="AB34">
        <v>-21913.818189972892</v>
      </c>
      <c r="AJ34">
        <v>4</v>
      </c>
      <c r="AK34">
        <v>25427.880441495643</v>
      </c>
      <c r="AL34">
        <v>-20347.880441495643</v>
      </c>
      <c r="AT34">
        <v>4</v>
      </c>
      <c r="AU34">
        <v>38006.730266087514</v>
      </c>
      <c r="AV34">
        <v>-32926.730266087514</v>
      </c>
      <c r="BD34">
        <v>4</v>
      </c>
      <c r="BE34">
        <v>29829.046481699599</v>
      </c>
      <c r="BF34">
        <v>-24749.046481699599</v>
      </c>
      <c r="BN34">
        <v>4</v>
      </c>
      <c r="BO34">
        <v>23530.786110261826</v>
      </c>
      <c r="BP34">
        <v>-18450.786110261826</v>
      </c>
      <c r="BX34">
        <v>4</v>
      </c>
      <c r="BY34">
        <v>19862.778959448257</v>
      </c>
      <c r="BZ34">
        <v>-14782.778959448257</v>
      </c>
      <c r="CH34">
        <v>4</v>
      </c>
      <c r="CI34">
        <v>27390.064944079291</v>
      </c>
      <c r="CJ34">
        <v>-22310.064944079291</v>
      </c>
      <c r="CR34">
        <v>4</v>
      </c>
      <c r="CS34">
        <v>21965.892851763496</v>
      </c>
      <c r="CT34">
        <v>-16885.892851763496</v>
      </c>
    </row>
    <row r="35" spans="3:98" x14ac:dyDescent="0.3">
      <c r="C35" s="33"/>
      <c r="E35">
        <v>5</v>
      </c>
      <c r="F35">
        <v>17990.597479476561</v>
      </c>
      <c r="G35">
        <v>-8670.5974794765607</v>
      </c>
      <c r="O35" s="33"/>
      <c r="P35">
        <v>5</v>
      </c>
      <c r="Q35">
        <v>23191.275605616142</v>
      </c>
      <c r="R35">
        <v>-13871.275605616142</v>
      </c>
      <c r="Z35">
        <v>5</v>
      </c>
      <c r="AA35">
        <v>28486.375651048464</v>
      </c>
      <c r="AB35">
        <v>-19166.375651048464</v>
      </c>
      <c r="AJ35">
        <v>5</v>
      </c>
      <c r="AK35">
        <v>21501.136854932745</v>
      </c>
      <c r="AL35">
        <v>-12181.136854932745</v>
      </c>
      <c r="AT35">
        <v>5</v>
      </c>
      <c r="AU35">
        <v>23624.872666211872</v>
      </c>
      <c r="AV35">
        <v>-14304.872666211872</v>
      </c>
      <c r="BD35">
        <v>5</v>
      </c>
      <c r="BE35">
        <v>25221.935744090981</v>
      </c>
      <c r="BF35">
        <v>-15901.935744090981</v>
      </c>
      <c r="BN35">
        <v>5</v>
      </c>
      <c r="BO35">
        <v>28935.716335217166</v>
      </c>
      <c r="BP35">
        <v>-19615.716335217166</v>
      </c>
      <c r="BX35">
        <v>5</v>
      </c>
      <c r="BY35">
        <v>24197.176408344276</v>
      </c>
      <c r="BZ35">
        <v>-14877.176408344276</v>
      </c>
      <c r="CH35">
        <v>5</v>
      </c>
      <c r="CI35">
        <v>36321.917242450851</v>
      </c>
      <c r="CJ35">
        <v>-27001.917242450851</v>
      </c>
      <c r="CR35">
        <v>5</v>
      </c>
      <c r="CS35">
        <v>29340.378601192286</v>
      </c>
      <c r="CT35">
        <v>-20020.378601192286</v>
      </c>
    </row>
    <row r="36" spans="3:98" x14ac:dyDescent="0.3">
      <c r="C36" s="33"/>
      <c r="E36">
        <v>6</v>
      </c>
      <c r="F36">
        <v>31995.811302846716</v>
      </c>
      <c r="G36">
        <v>34584.18869715328</v>
      </c>
      <c r="O36" s="33"/>
      <c r="P36">
        <v>6</v>
      </c>
      <c r="Q36">
        <v>29875.593691832422</v>
      </c>
      <c r="R36">
        <v>36704.406308167578</v>
      </c>
      <c r="Z36">
        <v>6</v>
      </c>
      <c r="AA36">
        <v>31172.979080984489</v>
      </c>
      <c r="AB36">
        <v>35407.020919015515</v>
      </c>
      <c r="AJ36">
        <v>6</v>
      </c>
      <c r="AK36">
        <v>31145.770225438104</v>
      </c>
      <c r="AL36">
        <v>35434.2297745619</v>
      </c>
      <c r="AT36">
        <v>6</v>
      </c>
      <c r="AU36">
        <v>34986.540170113629</v>
      </c>
      <c r="AV36">
        <v>31593.459829886371</v>
      </c>
      <c r="BD36">
        <v>6</v>
      </c>
      <c r="BE36">
        <v>27558.399046735351</v>
      </c>
      <c r="BF36">
        <v>39021.600953264649</v>
      </c>
      <c r="BN36">
        <v>6</v>
      </c>
      <c r="BO36">
        <v>31463.828859793051</v>
      </c>
      <c r="BP36">
        <v>35116.171140206949</v>
      </c>
      <c r="BX36">
        <v>6</v>
      </c>
      <c r="BY36">
        <v>30194.082467775752</v>
      </c>
      <c r="BZ36">
        <v>36385.917532224252</v>
      </c>
      <c r="CH36">
        <v>6</v>
      </c>
      <c r="CI36">
        <v>30611.388723819851</v>
      </c>
      <c r="CJ36">
        <v>35968.611276180149</v>
      </c>
      <c r="CR36">
        <v>6</v>
      </c>
      <c r="CS36">
        <v>33341.429380137692</v>
      </c>
      <c r="CT36">
        <v>33238.570619862308</v>
      </c>
    </row>
    <row r="37" spans="3:98" x14ac:dyDescent="0.3">
      <c r="C37" s="33"/>
      <c r="E37">
        <v>7</v>
      </c>
      <c r="F37">
        <v>24158.736681202459</v>
      </c>
      <c r="G37">
        <v>-14178.736681202459</v>
      </c>
      <c r="O37" s="33"/>
      <c r="P37">
        <v>7</v>
      </c>
      <c r="Q37">
        <v>30739.945168498321</v>
      </c>
      <c r="R37">
        <v>-20759.945168498321</v>
      </c>
      <c r="Z37">
        <v>7</v>
      </c>
      <c r="AA37">
        <v>27963.980539672011</v>
      </c>
      <c r="AB37">
        <v>-17983.980539672011</v>
      </c>
      <c r="AJ37">
        <v>7</v>
      </c>
      <c r="AK37">
        <v>20743.344232964468</v>
      </c>
      <c r="AL37">
        <v>-10763.344232964468</v>
      </c>
      <c r="AT37">
        <v>7</v>
      </c>
      <c r="AU37">
        <v>29521.434282160884</v>
      </c>
      <c r="AV37">
        <v>-19541.434282160884</v>
      </c>
      <c r="BD37">
        <v>7</v>
      </c>
      <c r="BE37">
        <v>25189.027810250922</v>
      </c>
      <c r="BF37">
        <v>-15209.027810250922</v>
      </c>
      <c r="BN37">
        <v>7</v>
      </c>
      <c r="BO37">
        <v>30112.596303554219</v>
      </c>
      <c r="BP37">
        <v>-20132.596303554219</v>
      </c>
      <c r="BX37">
        <v>7</v>
      </c>
      <c r="BY37">
        <v>27284.692399338699</v>
      </c>
      <c r="BZ37">
        <v>-17304.692399338699</v>
      </c>
      <c r="CH37">
        <v>7</v>
      </c>
      <c r="CI37">
        <v>21899.172137703332</v>
      </c>
      <c r="CJ37">
        <v>-11919.172137703332</v>
      </c>
      <c r="CR37">
        <v>7</v>
      </c>
      <c r="CS37">
        <v>30674.062194174083</v>
      </c>
      <c r="CT37">
        <v>-20694.062194174083</v>
      </c>
    </row>
    <row r="38" spans="3:98" x14ac:dyDescent="0.3">
      <c r="C38" s="33"/>
      <c r="E38">
        <v>8</v>
      </c>
      <c r="F38">
        <v>30357.639669470638</v>
      </c>
      <c r="G38">
        <v>1582.3603305293618</v>
      </c>
      <c r="O38" s="33"/>
      <c r="P38">
        <v>8</v>
      </c>
      <c r="Q38">
        <v>33448.246462051466</v>
      </c>
      <c r="R38">
        <v>-1508.2464620514656</v>
      </c>
      <c r="Z38">
        <v>8</v>
      </c>
      <c r="AA38">
        <v>35650.651464211202</v>
      </c>
      <c r="AB38">
        <v>-3710.6514642112015</v>
      </c>
      <c r="AJ38">
        <v>8</v>
      </c>
      <c r="AK38">
        <v>37345.891677905835</v>
      </c>
      <c r="AL38">
        <v>-5405.8916779058345</v>
      </c>
      <c r="AT38">
        <v>8</v>
      </c>
      <c r="AU38">
        <v>29089.978554164616</v>
      </c>
      <c r="AV38">
        <v>2850.0214458353839</v>
      </c>
      <c r="BD38">
        <v>8</v>
      </c>
      <c r="BE38">
        <v>28019.110120496214</v>
      </c>
      <c r="BF38">
        <v>3920.8898795037858</v>
      </c>
      <c r="BN38">
        <v>8</v>
      </c>
      <c r="BO38">
        <v>32553.532534179212</v>
      </c>
      <c r="BP38">
        <v>-613.53253417921223</v>
      </c>
      <c r="BX38">
        <v>8</v>
      </c>
      <c r="BY38">
        <v>31678.465155753842</v>
      </c>
      <c r="BZ38">
        <v>261.53484424615817</v>
      </c>
      <c r="CH38">
        <v>8</v>
      </c>
      <c r="CI38">
        <v>30025.693491139751</v>
      </c>
      <c r="CJ38">
        <v>1914.3065088602489</v>
      </c>
      <c r="CR38">
        <v>8</v>
      </c>
      <c r="CS38">
        <v>24005.644229265072</v>
      </c>
      <c r="CT38">
        <v>7934.3557707349282</v>
      </c>
    </row>
    <row r="39" spans="3:98" x14ac:dyDescent="0.3">
      <c r="C39" s="33"/>
      <c r="E39">
        <v>9</v>
      </c>
      <c r="F39">
        <v>27773.48159991964</v>
      </c>
      <c r="G39">
        <v>29956.51840008036</v>
      </c>
      <c r="O39" s="33"/>
      <c r="P39">
        <v>9</v>
      </c>
      <c r="Q39">
        <v>30855.192032053776</v>
      </c>
      <c r="R39">
        <v>26874.807967946224</v>
      </c>
      <c r="Z39">
        <v>9</v>
      </c>
      <c r="AA39">
        <v>33635.698891759181</v>
      </c>
      <c r="AB39">
        <v>24094.301108240819</v>
      </c>
      <c r="AJ39">
        <v>9</v>
      </c>
      <c r="AK39">
        <v>34728.062620197234</v>
      </c>
      <c r="AL39">
        <v>23001.937379802766</v>
      </c>
      <c r="AT39">
        <v>9</v>
      </c>
      <c r="AU39">
        <v>36137.088778103673</v>
      </c>
      <c r="AV39">
        <v>21592.911221896327</v>
      </c>
      <c r="BD39">
        <v>9</v>
      </c>
      <c r="BE39">
        <v>27360.951443694983</v>
      </c>
      <c r="BF39">
        <v>30369.048556305017</v>
      </c>
      <c r="BN39">
        <v>9</v>
      </c>
      <c r="BO39">
        <v>33425.295473688137</v>
      </c>
      <c r="BP39">
        <v>24304.704526311863</v>
      </c>
      <c r="BX39">
        <v>9</v>
      </c>
      <c r="BY39">
        <v>37140.993447513203</v>
      </c>
      <c r="BZ39">
        <v>20589.006552486797</v>
      </c>
      <c r="CH39">
        <v>9</v>
      </c>
      <c r="CI39">
        <v>27902.548272674379</v>
      </c>
      <c r="CJ39">
        <v>29827.451727325621</v>
      </c>
      <c r="CR39">
        <v>9</v>
      </c>
      <c r="CS39">
        <v>28320.502912441494</v>
      </c>
      <c r="CT39">
        <v>29409.497087558506</v>
      </c>
    </row>
    <row r="40" spans="3:98" x14ac:dyDescent="0.3">
      <c r="C40" s="33"/>
      <c r="E40">
        <v>10</v>
      </c>
      <c r="F40">
        <v>31434.37219845023</v>
      </c>
      <c r="G40">
        <v>-744.37219845022992</v>
      </c>
      <c r="O40" s="33"/>
      <c r="P40">
        <v>10</v>
      </c>
      <c r="Q40">
        <v>29587.476532943787</v>
      </c>
      <c r="R40">
        <v>1102.5234670562131</v>
      </c>
      <c r="Z40">
        <v>10</v>
      </c>
      <c r="AA40">
        <v>28113.236285779567</v>
      </c>
      <c r="AB40">
        <v>2576.763714220433</v>
      </c>
      <c r="AJ40">
        <v>10</v>
      </c>
      <c r="AK40">
        <v>22327.819715261779</v>
      </c>
      <c r="AL40">
        <v>8362.1802847382205</v>
      </c>
      <c r="AT40">
        <v>10</v>
      </c>
      <c r="AU40">
        <v>27939.429946174565</v>
      </c>
      <c r="AV40">
        <v>2750.570053825435</v>
      </c>
      <c r="BD40">
        <v>10</v>
      </c>
      <c r="BE40">
        <v>27788.754583615781</v>
      </c>
      <c r="BF40">
        <v>2901.2454163842194</v>
      </c>
      <c r="BN40">
        <v>10</v>
      </c>
      <c r="BO40">
        <v>32902.237709982779</v>
      </c>
      <c r="BP40">
        <v>-2212.2377099827791</v>
      </c>
      <c r="BX40">
        <v>10</v>
      </c>
      <c r="BY40">
        <v>29659.704700103641</v>
      </c>
      <c r="BZ40">
        <v>1030.2952998963592</v>
      </c>
      <c r="CH40">
        <v>10</v>
      </c>
      <c r="CI40">
        <v>26877.581615484203</v>
      </c>
      <c r="CJ40">
        <v>3812.4183845157968</v>
      </c>
      <c r="CR40">
        <v>10</v>
      </c>
      <c r="CS40">
        <v>29026.570696961273</v>
      </c>
      <c r="CT40">
        <v>1663.4293030387271</v>
      </c>
    </row>
    <row r="41" spans="3:98" x14ac:dyDescent="0.3">
      <c r="C41" s="33"/>
      <c r="E41">
        <v>11</v>
      </c>
      <c r="F41">
        <v>12560.789154765229</v>
      </c>
      <c r="G41">
        <v>-6220.7891547652289</v>
      </c>
      <c r="O41" s="33"/>
      <c r="P41">
        <v>11</v>
      </c>
      <c r="Q41">
        <v>25669.083172058385</v>
      </c>
      <c r="R41">
        <v>-19329.083172058385</v>
      </c>
      <c r="Z41">
        <v>11</v>
      </c>
      <c r="AA41">
        <v>21620.611330100837</v>
      </c>
      <c r="AB41">
        <v>-15280.611330100837</v>
      </c>
      <c r="AJ41">
        <v>11</v>
      </c>
      <c r="AK41">
        <v>14749.893495578995</v>
      </c>
      <c r="AL41">
        <v>-8409.8934955789955</v>
      </c>
      <c r="AT41">
        <v>11</v>
      </c>
      <c r="AU41">
        <v>27651.79279417705</v>
      </c>
      <c r="AV41">
        <v>-21311.79279417705</v>
      </c>
      <c r="BD41">
        <v>11</v>
      </c>
      <c r="BE41">
        <v>32033.878048983723</v>
      </c>
      <c r="BF41">
        <v>-25693.878048983723</v>
      </c>
      <c r="BN41">
        <v>11</v>
      </c>
      <c r="BO41">
        <v>28543.42301243815</v>
      </c>
      <c r="BP41">
        <v>-22203.42301243815</v>
      </c>
      <c r="BX41">
        <v>11</v>
      </c>
      <c r="BY41">
        <v>11668.986521809209</v>
      </c>
      <c r="BZ41">
        <v>-5328.9865218092091</v>
      </c>
      <c r="CH41">
        <v>11</v>
      </c>
      <c r="CI41">
        <v>28634.667313524507</v>
      </c>
      <c r="CJ41">
        <v>-22294.667313524507</v>
      </c>
      <c r="CR41">
        <v>11</v>
      </c>
      <c r="CS41">
        <v>36557.960398505566</v>
      </c>
      <c r="CT41">
        <v>-30217.960398505566</v>
      </c>
    </row>
    <row r="42" spans="3:98" x14ac:dyDescent="0.3">
      <c r="C42" s="33"/>
      <c r="E42">
        <v>12</v>
      </c>
      <c r="F42">
        <v>37917.840212234441</v>
      </c>
      <c r="G42">
        <v>5922.1597877655586</v>
      </c>
      <c r="O42" s="33"/>
      <c r="P42">
        <v>12</v>
      </c>
      <c r="Q42">
        <v>30451.828009609686</v>
      </c>
      <c r="R42">
        <v>13388.171990390314</v>
      </c>
      <c r="Z42">
        <v>12</v>
      </c>
      <c r="AA42">
        <v>29829.677366016476</v>
      </c>
      <c r="AB42">
        <v>14010.322633983524</v>
      </c>
      <c r="AJ42">
        <v>12</v>
      </c>
      <c r="AK42">
        <v>37552.562392988089</v>
      </c>
      <c r="AL42">
        <v>6287.4376070119106</v>
      </c>
      <c r="AT42">
        <v>12</v>
      </c>
      <c r="AU42">
        <v>36208.998066103057</v>
      </c>
      <c r="AV42">
        <v>7631.0019338969432</v>
      </c>
      <c r="BD42">
        <v>12</v>
      </c>
      <c r="BE42">
        <v>30322.665489300522</v>
      </c>
      <c r="BF42">
        <v>13517.334510699478</v>
      </c>
      <c r="BN42">
        <v>12</v>
      </c>
      <c r="BO42">
        <v>28543.42301243815</v>
      </c>
      <c r="BP42">
        <v>15296.57698756185</v>
      </c>
      <c r="BX42">
        <v>12</v>
      </c>
      <c r="BY42">
        <v>26394.062786551847</v>
      </c>
      <c r="BZ42">
        <v>17445.937213448153</v>
      </c>
      <c r="CH42">
        <v>12</v>
      </c>
      <c r="CI42">
        <v>29513.210162544659</v>
      </c>
      <c r="CJ42">
        <v>14326.789837455341</v>
      </c>
      <c r="CR42">
        <v>12</v>
      </c>
      <c r="CS42">
        <v>33106.073451964432</v>
      </c>
      <c r="CT42">
        <v>10733.926548035568</v>
      </c>
    </row>
    <row r="43" spans="3:98" x14ac:dyDescent="0.3">
      <c r="C43" s="33"/>
      <c r="E43">
        <v>13</v>
      </c>
      <c r="F43">
        <v>30503.767655546439</v>
      </c>
      <c r="G43">
        <v>2696.2323444535614</v>
      </c>
      <c r="O43" s="33"/>
      <c r="P43">
        <v>13</v>
      </c>
      <c r="Q43">
        <v>33505.869893829193</v>
      </c>
      <c r="R43">
        <v>-305.86989382919273</v>
      </c>
      <c r="Z43">
        <v>13</v>
      </c>
      <c r="AA43">
        <v>35725.279337264983</v>
      </c>
      <c r="AB43">
        <v>-2525.279337264983</v>
      </c>
      <c r="AJ43">
        <v>13</v>
      </c>
      <c r="AK43">
        <v>37552.562392988089</v>
      </c>
      <c r="AL43">
        <v>-4352.5623929880894</v>
      </c>
      <c r="AT43">
        <v>13</v>
      </c>
      <c r="AU43">
        <v>29880.980722157776</v>
      </c>
      <c r="AV43">
        <v>3319.0192778422243</v>
      </c>
      <c r="BD43">
        <v>13</v>
      </c>
      <c r="BE43">
        <v>27986.202186656152</v>
      </c>
      <c r="BF43">
        <v>5213.7978133438482</v>
      </c>
      <c r="BN43">
        <v>13</v>
      </c>
      <c r="BO43">
        <v>31289.476271891268</v>
      </c>
      <c r="BP43">
        <v>1910.523728108732</v>
      </c>
      <c r="BX43">
        <v>13</v>
      </c>
      <c r="BY43">
        <v>31975.341693349459</v>
      </c>
      <c r="BZ43">
        <v>1224.6583066505409</v>
      </c>
      <c r="CH43">
        <v>13</v>
      </c>
      <c r="CI43">
        <v>29366.786354374635</v>
      </c>
      <c r="CJ43">
        <v>3833.2136456253647</v>
      </c>
      <c r="CR43">
        <v>13</v>
      </c>
      <c r="CS43">
        <v>24162.548181380582</v>
      </c>
      <c r="CT43">
        <v>9037.4518186194182</v>
      </c>
    </row>
    <row r="44" spans="3:98" x14ac:dyDescent="0.3">
      <c r="C44" s="33"/>
      <c r="E44">
        <v>14</v>
      </c>
      <c r="F44">
        <v>46300.972045004062</v>
      </c>
      <c r="G44">
        <v>-12840.972045004062</v>
      </c>
      <c r="O44" s="33"/>
      <c r="P44">
        <v>14</v>
      </c>
      <c r="Q44">
        <v>26014.823762724744</v>
      </c>
      <c r="R44">
        <v>7445.1762372752564</v>
      </c>
      <c r="Z44">
        <v>14</v>
      </c>
      <c r="AA44">
        <v>26993.818189972892</v>
      </c>
      <c r="AB44">
        <v>6466.1818100271084</v>
      </c>
      <c r="AJ44">
        <v>14</v>
      </c>
      <c r="AK44">
        <v>26667.904731989187</v>
      </c>
      <c r="AL44">
        <v>6792.095268010813</v>
      </c>
      <c r="AT44">
        <v>14</v>
      </c>
      <c r="AU44">
        <v>29521.434282160884</v>
      </c>
      <c r="AV44">
        <v>3938.5657178391157</v>
      </c>
      <c r="BD44">
        <v>14</v>
      </c>
      <c r="BE44">
        <v>30783.376563061382</v>
      </c>
      <c r="BF44">
        <v>2676.6234369386184</v>
      </c>
      <c r="BN44">
        <v>14</v>
      </c>
      <c r="BO44">
        <v>29807.479274726094</v>
      </c>
      <c r="BP44">
        <v>3652.5207252739056</v>
      </c>
      <c r="BX44">
        <v>14</v>
      </c>
      <c r="BY44">
        <v>33459.724381327549</v>
      </c>
      <c r="BZ44">
        <v>0.27561867245094618</v>
      </c>
      <c r="CH44">
        <v>14</v>
      </c>
      <c r="CI44">
        <v>34638.043448495555</v>
      </c>
      <c r="CJ44">
        <v>-1178.0434484955549</v>
      </c>
      <c r="CR44">
        <v>14</v>
      </c>
      <c r="CS44">
        <v>37970.095967545123</v>
      </c>
      <c r="CT44">
        <v>-4510.0959675451231</v>
      </c>
    </row>
    <row r="45" spans="3:98" x14ac:dyDescent="0.3">
      <c r="C45" s="33"/>
      <c r="E45">
        <v>15</v>
      </c>
      <c r="F45">
        <v>12660.77146102762</v>
      </c>
      <c r="G45">
        <v>-6010.7714610276198</v>
      </c>
      <c r="O45" s="33"/>
      <c r="P45">
        <v>15</v>
      </c>
      <c r="Q45">
        <v>26130.070626280198</v>
      </c>
      <c r="R45">
        <v>-19480.070626280198</v>
      </c>
      <c r="Z45">
        <v>15</v>
      </c>
      <c r="AA45">
        <v>22217.634314531064</v>
      </c>
      <c r="AB45">
        <v>-15567.634314531064</v>
      </c>
      <c r="AJ45">
        <v>15</v>
      </c>
      <c r="AK45">
        <v>14749.893495578995</v>
      </c>
      <c r="AL45">
        <v>-8099.8934955789955</v>
      </c>
      <c r="AT45">
        <v>15</v>
      </c>
      <c r="AU45">
        <v>28586.613538168967</v>
      </c>
      <c r="AV45">
        <v>-21936.613538168967</v>
      </c>
      <c r="BD45">
        <v>15</v>
      </c>
      <c r="BE45">
        <v>30684.652761541198</v>
      </c>
      <c r="BF45">
        <v>-24034.652761541198</v>
      </c>
      <c r="BN45">
        <v>15</v>
      </c>
      <c r="BO45">
        <v>31681.769594670284</v>
      </c>
      <c r="BP45">
        <v>-25031.769594670284</v>
      </c>
      <c r="BX45">
        <v>15</v>
      </c>
      <c r="BY45">
        <v>8878.347068410405</v>
      </c>
      <c r="BZ45">
        <v>-2228.347068410405</v>
      </c>
      <c r="CH45">
        <v>15</v>
      </c>
      <c r="CI45">
        <v>29439.998258459651</v>
      </c>
      <c r="CJ45">
        <v>-22789.998258459651</v>
      </c>
      <c r="CR45">
        <v>15</v>
      </c>
      <c r="CS45">
        <v>36165.700518216807</v>
      </c>
      <c r="CT45">
        <v>-29515.700518216807</v>
      </c>
    </row>
    <row r="46" spans="3:98" x14ac:dyDescent="0.3">
      <c r="C46" s="33"/>
      <c r="E46">
        <v>16</v>
      </c>
      <c r="F46">
        <v>13014.555006263767</v>
      </c>
      <c r="G46">
        <v>65.4449937362333</v>
      </c>
      <c r="O46" s="33"/>
      <c r="P46">
        <v>16</v>
      </c>
      <c r="Q46">
        <v>32180.530962941484</v>
      </c>
      <c r="R46">
        <v>-19100.530962941484</v>
      </c>
      <c r="Z46">
        <v>16</v>
      </c>
      <c r="AA46">
        <v>30949.095461823155</v>
      </c>
      <c r="AB46">
        <v>-17869.095461823155</v>
      </c>
      <c r="AJ46">
        <v>16</v>
      </c>
      <c r="AK46">
        <v>29630.184981501548</v>
      </c>
      <c r="AL46">
        <v>-16550.184981501548</v>
      </c>
      <c r="AT46">
        <v>16</v>
      </c>
      <c r="AU46">
        <v>27292.246354180159</v>
      </c>
      <c r="AV46">
        <v>-14212.246354180159</v>
      </c>
      <c r="BD46">
        <v>16</v>
      </c>
      <c r="BE46">
        <v>25518.107148651536</v>
      </c>
      <c r="BF46">
        <v>-12438.107148651536</v>
      </c>
      <c r="BN46">
        <v>16</v>
      </c>
      <c r="BO46">
        <v>34689.351735976081</v>
      </c>
      <c r="BP46">
        <v>-21609.351735976081</v>
      </c>
      <c r="BX46">
        <v>16</v>
      </c>
      <c r="BY46">
        <v>28947.201009874159</v>
      </c>
      <c r="BZ46">
        <v>-15867.201009874159</v>
      </c>
      <c r="CH46">
        <v>16</v>
      </c>
      <c r="CI46">
        <v>25632.979246038987</v>
      </c>
      <c r="CJ46">
        <v>-12552.979246038987</v>
      </c>
      <c r="CR46">
        <v>16</v>
      </c>
      <c r="CS46">
        <v>24319.452133496088</v>
      </c>
      <c r="CT46">
        <v>-11239.452133496088</v>
      </c>
    </row>
    <row r="47" spans="3:98" x14ac:dyDescent="0.3">
      <c r="C47" s="33"/>
      <c r="E47">
        <v>17</v>
      </c>
      <c r="F47">
        <v>17905.997066485306</v>
      </c>
      <c r="G47">
        <v>-8115.9970664853063</v>
      </c>
      <c r="O47" s="33"/>
      <c r="P47">
        <v>17</v>
      </c>
      <c r="Q47">
        <v>23767.509923393409</v>
      </c>
      <c r="R47">
        <v>-13977.509923393409</v>
      </c>
      <c r="Z47">
        <v>17</v>
      </c>
      <c r="AA47">
        <v>28337.119904940904</v>
      </c>
      <c r="AB47">
        <v>-18547.119904940904</v>
      </c>
      <c r="AJ47">
        <v>17</v>
      </c>
      <c r="AK47">
        <v>21501.136854932745</v>
      </c>
      <c r="AL47">
        <v>-11711.136854932745</v>
      </c>
      <c r="AT47">
        <v>17</v>
      </c>
      <c r="AU47">
        <v>23552.963378212495</v>
      </c>
      <c r="AV47">
        <v>-13762.963378212495</v>
      </c>
      <c r="BD47">
        <v>17</v>
      </c>
      <c r="BE47">
        <v>25485.199214811473</v>
      </c>
      <c r="BF47">
        <v>-15695.199214811473</v>
      </c>
      <c r="BN47">
        <v>17</v>
      </c>
      <c r="BO47">
        <v>29328.009657996183</v>
      </c>
      <c r="BP47">
        <v>-19538.009657996183</v>
      </c>
      <c r="BX47">
        <v>17</v>
      </c>
      <c r="BY47">
        <v>24969.055406092881</v>
      </c>
      <c r="BZ47">
        <v>-15179.055406092881</v>
      </c>
      <c r="CH47">
        <v>17</v>
      </c>
      <c r="CI47">
        <v>36102.281530195811</v>
      </c>
      <c r="CJ47">
        <v>-26312.281530195811</v>
      </c>
      <c r="CR47">
        <v>17</v>
      </c>
      <c r="CS47">
        <v>28242.050936383741</v>
      </c>
      <c r="CT47">
        <v>-18452.050936383741</v>
      </c>
    </row>
    <row r="48" spans="3:98" x14ac:dyDescent="0.3">
      <c r="C48" s="33"/>
      <c r="E48">
        <v>18</v>
      </c>
      <c r="F48">
        <v>27788.863493190769</v>
      </c>
      <c r="G48">
        <v>30431.136506809231</v>
      </c>
      <c r="O48" s="33"/>
      <c r="P48">
        <v>18</v>
      </c>
      <c r="Q48">
        <v>30739.945168498321</v>
      </c>
      <c r="R48">
        <v>27480.054831501679</v>
      </c>
      <c r="Z48">
        <v>18</v>
      </c>
      <c r="AA48">
        <v>31844.629938468497</v>
      </c>
      <c r="AB48">
        <v>26375.370061531503</v>
      </c>
      <c r="AJ48">
        <v>18</v>
      </c>
      <c r="AK48">
        <v>34590.282143475728</v>
      </c>
      <c r="AL48">
        <v>23629.717856524272</v>
      </c>
      <c r="AT48">
        <v>18</v>
      </c>
      <c r="AU48">
        <v>35705.633050107412</v>
      </c>
      <c r="AV48">
        <v>22514.366949892588</v>
      </c>
      <c r="BD48">
        <v>18</v>
      </c>
      <c r="BE48">
        <v>27525.491112895288</v>
      </c>
      <c r="BF48">
        <v>30694.508887104712</v>
      </c>
      <c r="BN48">
        <v>18</v>
      </c>
      <c r="BO48">
        <v>32727.885122080996</v>
      </c>
      <c r="BP48">
        <v>25492.114877919004</v>
      </c>
      <c r="BX48">
        <v>18</v>
      </c>
      <c r="BY48">
        <v>34647.230531710018</v>
      </c>
      <c r="BZ48">
        <v>23572.769468289982</v>
      </c>
      <c r="CH48">
        <v>18</v>
      </c>
      <c r="CI48">
        <v>31123.872052414943</v>
      </c>
      <c r="CJ48">
        <v>27096.127947585057</v>
      </c>
      <c r="CR48">
        <v>18</v>
      </c>
      <c r="CS48">
        <v>29026.570696961273</v>
      </c>
      <c r="CT48">
        <v>29193.429303038727</v>
      </c>
    </row>
    <row r="49" spans="3:98" x14ac:dyDescent="0.3">
      <c r="C49" s="33"/>
      <c r="E49">
        <v>19</v>
      </c>
      <c r="F49">
        <v>27027.459776269494</v>
      </c>
      <c r="G49">
        <v>-21707.459776269494</v>
      </c>
      <c r="O49" s="33"/>
      <c r="P49">
        <v>19</v>
      </c>
      <c r="Q49">
        <v>28204.514170278351</v>
      </c>
      <c r="R49">
        <v>-22884.514170278351</v>
      </c>
      <c r="Z49">
        <v>19</v>
      </c>
      <c r="AA49">
        <v>26695.306697757776</v>
      </c>
      <c r="AB49">
        <v>-21375.306697757776</v>
      </c>
      <c r="AJ49">
        <v>19</v>
      </c>
      <c r="AK49">
        <v>23085.612337230057</v>
      </c>
      <c r="AL49">
        <v>-17765.612337230057</v>
      </c>
      <c r="AT49">
        <v>19</v>
      </c>
      <c r="AU49">
        <v>36712.363082098702</v>
      </c>
      <c r="AV49">
        <v>-31392.363082098702</v>
      </c>
      <c r="BD49">
        <v>19</v>
      </c>
      <c r="BE49">
        <v>31046.640033781874</v>
      </c>
      <c r="BF49">
        <v>-25726.640033781874</v>
      </c>
      <c r="BN49">
        <v>19</v>
      </c>
      <c r="BO49">
        <v>23487.19796328638</v>
      </c>
      <c r="BP49">
        <v>-18167.19796328638</v>
      </c>
      <c r="BX49">
        <v>19</v>
      </c>
      <c r="BY49">
        <v>14994.003742880128</v>
      </c>
      <c r="BZ49">
        <v>-9674.0037428801279</v>
      </c>
      <c r="CH49">
        <v>19</v>
      </c>
      <c r="CI49">
        <v>28781.091121694531</v>
      </c>
      <c r="CJ49">
        <v>-23461.091121694531</v>
      </c>
      <c r="CR49">
        <v>19</v>
      </c>
      <c r="CS49">
        <v>23456.480396860803</v>
      </c>
      <c r="CT49">
        <v>-18136.480396860803</v>
      </c>
    </row>
    <row r="50" spans="3:98" x14ac:dyDescent="0.3">
      <c r="C50" s="33"/>
      <c r="E50">
        <v>20</v>
      </c>
      <c r="F50">
        <v>31626.64586433944</v>
      </c>
      <c r="G50">
        <v>-416.64586433943987</v>
      </c>
      <c r="O50" s="33"/>
      <c r="P50">
        <v>20</v>
      </c>
      <c r="Q50">
        <v>29645.099964721514</v>
      </c>
      <c r="R50">
        <v>1564.900035278486</v>
      </c>
      <c r="Z50">
        <v>20</v>
      </c>
      <c r="AA50">
        <v>27068.446063026669</v>
      </c>
      <c r="AB50">
        <v>4141.5539369733306</v>
      </c>
      <c r="AJ50">
        <v>20</v>
      </c>
      <c r="AK50">
        <v>22810.051383787046</v>
      </c>
      <c r="AL50">
        <v>8399.9486162129542</v>
      </c>
      <c r="AT50">
        <v>20</v>
      </c>
      <c r="AU50">
        <v>26716.972050185133</v>
      </c>
      <c r="AV50">
        <v>4493.0279498148666</v>
      </c>
      <c r="BD50">
        <v>20</v>
      </c>
      <c r="BE50">
        <v>28150.74185585646</v>
      </c>
      <c r="BF50">
        <v>3059.2581441435395</v>
      </c>
      <c r="BN50">
        <v>20</v>
      </c>
      <c r="BO50">
        <v>31986.886623498409</v>
      </c>
      <c r="BP50">
        <v>-776.88662349840888</v>
      </c>
      <c r="BX50">
        <v>20</v>
      </c>
      <c r="BY50">
        <v>29540.954085065394</v>
      </c>
      <c r="BZ50">
        <v>1669.0459149346061</v>
      </c>
      <c r="CH50">
        <v>20</v>
      </c>
      <c r="CI50">
        <v>27243.641135909267</v>
      </c>
      <c r="CJ50">
        <v>3966.3588640907328</v>
      </c>
      <c r="CR50">
        <v>20</v>
      </c>
      <c r="CS50">
        <v>30674.062194174083</v>
      </c>
      <c r="CT50">
        <v>535.93780582591717</v>
      </c>
    </row>
    <row r="51" spans="3:98" x14ac:dyDescent="0.3">
      <c r="C51" s="33"/>
      <c r="E51">
        <v>21</v>
      </c>
      <c r="F51">
        <v>36002.794499977885</v>
      </c>
      <c r="G51">
        <v>-192.7944999778847</v>
      </c>
      <c r="O51" s="33"/>
      <c r="P51">
        <v>21</v>
      </c>
      <c r="Q51">
        <v>31604.296645164221</v>
      </c>
      <c r="R51">
        <v>4205.7033548357795</v>
      </c>
      <c r="Z51">
        <v>21</v>
      </c>
      <c r="AA51">
        <v>29978.933112124032</v>
      </c>
      <c r="AB51">
        <v>5831.066887875968</v>
      </c>
      <c r="AJ51">
        <v>21</v>
      </c>
      <c r="AK51">
        <v>33625.818806425195</v>
      </c>
      <c r="AL51">
        <v>2184.1811935748046</v>
      </c>
      <c r="AT51">
        <v>21</v>
      </c>
      <c r="AU51">
        <v>34123.628714121092</v>
      </c>
      <c r="AV51">
        <v>1686.3712858789077</v>
      </c>
      <c r="BD51">
        <v>21</v>
      </c>
      <c r="BE51">
        <v>26274.989626972951</v>
      </c>
      <c r="BF51">
        <v>9535.0103730270494</v>
      </c>
      <c r="BN51">
        <v>21</v>
      </c>
      <c r="BO51">
        <v>32248.415505351088</v>
      </c>
      <c r="BP51">
        <v>3561.5844946489124</v>
      </c>
      <c r="BX51">
        <v>21</v>
      </c>
      <c r="BY51">
        <v>32747.220691098064</v>
      </c>
      <c r="BZ51">
        <v>3062.779308901936</v>
      </c>
      <c r="CH51">
        <v>21</v>
      </c>
      <c r="CI51">
        <v>25120.495917443895</v>
      </c>
      <c r="CJ51">
        <v>10689.504082556105</v>
      </c>
      <c r="CR51">
        <v>21</v>
      </c>
      <c r="CS51">
        <v>20789.113210897198</v>
      </c>
      <c r="CT51">
        <v>15020.886789102802</v>
      </c>
    </row>
    <row r="52" spans="3:98" x14ac:dyDescent="0.3">
      <c r="C52" s="33"/>
      <c r="E52">
        <v>22</v>
      </c>
      <c r="F52">
        <v>32272.68538172718</v>
      </c>
      <c r="G52">
        <v>34167.314618272823</v>
      </c>
      <c r="O52" s="33"/>
      <c r="P52">
        <v>22</v>
      </c>
      <c r="Q52">
        <v>29645.099964721514</v>
      </c>
      <c r="R52">
        <v>36794.900035278486</v>
      </c>
      <c r="Z52">
        <v>22</v>
      </c>
      <c r="AA52">
        <v>30202.816731285369</v>
      </c>
      <c r="AB52">
        <v>36237.183268714631</v>
      </c>
      <c r="AJ52">
        <v>22</v>
      </c>
      <c r="AK52">
        <v>29974.636173305309</v>
      </c>
      <c r="AL52">
        <v>36465.363826694695</v>
      </c>
      <c r="AT52">
        <v>22</v>
      </c>
      <c r="AU52">
        <v>34555.084442117353</v>
      </c>
      <c r="AV52">
        <v>31884.915557882647</v>
      </c>
      <c r="BD52">
        <v>22</v>
      </c>
      <c r="BE52">
        <v>27426.767311375108</v>
      </c>
      <c r="BF52">
        <v>39013.232688624892</v>
      </c>
      <c r="BN52">
        <v>22</v>
      </c>
      <c r="BO52">
        <v>30548.477773308681</v>
      </c>
      <c r="BP52">
        <v>35891.522226691319</v>
      </c>
      <c r="BX52">
        <v>22</v>
      </c>
      <c r="BY52">
        <v>29540.954085065394</v>
      </c>
      <c r="BZ52">
        <v>36899.045914934606</v>
      </c>
      <c r="CH52">
        <v>22</v>
      </c>
      <c r="CI52">
        <v>30757.812531989879</v>
      </c>
      <c r="CJ52">
        <v>35682.187468010117</v>
      </c>
      <c r="CR52">
        <v>22</v>
      </c>
      <c r="CS52">
        <v>33498.333332253198</v>
      </c>
      <c r="CT52">
        <v>32941.666667746802</v>
      </c>
    </row>
    <row r="53" spans="3:98" x14ac:dyDescent="0.3">
      <c r="C53" s="33"/>
      <c r="E53">
        <v>23</v>
      </c>
      <c r="F53">
        <v>38748.462448875827</v>
      </c>
      <c r="G53">
        <v>131.53755112417275</v>
      </c>
      <c r="O53" s="33"/>
      <c r="P53">
        <v>23</v>
      </c>
      <c r="Q53">
        <v>31431.426349831039</v>
      </c>
      <c r="R53">
        <v>7448.5736501689607</v>
      </c>
      <c r="Z53">
        <v>23</v>
      </c>
      <c r="AA53">
        <v>34307.349749243192</v>
      </c>
      <c r="AB53">
        <v>4572.6502507568075</v>
      </c>
      <c r="AJ53">
        <v>23</v>
      </c>
      <c r="AK53">
        <v>39825.940258892922</v>
      </c>
      <c r="AL53">
        <v>-945.94025889292243</v>
      </c>
      <c r="AT53">
        <v>23</v>
      </c>
      <c r="AU53">
        <v>36496.635218100564</v>
      </c>
      <c r="AV53">
        <v>2383.3647818994359</v>
      </c>
      <c r="BD53">
        <v>23</v>
      </c>
      <c r="BE53">
        <v>27788.754583615781</v>
      </c>
      <c r="BF53">
        <v>11091.245416384219</v>
      </c>
      <c r="BN53">
        <v>23</v>
      </c>
      <c r="BO53">
        <v>32553.532534179212</v>
      </c>
      <c r="BP53">
        <v>6326.4674658207878</v>
      </c>
      <c r="BX53">
        <v>23</v>
      </c>
      <c r="BY53">
        <v>31203.462695600851</v>
      </c>
      <c r="BZ53">
        <v>7676.5373043991494</v>
      </c>
      <c r="CH53">
        <v>23</v>
      </c>
      <c r="CI53">
        <v>26950.793519569212</v>
      </c>
      <c r="CJ53">
        <v>11929.206480430788</v>
      </c>
      <c r="CR53">
        <v>23</v>
      </c>
      <c r="CS53">
        <v>24241.000157438331</v>
      </c>
      <c r="CT53">
        <v>14638.999842561669</v>
      </c>
    </row>
    <row r="54" spans="3:98" x14ac:dyDescent="0.3">
      <c r="C54" s="33"/>
      <c r="E54">
        <v>24</v>
      </c>
      <c r="F54">
        <v>31665.100597517277</v>
      </c>
      <c r="G54">
        <v>-8895.1005975172775</v>
      </c>
      <c r="O54" s="33"/>
      <c r="P54">
        <v>24</v>
      </c>
      <c r="Q54">
        <v>30739.945168498321</v>
      </c>
      <c r="R54">
        <v>-7969.9451684983214</v>
      </c>
      <c r="Z54">
        <v>24</v>
      </c>
      <c r="AA54">
        <v>34083.466130081855</v>
      </c>
      <c r="AB54">
        <v>-11313.466130081855</v>
      </c>
      <c r="AJ54">
        <v>24</v>
      </c>
      <c r="AK54">
        <v>31696.892132324123</v>
      </c>
      <c r="AL54">
        <v>-8926.8921323241229</v>
      </c>
      <c r="AT54">
        <v>24</v>
      </c>
      <c r="AU54">
        <v>34195.538002120469</v>
      </c>
      <c r="AV54">
        <v>-11425.538002120469</v>
      </c>
      <c r="BD54">
        <v>24</v>
      </c>
      <c r="BE54">
        <v>30388.481356980643</v>
      </c>
      <c r="BF54">
        <v>-7618.4813569806429</v>
      </c>
      <c r="BN54">
        <v>24</v>
      </c>
      <c r="BO54">
        <v>33163.766591835461</v>
      </c>
      <c r="BP54">
        <v>-10393.766591835461</v>
      </c>
      <c r="BX54">
        <v>24</v>
      </c>
      <c r="BY54">
        <v>34053.477456518784</v>
      </c>
      <c r="BZ54">
        <v>-11283.477456518784</v>
      </c>
      <c r="CH54">
        <v>24</v>
      </c>
      <c r="CI54">
        <v>27682.91256041934</v>
      </c>
      <c r="CJ54">
        <v>-4912.9125604193396</v>
      </c>
      <c r="CR54">
        <v>24</v>
      </c>
      <c r="CS54">
        <v>24868.615965900357</v>
      </c>
      <c r="CT54">
        <v>-2098.615965900357</v>
      </c>
    </row>
    <row r="55" spans="3:98" x14ac:dyDescent="0.3">
      <c r="C55" s="33"/>
      <c r="E55">
        <v>25</v>
      </c>
      <c r="F55">
        <v>12906.881753365811</v>
      </c>
      <c r="G55">
        <v>323.11824663418884</v>
      </c>
      <c r="O55" s="33"/>
      <c r="P55">
        <v>25</v>
      </c>
      <c r="Q55">
        <v>32583.89498538557</v>
      </c>
      <c r="R55">
        <v>-19353.89498538557</v>
      </c>
      <c r="Z55">
        <v>25</v>
      </c>
      <c r="AA55">
        <v>32590.908669006283</v>
      </c>
      <c r="AB55">
        <v>-19360.908669006283</v>
      </c>
      <c r="AJ55">
        <v>25</v>
      </c>
      <c r="AK55">
        <v>34659.172381836484</v>
      </c>
      <c r="AL55">
        <v>-21429.172381836484</v>
      </c>
      <c r="AT55">
        <v>25</v>
      </c>
      <c r="AU55">
        <v>30096.70858615591</v>
      </c>
      <c r="AV55">
        <v>-16866.70858615591</v>
      </c>
      <c r="BD55">
        <v>25</v>
      </c>
      <c r="BE55">
        <v>26340.805494653076</v>
      </c>
      <c r="BF55">
        <v>-13110.805494653076</v>
      </c>
      <c r="BN55">
        <v>25</v>
      </c>
      <c r="BO55">
        <v>32902.237709982779</v>
      </c>
      <c r="BP55">
        <v>-19672.237709982779</v>
      </c>
      <c r="BX55">
        <v>25</v>
      </c>
      <c r="BY55">
        <v>29778.455315141888</v>
      </c>
      <c r="BZ55">
        <v>-16548.455315141888</v>
      </c>
      <c r="CH55">
        <v>25</v>
      </c>
      <c r="CI55">
        <v>25779.403054209011</v>
      </c>
      <c r="CJ55">
        <v>-12549.403054209011</v>
      </c>
      <c r="CR55">
        <v>25</v>
      </c>
      <c r="CS55">
        <v>24319.452133496088</v>
      </c>
      <c r="CT55">
        <v>-11089.452133496088</v>
      </c>
    </row>
    <row r="56" spans="3:98" x14ac:dyDescent="0.3">
      <c r="C56" s="33"/>
      <c r="E56">
        <v>26</v>
      </c>
      <c r="F56">
        <v>32588.014193785497</v>
      </c>
      <c r="G56">
        <v>34761.985806214507</v>
      </c>
      <c r="O56" s="33"/>
      <c r="P56">
        <v>26</v>
      </c>
      <c r="Q56">
        <v>29068.86564694425</v>
      </c>
      <c r="R56">
        <v>38281.13435305575</v>
      </c>
      <c r="Z56">
        <v>26</v>
      </c>
      <c r="AA56">
        <v>29381.910127693805</v>
      </c>
      <c r="AB56">
        <v>37968.089872306198</v>
      </c>
      <c r="AJ56">
        <v>26</v>
      </c>
      <c r="AK56">
        <v>29216.843551337031</v>
      </c>
      <c r="AL56">
        <v>38133.156448662965</v>
      </c>
      <c r="AT56">
        <v>26</v>
      </c>
      <c r="AU56">
        <v>33835.991562123578</v>
      </c>
      <c r="AV56">
        <v>33514.008437876422</v>
      </c>
      <c r="BD56">
        <v>26</v>
      </c>
      <c r="BE56">
        <v>28052.018054336273</v>
      </c>
      <c r="BF56">
        <v>39297.981945663727</v>
      </c>
      <c r="BN56">
        <v>26</v>
      </c>
      <c r="BO56">
        <v>30810.006655161356</v>
      </c>
      <c r="BP56">
        <v>36539.993344838644</v>
      </c>
      <c r="BX56">
        <v>26</v>
      </c>
      <c r="BY56">
        <v>28769.075087316789</v>
      </c>
      <c r="BZ56">
        <v>38580.924912683215</v>
      </c>
      <c r="CH56">
        <v>26</v>
      </c>
      <c r="CI56">
        <v>31343.507764669983</v>
      </c>
      <c r="CJ56">
        <v>36006.492235330021</v>
      </c>
      <c r="CR56">
        <v>26</v>
      </c>
      <c r="CS56">
        <v>34125.949140715224</v>
      </c>
      <c r="CT56">
        <v>33224.050859284776</v>
      </c>
    </row>
    <row r="57" spans="3:98" x14ac:dyDescent="0.3">
      <c r="C57" s="33"/>
      <c r="E57">
        <v>27</v>
      </c>
      <c r="F57">
        <v>31841.992370135358</v>
      </c>
      <c r="G57">
        <v>-9761.9923701353582</v>
      </c>
      <c r="O57" s="33"/>
      <c r="P57">
        <v>27</v>
      </c>
      <c r="Q57">
        <v>31373.802918053312</v>
      </c>
      <c r="R57">
        <v>-9293.8029180533122</v>
      </c>
      <c r="Z57">
        <v>27</v>
      </c>
      <c r="AA57">
        <v>34307.349749243192</v>
      </c>
      <c r="AB57">
        <v>-12227.349749243192</v>
      </c>
      <c r="AJ57">
        <v>27</v>
      </c>
      <c r="AK57">
        <v>31696.892132324123</v>
      </c>
      <c r="AL57">
        <v>-9616.8921323241229</v>
      </c>
      <c r="AT57">
        <v>27</v>
      </c>
      <c r="AU57">
        <v>34411.2658661186</v>
      </c>
      <c r="AV57">
        <v>-12331.2658661186</v>
      </c>
      <c r="BD57">
        <v>27</v>
      </c>
      <c r="BE57">
        <v>30684.652761541198</v>
      </c>
      <c r="BF57">
        <v>-8604.6527615411978</v>
      </c>
      <c r="BN57">
        <v>27</v>
      </c>
      <c r="BO57">
        <v>32074.062917449301</v>
      </c>
      <c r="BP57">
        <v>-9994.0629174493006</v>
      </c>
      <c r="BX57">
        <v>27</v>
      </c>
      <c r="BY57">
        <v>33222.223151251055</v>
      </c>
      <c r="BZ57">
        <v>-11142.223151251055</v>
      </c>
      <c r="CH57">
        <v>27</v>
      </c>
      <c r="CI57">
        <v>28781.091121694531</v>
      </c>
      <c r="CJ57">
        <v>-6701.0911216945315</v>
      </c>
      <c r="CR57">
        <v>27</v>
      </c>
      <c r="CS57">
        <v>22985.768540514284</v>
      </c>
      <c r="CT57">
        <v>-905.76854051428381</v>
      </c>
    </row>
    <row r="58" spans="3:98" x14ac:dyDescent="0.3">
      <c r="C58" s="33"/>
      <c r="E58">
        <v>28</v>
      </c>
      <c r="F58">
        <v>39294.519660001199</v>
      </c>
      <c r="G58">
        <v>-954.51966000119864</v>
      </c>
      <c r="O58" s="33"/>
      <c r="P58">
        <v>28</v>
      </c>
      <c r="Q58">
        <v>30970.438895609226</v>
      </c>
      <c r="R58">
        <v>7369.5611043907738</v>
      </c>
      <c r="Z58">
        <v>28</v>
      </c>
      <c r="AA58">
        <v>34232.721876189411</v>
      </c>
      <c r="AB58">
        <v>4107.278123810589</v>
      </c>
      <c r="AJ58">
        <v>28</v>
      </c>
      <c r="AK58">
        <v>39757.050020532173</v>
      </c>
      <c r="AL58">
        <v>-1417.0500205321732</v>
      </c>
      <c r="AT58">
        <v>28</v>
      </c>
      <c r="AU58">
        <v>36856.181658097456</v>
      </c>
      <c r="AV58">
        <v>1483.8183419025445</v>
      </c>
      <c r="BD58">
        <v>28</v>
      </c>
      <c r="BE58">
        <v>27953.294252816093</v>
      </c>
      <c r="BF58">
        <v>10386.705747183907</v>
      </c>
      <c r="BN58">
        <v>28</v>
      </c>
      <c r="BO58">
        <v>32422.768093252871</v>
      </c>
      <c r="BP58">
        <v>5917.231906747129</v>
      </c>
      <c r="BX58">
        <v>28</v>
      </c>
      <c r="BY58">
        <v>31559.714540715591</v>
      </c>
      <c r="BZ58">
        <v>6780.2854592844087</v>
      </c>
      <c r="CH58">
        <v>28</v>
      </c>
      <c r="CI58">
        <v>27243.641135909267</v>
      </c>
      <c r="CJ58">
        <v>11096.358864090733</v>
      </c>
      <c r="CR58">
        <v>28</v>
      </c>
      <c r="CS58">
        <v>25025.519918015863</v>
      </c>
      <c r="CT58">
        <v>13314.480081984137</v>
      </c>
    </row>
    <row r="59" spans="3:98" x14ac:dyDescent="0.3">
      <c r="C59" s="33"/>
      <c r="E59">
        <v>29</v>
      </c>
      <c r="F59">
        <v>38179.332397843769</v>
      </c>
      <c r="G59">
        <v>5990.6676021562307</v>
      </c>
      <c r="O59" s="33"/>
      <c r="P59">
        <v>29</v>
      </c>
      <c r="Q59">
        <v>30278.957714276508</v>
      </c>
      <c r="R59">
        <v>13891.042285723492</v>
      </c>
      <c r="Z59">
        <v>29</v>
      </c>
      <c r="AA59">
        <v>29531.165873801365</v>
      </c>
      <c r="AB59">
        <v>14638.834126198635</v>
      </c>
      <c r="AJ59">
        <v>29</v>
      </c>
      <c r="AK59">
        <v>37139.220962823572</v>
      </c>
      <c r="AL59">
        <v>7030.7790371764277</v>
      </c>
      <c r="AT59">
        <v>29</v>
      </c>
      <c r="AU59">
        <v>34698.903018116114</v>
      </c>
      <c r="AV59">
        <v>9471.0969818838857</v>
      </c>
      <c r="BD59">
        <v>29</v>
      </c>
      <c r="BE59">
        <v>30882.100364581565</v>
      </c>
      <c r="BF59">
        <v>13287.899635418435</v>
      </c>
      <c r="BN59">
        <v>29</v>
      </c>
      <c r="BO59">
        <v>27802.424513855563</v>
      </c>
      <c r="BP59">
        <v>16367.575486144437</v>
      </c>
      <c r="BX59">
        <v>29</v>
      </c>
      <c r="BY59">
        <v>28472.198549721172</v>
      </c>
      <c r="BZ59">
        <v>15697.801450278828</v>
      </c>
      <c r="CH59">
        <v>29</v>
      </c>
      <c r="CI59">
        <v>31050.660148329931</v>
      </c>
      <c r="CJ59">
        <v>13119.339851670069</v>
      </c>
      <c r="CR59">
        <v>29</v>
      </c>
      <c r="CS59">
        <v>34910.468901292756</v>
      </c>
      <c r="CT59">
        <v>9259.5310987072444</v>
      </c>
    </row>
    <row r="60" spans="3:98" x14ac:dyDescent="0.3">
      <c r="C60" s="33"/>
      <c r="E60">
        <v>30</v>
      </c>
      <c r="F60">
        <v>30511.458602182011</v>
      </c>
      <c r="G60">
        <v>2768.5413978179895</v>
      </c>
      <c r="O60" s="33"/>
      <c r="P60">
        <v>30</v>
      </c>
      <c r="Q60">
        <v>33678.740189162374</v>
      </c>
      <c r="R60">
        <v>-398.74018916237401</v>
      </c>
      <c r="Z60">
        <v>30</v>
      </c>
      <c r="AA60">
        <v>35874.535083372539</v>
      </c>
      <c r="AB60">
        <v>-2594.5350833725388</v>
      </c>
      <c r="AJ60">
        <v>30</v>
      </c>
      <c r="AK60">
        <v>39205.92811364615</v>
      </c>
      <c r="AL60">
        <v>-5925.9281136461505</v>
      </c>
      <c r="AT60">
        <v>30</v>
      </c>
      <c r="AU60">
        <v>31534.894346143472</v>
      </c>
      <c r="AV60">
        <v>1745.1056538565281</v>
      </c>
      <c r="BD60">
        <v>30</v>
      </c>
      <c r="BE60">
        <v>28150.74185585646</v>
      </c>
      <c r="BF60">
        <v>5129.2581441435395</v>
      </c>
      <c r="BN60">
        <v>30</v>
      </c>
      <c r="BO60">
        <v>31027.947390038589</v>
      </c>
      <c r="BP60">
        <v>2252.0526099614108</v>
      </c>
      <c r="BX60">
        <v>30</v>
      </c>
      <c r="BY60">
        <v>31678.465155753842</v>
      </c>
      <c r="BZ60">
        <v>1601.5348442461582</v>
      </c>
      <c r="CH60">
        <v>30</v>
      </c>
      <c r="CI60">
        <v>29366.786354374635</v>
      </c>
      <c r="CJ60">
        <v>3913.2136456253647</v>
      </c>
      <c r="CR60">
        <v>30</v>
      </c>
      <c r="CS60">
        <v>24319.452133496088</v>
      </c>
      <c r="CT60">
        <v>8960.5478665039118</v>
      </c>
    </row>
    <row r="61" spans="3:98" x14ac:dyDescent="0.3">
      <c r="C61" s="33"/>
      <c r="E61">
        <v>31</v>
      </c>
      <c r="F61">
        <v>12007.0409970043</v>
      </c>
      <c r="G61">
        <v>5352.9590029956998</v>
      </c>
      <c r="O61" s="33"/>
      <c r="P61">
        <v>31</v>
      </c>
      <c r="Q61">
        <v>23191.275605616142</v>
      </c>
      <c r="R61">
        <v>-5831.2756056161415</v>
      </c>
      <c r="Z61">
        <v>31</v>
      </c>
      <c r="AA61">
        <v>22366.890060638623</v>
      </c>
      <c r="AB61">
        <v>-5006.8900606386233</v>
      </c>
      <c r="AJ61">
        <v>31</v>
      </c>
      <c r="AK61">
        <v>13509.869205085452</v>
      </c>
      <c r="AL61">
        <v>3850.1307949145485</v>
      </c>
      <c r="AT61">
        <v>31</v>
      </c>
      <c r="AU61">
        <v>10537.382250325041</v>
      </c>
      <c r="AV61">
        <v>6822.6177496749588</v>
      </c>
      <c r="BD61">
        <v>31</v>
      </c>
      <c r="BE61">
        <v>30750.468629221323</v>
      </c>
      <c r="BF61">
        <v>-13390.468629221323</v>
      </c>
      <c r="BN61">
        <v>31</v>
      </c>
      <c r="BO61">
        <v>24097.432020942626</v>
      </c>
      <c r="BP61">
        <v>-6737.432020942626</v>
      </c>
      <c r="BX61">
        <v>31</v>
      </c>
      <c r="BY61">
        <v>29422.203470027147</v>
      </c>
      <c r="BZ61">
        <v>-12062.203470027147</v>
      </c>
      <c r="CH61">
        <v>31</v>
      </c>
      <c r="CI61">
        <v>28927.514929864559</v>
      </c>
      <c r="CJ61">
        <v>-11567.514929864559</v>
      </c>
      <c r="CR61">
        <v>31</v>
      </c>
      <c r="CS61">
        <v>27849.791056094975</v>
      </c>
      <c r="CT61">
        <v>-10489.791056094975</v>
      </c>
    </row>
    <row r="62" spans="3:98" x14ac:dyDescent="0.3">
      <c r="C62" s="33"/>
      <c r="E62">
        <v>32</v>
      </c>
      <c r="F62">
        <v>46331.735831546321</v>
      </c>
      <c r="G62">
        <v>-12841.735831546321</v>
      </c>
      <c r="O62" s="33"/>
      <c r="P62">
        <v>32</v>
      </c>
      <c r="Q62">
        <v>25380.966013169753</v>
      </c>
      <c r="R62">
        <v>8109.0339868302472</v>
      </c>
      <c r="Z62">
        <v>32</v>
      </c>
      <c r="AA62">
        <v>26172.911586381328</v>
      </c>
      <c r="AB62">
        <v>7317.0884136186723</v>
      </c>
      <c r="AJ62">
        <v>32</v>
      </c>
      <c r="AK62">
        <v>25841.221871660156</v>
      </c>
      <c r="AL62">
        <v>7648.7781283398435</v>
      </c>
      <c r="AT62">
        <v>32</v>
      </c>
      <c r="AU62">
        <v>29809.071434158395</v>
      </c>
      <c r="AV62">
        <v>3680.9285658416047</v>
      </c>
      <c r="BD62">
        <v>32</v>
      </c>
      <c r="BE62">
        <v>30915.008298421628</v>
      </c>
      <c r="BF62">
        <v>2574.9917015783722</v>
      </c>
      <c r="BN62">
        <v>32</v>
      </c>
      <c r="BO62">
        <v>28325.482277560921</v>
      </c>
      <c r="BP62">
        <v>5164.5177224390791</v>
      </c>
      <c r="BX62">
        <v>32</v>
      </c>
      <c r="BY62">
        <v>32272.218230945076</v>
      </c>
      <c r="BZ62">
        <v>1217.7817690549236</v>
      </c>
      <c r="CH62">
        <v>32</v>
      </c>
      <c r="CI62">
        <v>34638.043448495555</v>
      </c>
      <c r="CJ62">
        <v>-1148.0434484955549</v>
      </c>
      <c r="CR62">
        <v>32</v>
      </c>
      <c r="CS62">
        <v>39774.491416873447</v>
      </c>
      <c r="CT62">
        <v>-6284.4914168734467</v>
      </c>
    </row>
    <row r="63" spans="3:98" x14ac:dyDescent="0.3">
      <c r="C63" s="33"/>
      <c r="E63">
        <v>33</v>
      </c>
      <c r="F63">
        <v>27458.152787861331</v>
      </c>
      <c r="G63">
        <v>-12288.152787861331</v>
      </c>
      <c r="O63" s="33"/>
      <c r="P63">
        <v>33</v>
      </c>
      <c r="Q63">
        <v>33563.49332560692</v>
      </c>
      <c r="R63">
        <v>-18393.49332560692</v>
      </c>
      <c r="Z63">
        <v>33</v>
      </c>
      <c r="AA63">
        <v>28038.608412725793</v>
      </c>
      <c r="AB63">
        <v>-12868.608412725793</v>
      </c>
      <c r="AJ63">
        <v>33</v>
      </c>
      <c r="AK63">
        <v>34796.95285855799</v>
      </c>
      <c r="AL63">
        <v>-19626.95285855799</v>
      </c>
      <c r="AT63">
        <v>33</v>
      </c>
      <c r="AU63">
        <v>26069.788458190731</v>
      </c>
      <c r="AV63">
        <v>-10899.788458190731</v>
      </c>
      <c r="BD63">
        <v>33</v>
      </c>
      <c r="BE63">
        <v>23050.012110646923</v>
      </c>
      <c r="BF63">
        <v>-7880.0121106469232</v>
      </c>
      <c r="BN63">
        <v>33</v>
      </c>
      <c r="BO63">
        <v>28848.540041266275</v>
      </c>
      <c r="BP63">
        <v>-13678.540041266275</v>
      </c>
      <c r="BX63">
        <v>33</v>
      </c>
      <c r="BY63">
        <v>29006.576317393283</v>
      </c>
      <c r="BZ63">
        <v>-13836.576317393283</v>
      </c>
      <c r="CH63">
        <v>33</v>
      </c>
      <c r="CI63">
        <v>19043.907878387832</v>
      </c>
      <c r="CJ63">
        <v>-3873.9078783878322</v>
      </c>
      <c r="CR63">
        <v>33</v>
      </c>
      <c r="CS63">
        <v>19926.141474261913</v>
      </c>
      <c r="CT63">
        <v>-4756.1414742619127</v>
      </c>
    </row>
    <row r="64" spans="3:98" x14ac:dyDescent="0.3">
      <c r="C64" s="33"/>
      <c r="E64">
        <v>34</v>
      </c>
      <c r="F64">
        <v>27458.152787861331</v>
      </c>
      <c r="G64">
        <v>-11348.152787861331</v>
      </c>
      <c r="O64" s="33"/>
      <c r="P64">
        <v>34</v>
      </c>
      <c r="Q64">
        <v>33563.49332560692</v>
      </c>
      <c r="R64">
        <v>-17453.49332560692</v>
      </c>
      <c r="Z64">
        <v>34</v>
      </c>
      <c r="AA64">
        <v>28038.608412725793</v>
      </c>
      <c r="AB64">
        <v>-11928.608412725793</v>
      </c>
      <c r="AJ64">
        <v>34</v>
      </c>
      <c r="AK64">
        <v>34796.95285855799</v>
      </c>
      <c r="AL64">
        <v>-18686.95285855799</v>
      </c>
      <c r="AT64">
        <v>34</v>
      </c>
      <c r="AU64">
        <v>26069.788458190731</v>
      </c>
      <c r="AV64">
        <v>-9959.788458190731</v>
      </c>
      <c r="BD64">
        <v>34</v>
      </c>
      <c r="BE64">
        <v>23050.012110646923</v>
      </c>
      <c r="BF64">
        <v>-6940.0121106469232</v>
      </c>
      <c r="BN64">
        <v>34</v>
      </c>
      <c r="BO64">
        <v>28848.540041266275</v>
      </c>
      <c r="BP64">
        <v>-12738.540041266275</v>
      </c>
      <c r="BX64">
        <v>34</v>
      </c>
      <c r="BY64">
        <v>29006.576317393283</v>
      </c>
      <c r="BZ64">
        <v>-12896.576317393283</v>
      </c>
      <c r="CH64">
        <v>34</v>
      </c>
      <c r="CI64">
        <v>19043.907878387832</v>
      </c>
      <c r="CJ64">
        <v>-2933.9078783878322</v>
      </c>
      <c r="CR64">
        <v>34</v>
      </c>
      <c r="CS64">
        <v>19926.141474261913</v>
      </c>
      <c r="CT64">
        <v>-3816.1414742619127</v>
      </c>
    </row>
    <row r="65" spans="3:98" x14ac:dyDescent="0.3">
      <c r="C65" s="33"/>
      <c r="E65">
        <v>35</v>
      </c>
      <c r="F65">
        <v>24750.93957214124</v>
      </c>
      <c r="G65">
        <v>-14630.93957214124</v>
      </c>
      <c r="O65" s="33"/>
      <c r="P65">
        <v>35</v>
      </c>
      <c r="Q65">
        <v>32180.530962941484</v>
      </c>
      <c r="R65">
        <v>-22060.530962941484</v>
      </c>
      <c r="Z65">
        <v>35</v>
      </c>
      <c r="AA65">
        <v>28187.864158833348</v>
      </c>
      <c r="AB65">
        <v>-18067.864158833348</v>
      </c>
      <c r="AJ65">
        <v>35</v>
      </c>
      <c r="AK65">
        <v>19778.880895913935</v>
      </c>
      <c r="AL65">
        <v>-9658.8808959139351</v>
      </c>
      <c r="AT65">
        <v>35</v>
      </c>
      <c r="AU65">
        <v>26069.788458190731</v>
      </c>
      <c r="AV65">
        <v>-15949.788458190731</v>
      </c>
      <c r="BD65">
        <v>35</v>
      </c>
      <c r="BE65">
        <v>25156.119876410859</v>
      </c>
      <c r="BF65">
        <v>-15036.119876410859</v>
      </c>
      <c r="BN65">
        <v>35</v>
      </c>
      <c r="BO65">
        <v>23051.316493531915</v>
      </c>
      <c r="BP65">
        <v>-12931.316493531915</v>
      </c>
      <c r="BX65">
        <v>35</v>
      </c>
      <c r="BY65">
        <v>28175.322012125551</v>
      </c>
      <c r="BZ65">
        <v>-18055.322012125551</v>
      </c>
      <c r="CH65">
        <v>35</v>
      </c>
      <c r="CI65">
        <v>22484.867370383436</v>
      </c>
      <c r="CJ65">
        <v>-12364.867370383436</v>
      </c>
      <c r="CR65">
        <v>35</v>
      </c>
      <c r="CS65">
        <v>30674.062194174083</v>
      </c>
      <c r="CT65">
        <v>-20554.062194174083</v>
      </c>
    </row>
    <row r="66" spans="3:98" x14ac:dyDescent="0.3">
      <c r="C66" s="33"/>
      <c r="E66">
        <v>36</v>
      </c>
      <c r="F66">
        <v>37010.308509237366</v>
      </c>
      <c r="G66">
        <v>3369.6914907626342</v>
      </c>
      <c r="O66" s="33"/>
      <c r="P66">
        <v>36</v>
      </c>
      <c r="Q66">
        <v>29529.853101166063</v>
      </c>
      <c r="R66">
        <v>10850.146898833937</v>
      </c>
      <c r="Z66">
        <v>36</v>
      </c>
      <c r="AA66">
        <v>25501.260728897319</v>
      </c>
      <c r="AB66">
        <v>14878.739271102681</v>
      </c>
      <c r="AJ66">
        <v>36</v>
      </c>
      <c r="AK66">
        <v>31559.111655602617</v>
      </c>
      <c r="AL66">
        <v>8820.8883443973828</v>
      </c>
      <c r="AT66">
        <v>36</v>
      </c>
      <c r="AU66">
        <v>28298.976386171453</v>
      </c>
      <c r="AV66">
        <v>12081.023613828547</v>
      </c>
      <c r="BD66">
        <v>36</v>
      </c>
      <c r="BE66">
        <v>28019.110120496214</v>
      </c>
      <c r="BF66">
        <v>12360.889879503786</v>
      </c>
      <c r="BN66">
        <v>36</v>
      </c>
      <c r="BO66">
        <v>28063.953395708242</v>
      </c>
      <c r="BP66">
        <v>12316.046604291758</v>
      </c>
      <c r="BX66">
        <v>36</v>
      </c>
      <c r="BY66">
        <v>28472.198549721172</v>
      </c>
      <c r="BZ66">
        <v>11907.801450278828</v>
      </c>
      <c r="CH66">
        <v>36</v>
      </c>
      <c r="CI66">
        <v>28781.091121694531</v>
      </c>
      <c r="CJ66">
        <v>11598.908878305469</v>
      </c>
      <c r="CR66">
        <v>36</v>
      </c>
      <c r="CS66">
        <v>32556.90961956016</v>
      </c>
      <c r="CT66">
        <v>7823.0903804398404</v>
      </c>
    </row>
    <row r="67" spans="3:98" x14ac:dyDescent="0.3">
      <c r="C67" s="33"/>
      <c r="E67">
        <v>37</v>
      </c>
      <c r="F67">
        <v>22797.439126706846</v>
      </c>
      <c r="G67">
        <v>-2347.4391267068459</v>
      </c>
      <c r="O67" s="33"/>
      <c r="P67">
        <v>37</v>
      </c>
      <c r="Q67">
        <v>29184.112510499705</v>
      </c>
      <c r="R67">
        <v>-8734.1125104997045</v>
      </c>
      <c r="Z67">
        <v>37</v>
      </c>
      <c r="AA67">
        <v>33934.210383974292</v>
      </c>
      <c r="AB67">
        <v>-13484.210383974292</v>
      </c>
      <c r="AJ67">
        <v>37</v>
      </c>
      <c r="AK67">
        <v>34590.282143475728</v>
      </c>
      <c r="AL67">
        <v>-14140.282143475728</v>
      </c>
      <c r="AT67">
        <v>37</v>
      </c>
      <c r="AU67">
        <v>49296.488481989887</v>
      </c>
      <c r="AV67">
        <v>-28846.488481989887</v>
      </c>
      <c r="BD67">
        <v>37</v>
      </c>
      <c r="BE67">
        <v>29796.138547859537</v>
      </c>
      <c r="BF67">
        <v>-9346.1385478595366</v>
      </c>
      <c r="BN67">
        <v>37</v>
      </c>
      <c r="BO67">
        <v>28587.011159413596</v>
      </c>
      <c r="BP67">
        <v>-8137.011159413596</v>
      </c>
      <c r="BX67">
        <v>37</v>
      </c>
      <c r="BY67">
        <v>30728.460235447863</v>
      </c>
      <c r="BZ67">
        <v>-10278.460235447863</v>
      </c>
      <c r="CH67">
        <v>37</v>
      </c>
      <c r="CI67">
        <v>31709.567285095047</v>
      </c>
      <c r="CJ67">
        <v>-11259.567285095047</v>
      </c>
      <c r="CR67">
        <v>37</v>
      </c>
      <c r="CS67">
        <v>27535.983151863962</v>
      </c>
      <c r="CT67">
        <v>-7085.9831518639621</v>
      </c>
    </row>
    <row r="68" spans="3:98" x14ac:dyDescent="0.3">
      <c r="C68" s="33"/>
      <c r="E68">
        <v>38</v>
      </c>
      <c r="F68">
        <v>27527.371307581448</v>
      </c>
      <c r="G68">
        <v>-12367.371307581448</v>
      </c>
      <c r="O68" s="33"/>
      <c r="P68">
        <v>38</v>
      </c>
      <c r="Q68">
        <v>33448.246462051466</v>
      </c>
      <c r="R68">
        <v>-18288.246462051466</v>
      </c>
      <c r="Z68">
        <v>38</v>
      </c>
      <c r="AA68">
        <v>28337.119904940904</v>
      </c>
      <c r="AB68">
        <v>-13177.119904940904</v>
      </c>
      <c r="AJ68">
        <v>38</v>
      </c>
      <c r="AK68">
        <v>35830.306433969279</v>
      </c>
      <c r="AL68">
        <v>-20670.306433969279</v>
      </c>
      <c r="AT68">
        <v>38</v>
      </c>
      <c r="AU68">
        <v>26285.516322188865</v>
      </c>
      <c r="AV68">
        <v>-11125.516322188865</v>
      </c>
      <c r="BD68">
        <v>38</v>
      </c>
      <c r="BE68">
        <v>24432.145331929507</v>
      </c>
      <c r="BF68">
        <v>-9272.1453319295069</v>
      </c>
      <c r="BN68">
        <v>38</v>
      </c>
      <c r="BO68">
        <v>30504.889626333235</v>
      </c>
      <c r="BP68">
        <v>-15344.889626333235</v>
      </c>
      <c r="BX68">
        <v>38</v>
      </c>
      <c r="BY68">
        <v>28947.201009874159</v>
      </c>
      <c r="BZ68">
        <v>-13787.201009874159</v>
      </c>
      <c r="CH68">
        <v>38</v>
      </c>
      <c r="CI68">
        <v>18385.00074162272</v>
      </c>
      <c r="CJ68">
        <v>-3225.0007416227199</v>
      </c>
      <c r="CR68">
        <v>38</v>
      </c>
      <c r="CS68">
        <v>19847.689498204163</v>
      </c>
      <c r="CT68">
        <v>-4687.6894982041631</v>
      </c>
    </row>
    <row r="69" spans="3:98" x14ac:dyDescent="0.3">
      <c r="C69" s="33"/>
      <c r="E69">
        <v>39</v>
      </c>
      <c r="F69">
        <v>39755.976458135294</v>
      </c>
      <c r="G69">
        <v>-1575.9764581352938</v>
      </c>
      <c r="O69" s="33"/>
      <c r="P69">
        <v>39</v>
      </c>
      <c r="Q69">
        <v>30509.451441387413</v>
      </c>
      <c r="R69">
        <v>7670.5485586125869</v>
      </c>
      <c r="Z69">
        <v>39</v>
      </c>
      <c r="AA69">
        <v>34381.977622296967</v>
      </c>
      <c r="AB69">
        <v>3798.0223777030333</v>
      </c>
      <c r="AJ69">
        <v>39</v>
      </c>
      <c r="AK69">
        <v>39688.159782171424</v>
      </c>
      <c r="AL69">
        <v>-1508.159782171424</v>
      </c>
      <c r="AT69">
        <v>39</v>
      </c>
      <c r="AU69">
        <v>37503.365250091862</v>
      </c>
      <c r="AV69">
        <v>676.63474990813847</v>
      </c>
      <c r="BD69">
        <v>39</v>
      </c>
      <c r="BE69">
        <v>28084.925988176336</v>
      </c>
      <c r="BF69">
        <v>10095.074011823664</v>
      </c>
      <c r="BN69">
        <v>39</v>
      </c>
      <c r="BO69">
        <v>32509.944387203766</v>
      </c>
      <c r="BP69">
        <v>5670.0556127962336</v>
      </c>
      <c r="BX69">
        <v>39</v>
      </c>
      <c r="BY69">
        <v>31915.966385830336</v>
      </c>
      <c r="BZ69">
        <v>6264.0336141696644</v>
      </c>
      <c r="CH69">
        <v>39</v>
      </c>
      <c r="CI69">
        <v>27097.217327739243</v>
      </c>
      <c r="CJ69">
        <v>11082.782672260757</v>
      </c>
      <c r="CR69">
        <v>39</v>
      </c>
      <c r="CS69">
        <v>25966.943630708902</v>
      </c>
      <c r="CT69">
        <v>12213.056369291098</v>
      </c>
    </row>
    <row r="70" spans="3:98" x14ac:dyDescent="0.3">
      <c r="C70" s="33"/>
      <c r="E70">
        <v>40</v>
      </c>
      <c r="F70">
        <v>19113.475688269555</v>
      </c>
      <c r="G70">
        <v>-3063.4756882695547</v>
      </c>
      <c r="O70" s="33"/>
      <c r="P70">
        <v>40</v>
      </c>
      <c r="Q70">
        <v>28262.137602056078</v>
      </c>
      <c r="R70">
        <v>-12212.137602056078</v>
      </c>
      <c r="Z70">
        <v>40</v>
      </c>
      <c r="AA70">
        <v>32367.025049844946</v>
      </c>
      <c r="AB70">
        <v>-16317.025049844946</v>
      </c>
      <c r="AJ70">
        <v>40</v>
      </c>
      <c r="AK70">
        <v>20950.014948046726</v>
      </c>
      <c r="AL70">
        <v>-4900.0149480467262</v>
      </c>
      <c r="AT70">
        <v>40</v>
      </c>
      <c r="AU70">
        <v>9099.1964903374792</v>
      </c>
      <c r="AV70">
        <v>6950.8035096625208</v>
      </c>
      <c r="BD70">
        <v>40</v>
      </c>
      <c r="BE70">
        <v>30618.836893861073</v>
      </c>
      <c r="BF70">
        <v>-14568.836893861073</v>
      </c>
      <c r="BN70">
        <v>40</v>
      </c>
      <c r="BO70">
        <v>31420.240712817606</v>
      </c>
      <c r="BP70">
        <v>-15370.240712817606</v>
      </c>
      <c r="BX70">
        <v>40</v>
      </c>
      <c r="BY70">
        <v>39694.131670835515</v>
      </c>
      <c r="BZ70">
        <v>-23644.131670835515</v>
      </c>
      <c r="CH70">
        <v>40</v>
      </c>
      <c r="CI70">
        <v>29220.362546204611</v>
      </c>
      <c r="CJ70">
        <v>-13170.362546204611</v>
      </c>
      <c r="CR70">
        <v>40</v>
      </c>
      <c r="CS70">
        <v>21573.63297147473</v>
      </c>
      <c r="CT70">
        <v>-5523.6329714747299</v>
      </c>
    </row>
    <row r="71" spans="3:98" x14ac:dyDescent="0.3">
      <c r="C71" s="33"/>
      <c r="E71">
        <v>41</v>
      </c>
      <c r="F71">
        <v>24958.595131301587</v>
      </c>
      <c r="G71">
        <v>-14628.595131301587</v>
      </c>
      <c r="O71" s="33"/>
      <c r="P71">
        <v>41</v>
      </c>
      <c r="Q71">
        <v>31200.932622720131</v>
      </c>
      <c r="R71">
        <v>-20870.932622720131</v>
      </c>
      <c r="Z71">
        <v>41</v>
      </c>
      <c r="AA71">
        <v>26844.562443865332</v>
      </c>
      <c r="AB71">
        <v>-16514.562443865332</v>
      </c>
      <c r="AJ71">
        <v>41</v>
      </c>
      <c r="AK71">
        <v>19847.771134274684</v>
      </c>
      <c r="AL71">
        <v>-9517.7711342746843</v>
      </c>
      <c r="AT71">
        <v>41</v>
      </c>
      <c r="AU71">
        <v>23912.509818209386</v>
      </c>
      <c r="AV71">
        <v>-13582.509818209386</v>
      </c>
      <c r="BD71">
        <v>41</v>
      </c>
      <c r="BE71">
        <v>25386.475413291293</v>
      </c>
      <c r="BF71">
        <v>-15056.475413291293</v>
      </c>
      <c r="BN71">
        <v>41</v>
      </c>
      <c r="BO71">
        <v>25056.371254402446</v>
      </c>
      <c r="BP71">
        <v>-14726.371254402446</v>
      </c>
      <c r="BX71">
        <v>41</v>
      </c>
      <c r="BY71">
        <v>29719.080007622764</v>
      </c>
      <c r="BZ71">
        <v>-19389.080007622764</v>
      </c>
      <c r="CH71">
        <v>41</v>
      </c>
      <c r="CI71">
        <v>10697.750812696377</v>
      </c>
      <c r="CJ71">
        <v>-367.75081269637667</v>
      </c>
      <c r="CR71">
        <v>41</v>
      </c>
      <c r="CS71">
        <v>30595.610218116333</v>
      </c>
      <c r="CT71">
        <v>-20265.610218116333</v>
      </c>
    </row>
    <row r="72" spans="3:98" x14ac:dyDescent="0.3">
      <c r="C72" s="33"/>
      <c r="E72">
        <v>42</v>
      </c>
      <c r="F72">
        <v>12799.208500467848</v>
      </c>
      <c r="G72">
        <v>500.79149953215165</v>
      </c>
      <c r="O72" s="33"/>
      <c r="P72">
        <v>42</v>
      </c>
      <c r="Q72">
        <v>31431.426349831039</v>
      </c>
      <c r="R72">
        <v>-18131.426349831039</v>
      </c>
      <c r="Z72">
        <v>42</v>
      </c>
      <c r="AA72">
        <v>31396.862700145826</v>
      </c>
      <c r="AB72">
        <v>-18096.862700145826</v>
      </c>
      <c r="AJ72">
        <v>42</v>
      </c>
      <c r="AK72">
        <v>32110.23356248864</v>
      </c>
      <c r="AL72">
        <v>-18810.23356248864</v>
      </c>
      <c r="AT72">
        <v>42</v>
      </c>
      <c r="AU72">
        <v>29089.978554164616</v>
      </c>
      <c r="AV72">
        <v>-15789.978554164616</v>
      </c>
      <c r="BD72">
        <v>42</v>
      </c>
      <c r="BE72">
        <v>26274.989626972951</v>
      </c>
      <c r="BF72">
        <v>-12974.989626972951</v>
      </c>
      <c r="BN72">
        <v>42</v>
      </c>
      <c r="BO72">
        <v>39484.047903275175</v>
      </c>
      <c r="BP72">
        <v>-26184.047903275175</v>
      </c>
      <c r="BX72">
        <v>42</v>
      </c>
      <c r="BY72">
        <v>29540.954085065394</v>
      </c>
      <c r="BZ72">
        <v>-16240.954085065394</v>
      </c>
      <c r="CH72">
        <v>42</v>
      </c>
      <c r="CI72">
        <v>26877.581615484203</v>
      </c>
      <c r="CJ72">
        <v>-13577.581615484203</v>
      </c>
      <c r="CR72">
        <v>42</v>
      </c>
      <c r="CS72">
        <v>25417.779798304629</v>
      </c>
      <c r="CT72">
        <v>-12117.779798304629</v>
      </c>
    </row>
    <row r="73" spans="3:98" x14ac:dyDescent="0.3">
      <c r="C73" s="33"/>
      <c r="E73">
        <v>43</v>
      </c>
      <c r="F73">
        <v>30519.149548817582</v>
      </c>
      <c r="G73">
        <v>2810.8504511824176</v>
      </c>
      <c r="O73" s="33"/>
      <c r="P73">
        <v>43</v>
      </c>
      <c r="Q73">
        <v>33332.999598496011</v>
      </c>
      <c r="R73">
        <v>-2.9995984960114583</v>
      </c>
      <c r="Z73">
        <v>43</v>
      </c>
      <c r="AA73">
        <v>35426.767845049864</v>
      </c>
      <c r="AB73">
        <v>-2096.7678450498643</v>
      </c>
      <c r="AJ73">
        <v>43</v>
      </c>
      <c r="AK73">
        <v>38103.684299874112</v>
      </c>
      <c r="AL73">
        <v>-4773.6842998741122</v>
      </c>
      <c r="AT73">
        <v>43</v>
      </c>
      <c r="AU73">
        <v>30096.70858615591</v>
      </c>
      <c r="AV73">
        <v>3233.2914138440901</v>
      </c>
      <c r="BD73">
        <v>43</v>
      </c>
      <c r="BE73">
        <v>28249.465657376644</v>
      </c>
      <c r="BF73">
        <v>5080.5343426233558</v>
      </c>
      <c r="BN73">
        <v>43</v>
      </c>
      <c r="BO73">
        <v>31071.535537014039</v>
      </c>
      <c r="BP73">
        <v>2258.4644629859613</v>
      </c>
      <c r="BX73">
        <v>43</v>
      </c>
      <c r="BY73">
        <v>32628.470076059817</v>
      </c>
      <c r="BZ73">
        <v>701.52992394018293</v>
      </c>
      <c r="CH73">
        <v>43</v>
      </c>
      <c r="CI73">
        <v>28707.879217609523</v>
      </c>
      <c r="CJ73">
        <v>4622.120782390477</v>
      </c>
      <c r="CR73">
        <v>43</v>
      </c>
      <c r="CS73">
        <v>24554.808061669348</v>
      </c>
      <c r="CT73">
        <v>8775.1919383306522</v>
      </c>
    </row>
    <row r="74" spans="3:98" x14ac:dyDescent="0.3">
      <c r="C74" s="33"/>
      <c r="E74">
        <v>44</v>
      </c>
      <c r="F74">
        <v>27542.753200852585</v>
      </c>
      <c r="G74">
        <v>-22152.753200852585</v>
      </c>
      <c r="O74" s="33"/>
      <c r="P74">
        <v>44</v>
      </c>
      <c r="Q74">
        <v>28723.125056277891</v>
      </c>
      <c r="R74">
        <v>-23333.125056277891</v>
      </c>
      <c r="Z74">
        <v>44</v>
      </c>
      <c r="AA74">
        <v>27516.213301349344</v>
      </c>
      <c r="AB74">
        <v>-22126.213301349344</v>
      </c>
      <c r="AJ74">
        <v>44</v>
      </c>
      <c r="AK74">
        <v>22810.051383787046</v>
      </c>
      <c r="AL74">
        <v>-17420.051383787046</v>
      </c>
      <c r="AT74">
        <v>44</v>
      </c>
      <c r="AU74">
        <v>32182.077938137874</v>
      </c>
      <c r="AV74">
        <v>-26792.077938137874</v>
      </c>
      <c r="BD74">
        <v>44</v>
      </c>
      <c r="BE74">
        <v>29697.414746339353</v>
      </c>
      <c r="BF74">
        <v>-24307.414746339353</v>
      </c>
      <c r="BN74">
        <v>44</v>
      </c>
      <c r="BO74">
        <v>28194.71783663458</v>
      </c>
      <c r="BP74">
        <v>-22804.71783663458</v>
      </c>
      <c r="BX74">
        <v>44</v>
      </c>
      <c r="BY74">
        <v>15706.507433109611</v>
      </c>
      <c r="BZ74">
        <v>-10316.507433109611</v>
      </c>
      <c r="CH74">
        <v>44</v>
      </c>
      <c r="CI74">
        <v>27975.760176759395</v>
      </c>
      <c r="CJ74">
        <v>-22585.760176759395</v>
      </c>
      <c r="CR74">
        <v>44</v>
      </c>
      <c r="CS74">
        <v>20946.017163012704</v>
      </c>
      <c r="CT74">
        <v>-15556.017163012704</v>
      </c>
    </row>
    <row r="75" spans="3:98" x14ac:dyDescent="0.3">
      <c r="C75" s="33"/>
      <c r="E75">
        <v>45</v>
      </c>
      <c r="F75">
        <v>27819.627279733049</v>
      </c>
      <c r="G75">
        <v>30830.372720266951</v>
      </c>
      <c r="O75" s="33"/>
      <c r="P75">
        <v>45</v>
      </c>
      <c r="Q75">
        <v>30739.945168498321</v>
      </c>
      <c r="R75">
        <v>27910.054831501679</v>
      </c>
      <c r="Z75">
        <v>45</v>
      </c>
      <c r="AA75">
        <v>31620.74631930716</v>
      </c>
      <c r="AB75">
        <v>27029.25368069284</v>
      </c>
      <c r="AJ75">
        <v>45</v>
      </c>
      <c r="AK75">
        <v>34383.611428393473</v>
      </c>
      <c r="AL75">
        <v>24266.388571606527</v>
      </c>
      <c r="AT75">
        <v>45</v>
      </c>
      <c r="AU75">
        <v>35705.633050107412</v>
      </c>
      <c r="AV75">
        <v>22944.366949892588</v>
      </c>
      <c r="BD75">
        <v>45</v>
      </c>
      <c r="BE75">
        <v>27657.122848255538</v>
      </c>
      <c r="BF75">
        <v>30992.877151744462</v>
      </c>
      <c r="BN75">
        <v>45</v>
      </c>
      <c r="BO75">
        <v>32727.885122080996</v>
      </c>
      <c r="BP75">
        <v>25922.114877919004</v>
      </c>
      <c r="BX75">
        <v>45</v>
      </c>
      <c r="BY75">
        <v>34765.981146748265</v>
      </c>
      <c r="BZ75">
        <v>23884.018853251735</v>
      </c>
      <c r="CH75">
        <v>45</v>
      </c>
      <c r="CI75">
        <v>31197.083956499955</v>
      </c>
      <c r="CJ75">
        <v>27452.916043500045</v>
      </c>
      <c r="CR75">
        <v>45</v>
      </c>
      <c r="CS75">
        <v>28869.666744845767</v>
      </c>
      <c r="CT75">
        <v>29780.333255154233</v>
      </c>
    </row>
    <row r="76" spans="3:98" x14ac:dyDescent="0.3">
      <c r="C76" s="33"/>
      <c r="E76">
        <v>46</v>
      </c>
      <c r="F76">
        <v>12353.133595604882</v>
      </c>
      <c r="G76">
        <v>4806.8664043951176</v>
      </c>
      <c r="O76" s="33"/>
      <c r="P76">
        <v>46</v>
      </c>
      <c r="Q76">
        <v>24631.861400059308</v>
      </c>
      <c r="R76">
        <v>-7471.8614000593079</v>
      </c>
      <c r="Z76">
        <v>46</v>
      </c>
      <c r="AA76">
        <v>22814.657298961294</v>
      </c>
      <c r="AB76">
        <v>-5654.6572989612941</v>
      </c>
      <c r="AJ76">
        <v>46</v>
      </c>
      <c r="AK76">
        <v>14129.881350332224</v>
      </c>
      <c r="AL76">
        <v>3030.1186496677765</v>
      </c>
      <c r="AT76">
        <v>46</v>
      </c>
      <c r="AU76">
        <v>13845.209498296437</v>
      </c>
      <c r="AV76">
        <v>3314.7905017035628</v>
      </c>
      <c r="BD76">
        <v>46</v>
      </c>
      <c r="BE76">
        <v>30092.309952420092</v>
      </c>
      <c r="BF76">
        <v>-12932.309952420092</v>
      </c>
      <c r="BN76">
        <v>46</v>
      </c>
      <c r="BO76">
        <v>21656.495790317633</v>
      </c>
      <c r="BP76">
        <v>-4496.4957903176328</v>
      </c>
      <c r="BX76">
        <v>46</v>
      </c>
      <c r="BY76">
        <v>28115.946704606431</v>
      </c>
      <c r="BZ76">
        <v>-10955.946704606431</v>
      </c>
      <c r="CH76">
        <v>46</v>
      </c>
      <c r="CI76">
        <v>27243.641135909267</v>
      </c>
      <c r="CJ76">
        <v>-10083.641135909267</v>
      </c>
      <c r="CR76">
        <v>46</v>
      </c>
      <c r="CS76">
        <v>26202.299558882161</v>
      </c>
      <c r="CT76">
        <v>-9042.2995588821614</v>
      </c>
    </row>
    <row r="77" spans="3:98" x14ac:dyDescent="0.3">
      <c r="C77" s="33"/>
      <c r="E77">
        <v>47</v>
      </c>
      <c r="F77">
        <v>46370.19056472418</v>
      </c>
      <c r="G77">
        <v>-12880.19056472418</v>
      </c>
      <c r="O77" s="33"/>
      <c r="P77">
        <v>47</v>
      </c>
      <c r="Q77">
        <v>24919.97855894794</v>
      </c>
      <c r="R77">
        <v>8570.0214410520603</v>
      </c>
      <c r="Z77">
        <v>47</v>
      </c>
      <c r="AA77">
        <v>25501.260728897319</v>
      </c>
      <c r="AB77">
        <v>7988.7392711026805</v>
      </c>
      <c r="AJ77">
        <v>47</v>
      </c>
      <c r="AK77">
        <v>24945.648772970373</v>
      </c>
      <c r="AL77">
        <v>8544.3512270296269</v>
      </c>
      <c r="AT77">
        <v>47</v>
      </c>
      <c r="AU77">
        <v>30096.70858615591</v>
      </c>
      <c r="AV77">
        <v>3393.2914138440901</v>
      </c>
      <c r="BD77">
        <v>47</v>
      </c>
      <c r="BE77">
        <v>31046.640033781874</v>
      </c>
      <c r="BF77">
        <v>2443.3599662181259</v>
      </c>
      <c r="BN77">
        <v>47</v>
      </c>
      <c r="BO77">
        <v>26756.308986444852</v>
      </c>
      <c r="BP77">
        <v>6733.6910135551479</v>
      </c>
      <c r="BX77">
        <v>47</v>
      </c>
      <c r="BY77">
        <v>31025.336773043484</v>
      </c>
      <c r="BZ77">
        <v>2464.6632269565162</v>
      </c>
      <c r="CH77">
        <v>47</v>
      </c>
      <c r="CI77">
        <v>34784.467256665579</v>
      </c>
      <c r="CJ77">
        <v>-1294.467256665579</v>
      </c>
      <c r="CR77">
        <v>47</v>
      </c>
      <c r="CS77">
        <v>41814.242794375023</v>
      </c>
      <c r="CT77">
        <v>-8324.2427943750226</v>
      </c>
    </row>
    <row r="78" spans="3:98" x14ac:dyDescent="0.3">
      <c r="C78" s="33"/>
      <c r="E78">
        <v>48</v>
      </c>
      <c r="F78">
        <v>22682.074927173311</v>
      </c>
      <c r="G78">
        <v>-11872.074927173311</v>
      </c>
      <c r="O78" s="33"/>
      <c r="P78">
        <v>48</v>
      </c>
      <c r="Q78">
        <v>27628.279852501088</v>
      </c>
      <c r="R78">
        <v>-16818.279852501088</v>
      </c>
      <c r="Z78">
        <v>48</v>
      </c>
      <c r="AA78">
        <v>29008.770762424912</v>
      </c>
      <c r="AB78">
        <v>-18198.770762424912</v>
      </c>
      <c r="AJ78">
        <v>48</v>
      </c>
      <c r="AK78">
        <v>27770.148545761229</v>
      </c>
      <c r="AL78">
        <v>-16960.148545761229</v>
      </c>
      <c r="AT78">
        <v>48</v>
      </c>
      <c r="AU78">
        <v>23481.054090213114</v>
      </c>
      <c r="AV78">
        <v>-12671.054090213114</v>
      </c>
      <c r="BD78">
        <v>48</v>
      </c>
      <c r="BE78">
        <v>24761.224670330121</v>
      </c>
      <c r="BF78">
        <v>-13951.224670330121</v>
      </c>
      <c r="BN78">
        <v>48</v>
      </c>
      <c r="BO78">
        <v>30243.360744480557</v>
      </c>
      <c r="BP78">
        <v>-19433.360744480557</v>
      </c>
      <c r="BX78">
        <v>48</v>
      </c>
      <c r="BY78">
        <v>31737.840463272965</v>
      </c>
      <c r="BZ78">
        <v>-20927.840463272965</v>
      </c>
      <c r="CH78">
        <v>48</v>
      </c>
      <c r="CI78">
        <v>37127.248187385994</v>
      </c>
      <c r="CJ78">
        <v>-26317.248187385994</v>
      </c>
      <c r="CR78">
        <v>48</v>
      </c>
      <c r="CS78">
        <v>21102.921115128211</v>
      </c>
      <c r="CT78">
        <v>-10292.921115128211</v>
      </c>
    </row>
    <row r="79" spans="3:98" x14ac:dyDescent="0.3">
      <c r="C79" s="33"/>
      <c r="E79">
        <v>49</v>
      </c>
      <c r="F79">
        <v>12614.625781214203</v>
      </c>
      <c r="G79">
        <v>-5454.625781214203</v>
      </c>
      <c r="O79" s="33"/>
      <c r="P79">
        <v>49</v>
      </c>
      <c r="Q79">
        <v>23191.275605616142</v>
      </c>
      <c r="R79">
        <v>-16031.275605616142</v>
      </c>
      <c r="Z79">
        <v>49</v>
      </c>
      <c r="AA79">
        <v>20501.193234294158</v>
      </c>
      <c r="AB79">
        <v>-13341.193234294158</v>
      </c>
      <c r="AJ79">
        <v>49</v>
      </c>
      <c r="AK79">
        <v>10616.479193933843</v>
      </c>
      <c r="AL79">
        <v>-3456.4791939338429</v>
      </c>
      <c r="AT79">
        <v>49</v>
      </c>
      <c r="AU79">
        <v>19885.589690244204</v>
      </c>
      <c r="AV79">
        <v>-12725.589690244204</v>
      </c>
      <c r="BD79">
        <v>49</v>
      </c>
      <c r="BE79">
        <v>31013.732099941815</v>
      </c>
      <c r="BF79">
        <v>-23853.732099941815</v>
      </c>
      <c r="BN79">
        <v>49</v>
      </c>
      <c r="BO79">
        <v>23879.491286065397</v>
      </c>
      <c r="BP79">
        <v>-16719.491286065397</v>
      </c>
      <c r="BX79">
        <v>49</v>
      </c>
      <c r="BY79">
        <v>6325.208845088091</v>
      </c>
      <c r="BZ79">
        <v>834.79115491190896</v>
      </c>
      <c r="CH79">
        <v>49</v>
      </c>
      <c r="CI79">
        <v>34638.043448495555</v>
      </c>
      <c r="CJ79">
        <v>-27478.043448495555</v>
      </c>
      <c r="CR79">
        <v>49</v>
      </c>
      <c r="CS79">
        <v>36322.604470332306</v>
      </c>
      <c r="CT79">
        <v>-29162.604470332306</v>
      </c>
    </row>
    <row r="80" spans="3:98" x14ac:dyDescent="0.3">
      <c r="C80" s="33"/>
      <c r="E80">
        <v>50</v>
      </c>
      <c r="F80">
        <v>38386.987957004108</v>
      </c>
      <c r="G80">
        <v>6503.0120429958915</v>
      </c>
      <c r="O80" s="33"/>
      <c r="P80">
        <v>50</v>
      </c>
      <c r="Q80">
        <v>29817.970260054695</v>
      </c>
      <c r="R80">
        <v>15072.029739945305</v>
      </c>
      <c r="Z80">
        <v>50</v>
      </c>
      <c r="AA80">
        <v>28710.259270209797</v>
      </c>
      <c r="AB80">
        <v>16179.740729790203</v>
      </c>
      <c r="AJ80">
        <v>50</v>
      </c>
      <c r="AK80">
        <v>35485.855242165519</v>
      </c>
      <c r="AL80">
        <v>9404.1447578344814</v>
      </c>
      <c r="AT80">
        <v>50</v>
      </c>
      <c r="AU80">
        <v>34123.628714121092</v>
      </c>
      <c r="AV80">
        <v>10766.371285878908</v>
      </c>
      <c r="BD80">
        <v>50</v>
      </c>
      <c r="BE80">
        <v>31112.455901461999</v>
      </c>
      <c r="BF80">
        <v>13777.544098538001</v>
      </c>
      <c r="BN80">
        <v>50</v>
      </c>
      <c r="BO80">
        <v>27846.012660831009</v>
      </c>
      <c r="BP80">
        <v>17043.987339168991</v>
      </c>
      <c r="BX80">
        <v>50</v>
      </c>
      <c r="BY80">
        <v>25325.307251207621</v>
      </c>
      <c r="BZ80">
        <v>19564.692748792379</v>
      </c>
      <c r="CH80">
        <v>50</v>
      </c>
      <c r="CI80">
        <v>31855.991093265071</v>
      </c>
      <c r="CJ80">
        <v>13034.008906734929</v>
      </c>
      <c r="CR80">
        <v>50</v>
      </c>
      <c r="CS80">
        <v>35381.180757639275</v>
      </c>
      <c r="CT80">
        <v>9508.8192423607252</v>
      </c>
    </row>
    <row r="81" spans="3:98" x14ac:dyDescent="0.3">
      <c r="C81" s="33"/>
      <c r="E81">
        <v>51</v>
      </c>
      <c r="F81">
        <v>33218.671817902097</v>
      </c>
      <c r="G81">
        <v>34611.328182097903</v>
      </c>
      <c r="O81" s="33"/>
      <c r="P81">
        <v>51</v>
      </c>
      <c r="Q81">
        <v>28953.618783388796</v>
      </c>
      <c r="R81">
        <v>38876.381216611204</v>
      </c>
      <c r="Z81">
        <v>51</v>
      </c>
      <c r="AA81">
        <v>29381.910127693805</v>
      </c>
      <c r="AB81">
        <v>38448.089872306198</v>
      </c>
      <c r="AJ81">
        <v>51</v>
      </c>
      <c r="AK81">
        <v>29699.075219862301</v>
      </c>
      <c r="AL81">
        <v>38130.924780137699</v>
      </c>
      <c r="AT81">
        <v>51</v>
      </c>
      <c r="AU81">
        <v>33979.810138122331</v>
      </c>
      <c r="AV81">
        <v>33850.189861877669</v>
      </c>
      <c r="BD81">
        <v>51</v>
      </c>
      <c r="BE81">
        <v>28052.018054336273</v>
      </c>
      <c r="BF81">
        <v>39777.981945663727</v>
      </c>
      <c r="BN81">
        <v>51</v>
      </c>
      <c r="BO81">
        <v>31333.064418866714</v>
      </c>
      <c r="BP81">
        <v>36496.935581133286</v>
      </c>
      <c r="BX81">
        <v>51</v>
      </c>
      <c r="BY81">
        <v>29422.203470027147</v>
      </c>
      <c r="BZ81">
        <v>38407.796529972853</v>
      </c>
      <c r="CH81">
        <v>51</v>
      </c>
      <c r="CI81">
        <v>31416.719668754995</v>
      </c>
      <c r="CJ81">
        <v>36413.280331245005</v>
      </c>
      <c r="CR81">
        <v>51</v>
      </c>
      <c r="CS81">
        <v>34910.468901292756</v>
      </c>
      <c r="CT81">
        <v>32919.531098707244</v>
      </c>
    </row>
    <row r="82" spans="3:98" x14ac:dyDescent="0.3">
      <c r="C82" s="33"/>
      <c r="E82">
        <v>52</v>
      </c>
      <c r="F82">
        <v>12691.535247569893</v>
      </c>
      <c r="G82">
        <v>948.46475243010718</v>
      </c>
      <c r="O82" s="33"/>
      <c r="P82">
        <v>52</v>
      </c>
      <c r="Q82">
        <v>31950.037235830576</v>
      </c>
      <c r="R82">
        <v>-18310.037235830576</v>
      </c>
      <c r="Z82">
        <v>52</v>
      </c>
      <c r="AA82">
        <v>31993.885684576053</v>
      </c>
      <c r="AB82">
        <v>-18353.885684576053</v>
      </c>
      <c r="AJ82">
        <v>52</v>
      </c>
      <c r="AK82">
        <v>34245.830951671967</v>
      </c>
      <c r="AL82">
        <v>-20605.830951671967</v>
      </c>
      <c r="AT82">
        <v>52</v>
      </c>
      <c r="AU82">
        <v>29809.071434158395</v>
      </c>
      <c r="AV82">
        <v>-16169.071434158395</v>
      </c>
      <c r="BD82">
        <v>52</v>
      </c>
      <c r="BE82">
        <v>26242.081693132892</v>
      </c>
      <c r="BF82">
        <v>-12602.081693132892</v>
      </c>
      <c r="BN82">
        <v>52</v>
      </c>
      <c r="BO82">
        <v>33120.178444860016</v>
      </c>
      <c r="BP82">
        <v>-19480.178444860016</v>
      </c>
      <c r="BX82">
        <v>52</v>
      </c>
      <c r="BY82">
        <v>30253.457775294875</v>
      </c>
      <c r="BZ82">
        <v>-16613.457775294875</v>
      </c>
      <c r="CH82">
        <v>52</v>
      </c>
      <c r="CI82">
        <v>27536.488752249315</v>
      </c>
      <c r="CJ82">
        <v>-13896.488752249315</v>
      </c>
      <c r="CR82">
        <v>52</v>
      </c>
      <c r="CS82">
        <v>24005.644229265072</v>
      </c>
      <c r="CT82">
        <v>-10365.644229265072</v>
      </c>
    </row>
    <row r="83" spans="3:98" x14ac:dyDescent="0.3">
      <c r="C83" s="33"/>
      <c r="E83">
        <v>53</v>
      </c>
      <c r="F83">
        <v>22712.838713715591</v>
      </c>
      <c r="G83">
        <v>-2402.8387137155914</v>
      </c>
      <c r="O83" s="33"/>
      <c r="P83">
        <v>53</v>
      </c>
      <c r="Q83">
        <v>28780.748488055615</v>
      </c>
      <c r="R83">
        <v>-8470.7484880556149</v>
      </c>
      <c r="Z83">
        <v>53</v>
      </c>
      <c r="AA83">
        <v>33187.931653436506</v>
      </c>
      <c r="AB83">
        <v>-12877.931653436506</v>
      </c>
      <c r="AJ83">
        <v>53</v>
      </c>
      <c r="AK83">
        <v>34659.172381836484</v>
      </c>
      <c r="AL83">
        <v>-14349.172381836484</v>
      </c>
      <c r="AT83">
        <v>53</v>
      </c>
      <c r="AU83">
        <v>48577.395601996104</v>
      </c>
      <c r="AV83">
        <v>-28267.395601996104</v>
      </c>
      <c r="BD83">
        <v>53</v>
      </c>
      <c r="BE83">
        <v>29861.954415539662</v>
      </c>
      <c r="BF83">
        <v>-9551.9544155396616</v>
      </c>
      <c r="BN83">
        <v>53</v>
      </c>
      <c r="BO83">
        <v>28238.305983610026</v>
      </c>
      <c r="BP83">
        <v>-7928.3059836100256</v>
      </c>
      <c r="BX83">
        <v>53</v>
      </c>
      <c r="BY83">
        <v>29481.57877754627</v>
      </c>
      <c r="BZ83">
        <v>-9171.5787775462704</v>
      </c>
      <c r="CH83">
        <v>53</v>
      </c>
      <c r="CI83">
        <v>31929.202997350083</v>
      </c>
      <c r="CJ83">
        <v>-11619.202997350083</v>
      </c>
      <c r="CR83">
        <v>53</v>
      </c>
      <c r="CS83">
        <v>32321.5536913869</v>
      </c>
      <c r="CT83">
        <v>-12011.5536913869</v>
      </c>
    </row>
    <row r="84" spans="3:98" x14ac:dyDescent="0.3">
      <c r="C84" s="33"/>
      <c r="E84">
        <v>54</v>
      </c>
      <c r="F84">
        <v>19567.241539768092</v>
      </c>
      <c r="G84">
        <v>-3307.2415397680925</v>
      </c>
      <c r="O84" s="33"/>
      <c r="P84">
        <v>54</v>
      </c>
      <c r="Q84">
        <v>29184.112510499705</v>
      </c>
      <c r="R84">
        <v>-12924.112510499705</v>
      </c>
      <c r="Z84">
        <v>54</v>
      </c>
      <c r="AA84">
        <v>33262.559526490288</v>
      </c>
      <c r="AB84">
        <v>-17002.559526490288</v>
      </c>
      <c r="AJ84">
        <v>54</v>
      </c>
      <c r="AK84">
        <v>24876.75853460962</v>
      </c>
      <c r="AL84">
        <v>-8616.7585346096203</v>
      </c>
      <c r="AT84">
        <v>54</v>
      </c>
      <c r="AU84">
        <v>10465.472962325663</v>
      </c>
      <c r="AV84">
        <v>5794.5270376743374</v>
      </c>
      <c r="BD84">
        <v>54</v>
      </c>
      <c r="BE84">
        <v>30783.376563061382</v>
      </c>
      <c r="BF84">
        <v>-14523.376563061382</v>
      </c>
      <c r="BN84">
        <v>54</v>
      </c>
      <c r="BO84">
        <v>30679.242214235019</v>
      </c>
      <c r="BP84">
        <v>-14419.242214235019</v>
      </c>
      <c r="BX84">
        <v>54</v>
      </c>
      <c r="BY84">
        <v>40762.887206179745</v>
      </c>
      <c r="BZ84">
        <v>-24502.887206179745</v>
      </c>
      <c r="CH84">
        <v>54</v>
      </c>
      <c r="CI84">
        <v>29513.210162544659</v>
      </c>
      <c r="CJ84">
        <v>-13253.210162544659</v>
      </c>
      <c r="CR84">
        <v>54</v>
      </c>
      <c r="CS84">
        <v>22750.412612341024</v>
      </c>
      <c r="CT84">
        <v>-6490.4126123410242</v>
      </c>
    </row>
    <row r="85" spans="3:98" x14ac:dyDescent="0.3">
      <c r="C85" s="33"/>
      <c r="E85">
        <v>55</v>
      </c>
      <c r="F85">
        <v>36671.906857272348</v>
      </c>
      <c r="G85">
        <v>-2281.9068572723481</v>
      </c>
      <c r="O85" s="33"/>
      <c r="P85">
        <v>55</v>
      </c>
      <c r="Q85">
        <v>31200.932622720131</v>
      </c>
      <c r="R85">
        <v>3189.0673772798691</v>
      </c>
      <c r="Z85">
        <v>55</v>
      </c>
      <c r="AA85">
        <v>29605.793746855139</v>
      </c>
      <c r="AB85">
        <v>4784.206253144861</v>
      </c>
      <c r="AJ85">
        <v>55</v>
      </c>
      <c r="AK85">
        <v>32454.684754292401</v>
      </c>
      <c r="AL85">
        <v>1935.3152457075994</v>
      </c>
      <c r="AT85">
        <v>55</v>
      </c>
      <c r="AU85">
        <v>32973.080106131034</v>
      </c>
      <c r="AV85">
        <v>1416.919893868966</v>
      </c>
      <c r="BD85">
        <v>55</v>
      </c>
      <c r="BE85">
        <v>26636.976899213631</v>
      </c>
      <c r="BF85">
        <v>7753.0231007863695</v>
      </c>
      <c r="BN85">
        <v>55</v>
      </c>
      <c r="BO85">
        <v>31638.181447694838</v>
      </c>
      <c r="BP85">
        <v>2751.8185523051616</v>
      </c>
      <c r="BX85">
        <v>55</v>
      </c>
      <c r="BY85">
        <v>31084.712080562604</v>
      </c>
      <c r="BZ85">
        <v>3305.2879194373963</v>
      </c>
      <c r="CH85">
        <v>55</v>
      </c>
      <c r="CI85">
        <v>25852.61495829402</v>
      </c>
      <c r="CJ85">
        <v>8537.3850417059803</v>
      </c>
      <c r="CR85">
        <v>55</v>
      </c>
      <c r="CS85">
        <v>23064.220516572037</v>
      </c>
      <c r="CT85">
        <v>11325.779483427963</v>
      </c>
    </row>
    <row r="86" spans="3:98" x14ac:dyDescent="0.3">
      <c r="C86" s="33"/>
      <c r="E86">
        <v>56</v>
      </c>
      <c r="F86">
        <v>46400.954351266439</v>
      </c>
      <c r="G86">
        <v>-12530.954351266439</v>
      </c>
      <c r="O86" s="33"/>
      <c r="P86">
        <v>56</v>
      </c>
      <c r="Q86">
        <v>24401.3676729484</v>
      </c>
      <c r="R86">
        <v>9468.6323270516004</v>
      </c>
      <c r="Z86">
        <v>56</v>
      </c>
      <c r="AA86">
        <v>24680.354125305756</v>
      </c>
      <c r="AB86">
        <v>9189.6458746942444</v>
      </c>
      <c r="AJ86">
        <v>56</v>
      </c>
      <c r="AK86">
        <v>24050.07567428059</v>
      </c>
      <c r="AL86">
        <v>9819.9243257194103</v>
      </c>
      <c r="AT86">
        <v>56</v>
      </c>
      <c r="AU86">
        <v>30312.436450154044</v>
      </c>
      <c r="AV86">
        <v>3557.563549845956</v>
      </c>
      <c r="BD86">
        <v>56</v>
      </c>
      <c r="BE86">
        <v>31244.087636822245</v>
      </c>
      <c r="BF86">
        <v>2625.9123631777547</v>
      </c>
      <c r="BN86">
        <v>56</v>
      </c>
      <c r="BO86">
        <v>25187.135695328783</v>
      </c>
      <c r="BP86">
        <v>8682.8643046712168</v>
      </c>
      <c r="BX86">
        <v>56</v>
      </c>
      <c r="BY86">
        <v>29778.455315141888</v>
      </c>
      <c r="BZ86">
        <v>4091.5446848581123</v>
      </c>
      <c r="CH86">
        <v>56</v>
      </c>
      <c r="CI86">
        <v>34930.89106483561</v>
      </c>
      <c r="CJ86">
        <v>-1060.8910648356105</v>
      </c>
      <c r="CR86">
        <v>56</v>
      </c>
      <c r="CS86">
        <v>43697.090219761099</v>
      </c>
      <c r="CT86">
        <v>-9827.0902197610994</v>
      </c>
    </row>
    <row r="87" spans="3:98" x14ac:dyDescent="0.3">
      <c r="C87" s="33"/>
      <c r="E87">
        <v>57</v>
      </c>
      <c r="F87">
        <v>40140.523789913714</v>
      </c>
      <c r="G87">
        <v>-1560.5237899137137</v>
      </c>
      <c r="O87" s="33"/>
      <c r="P87">
        <v>57</v>
      </c>
      <c r="Q87">
        <v>30394.204577831959</v>
      </c>
      <c r="R87">
        <v>8185.7954221680411</v>
      </c>
      <c r="Z87">
        <v>57</v>
      </c>
      <c r="AA87">
        <v>34904.372733673415</v>
      </c>
      <c r="AB87">
        <v>3675.6272663265845</v>
      </c>
      <c r="AJ87">
        <v>57</v>
      </c>
      <c r="AK87">
        <v>40101.501212335934</v>
      </c>
      <c r="AL87">
        <v>-1521.5012123359338</v>
      </c>
      <c r="AT87">
        <v>57</v>
      </c>
      <c r="AU87">
        <v>38366.276706084405</v>
      </c>
      <c r="AV87">
        <v>213.7232939155947</v>
      </c>
      <c r="BD87">
        <v>57</v>
      </c>
      <c r="BE87">
        <v>27986.202186656152</v>
      </c>
      <c r="BF87">
        <v>10593.797813343848</v>
      </c>
      <c r="BN87">
        <v>57</v>
      </c>
      <c r="BO87">
        <v>32684.29697510555</v>
      </c>
      <c r="BP87">
        <v>5895.7030248944502</v>
      </c>
      <c r="BX87">
        <v>57</v>
      </c>
      <c r="BY87">
        <v>31381.588618158225</v>
      </c>
      <c r="BZ87">
        <v>7198.4113818417754</v>
      </c>
      <c r="CH87">
        <v>57</v>
      </c>
      <c r="CI87">
        <v>27243.641135909267</v>
      </c>
      <c r="CJ87">
        <v>11336.358864090733</v>
      </c>
      <c r="CR87">
        <v>57</v>
      </c>
      <c r="CS87">
        <v>26829.915367344187</v>
      </c>
      <c r="CT87">
        <v>11750.084632655813</v>
      </c>
    </row>
    <row r="88" spans="3:98" x14ac:dyDescent="0.3">
      <c r="C88" s="33"/>
      <c r="E88">
        <v>58</v>
      </c>
      <c r="F88">
        <v>32203.46686200707</v>
      </c>
      <c r="G88">
        <v>-9983.4668620070697</v>
      </c>
      <c r="O88" s="33"/>
      <c r="P88">
        <v>58</v>
      </c>
      <c r="Q88">
        <v>29184.112510499705</v>
      </c>
      <c r="R88">
        <v>-6964.1125104997045</v>
      </c>
      <c r="Z88">
        <v>58</v>
      </c>
      <c r="AA88">
        <v>31322.234827092048</v>
      </c>
      <c r="AB88">
        <v>-9102.2348270920484</v>
      </c>
      <c r="AJ88">
        <v>58</v>
      </c>
      <c r="AK88">
        <v>26185.673063463921</v>
      </c>
      <c r="AL88">
        <v>-3965.6730634639207</v>
      </c>
      <c r="AT88">
        <v>58</v>
      </c>
      <c r="AU88">
        <v>34914.630882114245</v>
      </c>
      <c r="AV88">
        <v>-12694.630882114245</v>
      </c>
      <c r="BD88">
        <v>58</v>
      </c>
      <c r="BE88">
        <v>31935.154247463535</v>
      </c>
      <c r="BF88">
        <v>-9715.1542474635353</v>
      </c>
      <c r="BN88">
        <v>58</v>
      </c>
      <c r="BO88">
        <v>31463.828859793051</v>
      </c>
      <c r="BP88">
        <v>-9243.8288597930514</v>
      </c>
      <c r="BX88">
        <v>58</v>
      </c>
      <c r="BY88">
        <v>32984.721921174554</v>
      </c>
      <c r="BZ88">
        <v>-10764.721921174554</v>
      </c>
      <c r="CH88">
        <v>58</v>
      </c>
      <c r="CI88">
        <v>31270.295860584971</v>
      </c>
      <c r="CJ88">
        <v>-9050.2958605849708</v>
      </c>
      <c r="CR88">
        <v>58</v>
      </c>
      <c r="CS88">
        <v>26045.395606766655</v>
      </c>
      <c r="CT88">
        <v>-3825.395606766655</v>
      </c>
    </row>
    <row r="89" spans="3:98" x14ac:dyDescent="0.3">
      <c r="C89" s="33"/>
      <c r="E89">
        <v>59</v>
      </c>
      <c r="F89">
        <v>23666.516096526077</v>
      </c>
      <c r="G89">
        <v>-10706.516096526077</v>
      </c>
      <c r="O89" s="33"/>
      <c r="P89">
        <v>59</v>
      </c>
      <c r="Q89">
        <v>36790.405505159608</v>
      </c>
      <c r="R89">
        <v>-23830.405505159608</v>
      </c>
      <c r="Z89">
        <v>59</v>
      </c>
      <c r="AA89">
        <v>38113.371274985897</v>
      </c>
      <c r="AB89">
        <v>-25153.371274985897</v>
      </c>
      <c r="AJ89">
        <v>59</v>
      </c>
      <c r="AK89">
        <v>40859.293834304211</v>
      </c>
      <c r="AL89">
        <v>-27899.293834304211</v>
      </c>
      <c r="AT89">
        <v>59</v>
      </c>
      <c r="AU89">
        <v>36784.272370098079</v>
      </c>
      <c r="AV89">
        <v>-23824.272370098079</v>
      </c>
      <c r="BD89">
        <v>59</v>
      </c>
      <c r="BE89">
        <v>23971.434258168643</v>
      </c>
      <c r="BF89">
        <v>-11011.434258168643</v>
      </c>
      <c r="BN89">
        <v>59</v>
      </c>
      <c r="BO89">
        <v>36084.172439190363</v>
      </c>
      <c r="BP89">
        <v>-23124.172439190363</v>
      </c>
      <c r="BX89">
        <v>59</v>
      </c>
      <c r="BY89">
        <v>39753.506978354642</v>
      </c>
      <c r="BZ89">
        <v>-26793.506978354642</v>
      </c>
      <c r="CH89">
        <v>59</v>
      </c>
      <c r="CI89">
        <v>20727.781672343128</v>
      </c>
      <c r="CJ89">
        <v>-7767.7816723431279</v>
      </c>
      <c r="CR89">
        <v>59</v>
      </c>
      <c r="CS89">
        <v>17729.486144644827</v>
      </c>
      <c r="CT89">
        <v>-4769.4861446448267</v>
      </c>
    </row>
    <row r="90" spans="3:98" x14ac:dyDescent="0.3">
      <c r="C90" s="33"/>
      <c r="E90">
        <v>60</v>
      </c>
      <c r="F90">
        <v>27842.700119639758</v>
      </c>
      <c r="G90">
        <v>31457.299880360242</v>
      </c>
      <c r="O90" s="33"/>
      <c r="P90">
        <v>60</v>
      </c>
      <c r="Q90">
        <v>30624.698304942867</v>
      </c>
      <c r="R90">
        <v>28675.301695057133</v>
      </c>
      <c r="Z90">
        <v>60</v>
      </c>
      <c r="AA90">
        <v>31322.234827092048</v>
      </c>
      <c r="AB90">
        <v>27977.765172907952</v>
      </c>
      <c r="AJ90">
        <v>60</v>
      </c>
      <c r="AK90">
        <v>33901.379759868207</v>
      </c>
      <c r="AL90">
        <v>25398.620240131793</v>
      </c>
      <c r="AT90">
        <v>60</v>
      </c>
      <c r="AU90">
        <v>35489.905186109274</v>
      </c>
      <c r="AV90">
        <v>23810.094813890726</v>
      </c>
      <c r="BD90">
        <v>60</v>
      </c>
      <c r="BE90">
        <v>27690.0307820956</v>
      </c>
      <c r="BF90">
        <v>31609.9692179044</v>
      </c>
      <c r="BN90">
        <v>60</v>
      </c>
      <c r="BO90">
        <v>32597.120681154658</v>
      </c>
      <c r="BP90">
        <v>26702.879318845342</v>
      </c>
      <c r="BX90">
        <v>60</v>
      </c>
      <c r="BY90">
        <v>34647.230531710018</v>
      </c>
      <c r="BZ90">
        <v>24652.769468289982</v>
      </c>
      <c r="CH90">
        <v>60</v>
      </c>
      <c r="CI90">
        <v>31270.295860584971</v>
      </c>
      <c r="CJ90">
        <v>28029.704139415029</v>
      </c>
      <c r="CR90">
        <v>60</v>
      </c>
      <c r="CS90">
        <v>28634.310816672507</v>
      </c>
      <c r="CT90">
        <v>30665.689183327493</v>
      </c>
    </row>
    <row r="91" spans="3:98" x14ac:dyDescent="0.3">
      <c r="C91" s="33"/>
      <c r="E91">
        <v>61</v>
      </c>
      <c r="F91">
        <v>37010.308509237366</v>
      </c>
      <c r="G91">
        <v>-5470.3085092373658</v>
      </c>
      <c r="O91" s="33"/>
      <c r="P91">
        <v>61</v>
      </c>
      <c r="Q91">
        <v>29529.853101166063</v>
      </c>
      <c r="R91">
        <v>2010.1468988339366</v>
      </c>
      <c r="Z91">
        <v>61</v>
      </c>
      <c r="AA91">
        <v>25501.260728897319</v>
      </c>
      <c r="AB91">
        <v>6038.7392711026805</v>
      </c>
      <c r="AJ91">
        <v>61</v>
      </c>
      <c r="AK91">
        <v>31559.111655602617</v>
      </c>
      <c r="AL91">
        <v>-19.111655602617247</v>
      </c>
      <c r="AT91">
        <v>61</v>
      </c>
      <c r="AU91">
        <v>28298.976386171453</v>
      </c>
      <c r="AV91">
        <v>3241.0236138285472</v>
      </c>
      <c r="BD91">
        <v>61</v>
      </c>
      <c r="BE91">
        <v>28019.110120496214</v>
      </c>
      <c r="BF91">
        <v>3520.8898795037858</v>
      </c>
      <c r="BN91">
        <v>61</v>
      </c>
      <c r="BO91">
        <v>28063.953395708242</v>
      </c>
      <c r="BP91">
        <v>3476.0466042917578</v>
      </c>
      <c r="BX91">
        <v>61</v>
      </c>
      <c r="BY91">
        <v>28472.198549721172</v>
      </c>
      <c r="BZ91">
        <v>3067.8014502788283</v>
      </c>
      <c r="CH91">
        <v>61</v>
      </c>
      <c r="CI91">
        <v>28781.091121694531</v>
      </c>
      <c r="CJ91">
        <v>2758.9088783054685</v>
      </c>
      <c r="CR91">
        <v>61</v>
      </c>
      <c r="CS91">
        <v>32556.90961956016</v>
      </c>
      <c r="CT91">
        <v>-1016.9096195601596</v>
      </c>
    </row>
    <row r="92" spans="3:98" x14ac:dyDescent="0.3">
      <c r="C92" s="33"/>
      <c r="E92">
        <v>62</v>
      </c>
      <c r="F92">
        <v>38479.279316630942</v>
      </c>
      <c r="G92">
        <v>7150.720683369058</v>
      </c>
      <c r="O92" s="33"/>
      <c r="P92">
        <v>62</v>
      </c>
      <c r="Q92">
        <v>29299.359374055159</v>
      </c>
      <c r="R92">
        <v>16330.640625944841</v>
      </c>
      <c r="Z92">
        <v>62</v>
      </c>
      <c r="AA92">
        <v>27963.980539672011</v>
      </c>
      <c r="AB92">
        <v>17666.019460327989</v>
      </c>
      <c r="AJ92">
        <v>62</v>
      </c>
      <c r="AK92">
        <v>35968.086910690785</v>
      </c>
      <c r="AL92">
        <v>9661.9130893092151</v>
      </c>
      <c r="AT92">
        <v>62</v>
      </c>
      <c r="AU92">
        <v>33835.991562123578</v>
      </c>
      <c r="AV92">
        <v>11794.008437876422</v>
      </c>
      <c r="BD92">
        <v>62</v>
      </c>
      <c r="BE92">
        <v>31309.903504502367</v>
      </c>
      <c r="BF92">
        <v>14320.096495497633</v>
      </c>
      <c r="BN92">
        <v>62</v>
      </c>
      <c r="BO92">
        <v>27758.836366880118</v>
      </c>
      <c r="BP92">
        <v>17871.163633119882</v>
      </c>
      <c r="BX92">
        <v>62</v>
      </c>
      <c r="BY92">
        <v>26097.18624895623</v>
      </c>
      <c r="BZ92">
        <v>19532.81375104377</v>
      </c>
      <c r="CH92">
        <v>62</v>
      </c>
      <c r="CI92">
        <v>32807.745846370235</v>
      </c>
      <c r="CJ92">
        <v>12822.254153629765</v>
      </c>
      <c r="CR92">
        <v>62</v>
      </c>
      <c r="CS92">
        <v>36087.248542159054</v>
      </c>
      <c r="CT92">
        <v>9542.7514578409464</v>
      </c>
    </row>
    <row r="93" spans="3:98" x14ac:dyDescent="0.3">
      <c r="C93" s="33"/>
      <c r="E93">
        <v>63</v>
      </c>
      <c r="F93">
        <v>38479.279316630942</v>
      </c>
      <c r="G93">
        <v>-24139.279316630942</v>
      </c>
      <c r="O93" s="33"/>
      <c r="P93">
        <v>63</v>
      </c>
      <c r="Q93">
        <v>29299.359374055159</v>
      </c>
      <c r="R93">
        <v>-14959.359374055159</v>
      </c>
      <c r="Z93">
        <v>63</v>
      </c>
      <c r="AA93">
        <v>27963.980539672011</v>
      </c>
      <c r="AB93">
        <v>-13623.980539672011</v>
      </c>
      <c r="AJ93">
        <v>63</v>
      </c>
      <c r="AK93">
        <v>35968.086910690785</v>
      </c>
      <c r="AL93">
        <v>-21628.086910690785</v>
      </c>
      <c r="AT93">
        <v>63</v>
      </c>
      <c r="AU93">
        <v>33835.991562123578</v>
      </c>
      <c r="AV93">
        <v>-19495.991562123578</v>
      </c>
      <c r="BD93">
        <v>63</v>
      </c>
      <c r="BE93">
        <v>31309.903504502367</v>
      </c>
      <c r="BF93">
        <v>-16969.903504502367</v>
      </c>
      <c r="BN93">
        <v>63</v>
      </c>
      <c r="BO93">
        <v>27758.836366880118</v>
      </c>
      <c r="BP93">
        <v>-13418.836366880118</v>
      </c>
      <c r="BX93">
        <v>63</v>
      </c>
      <c r="BY93">
        <v>26097.18624895623</v>
      </c>
      <c r="BZ93">
        <v>-11757.18624895623</v>
      </c>
      <c r="CH93">
        <v>63</v>
      </c>
      <c r="CI93">
        <v>32807.745846370235</v>
      </c>
      <c r="CJ93">
        <v>-18467.745846370235</v>
      </c>
      <c r="CR93">
        <v>63</v>
      </c>
      <c r="CS93">
        <v>36087.248542159054</v>
      </c>
      <c r="CT93">
        <v>-21747.248542159054</v>
      </c>
    </row>
    <row r="94" spans="3:98" x14ac:dyDescent="0.3">
      <c r="C94" s="33"/>
      <c r="E94">
        <v>64</v>
      </c>
      <c r="F94">
        <v>36710.361590450193</v>
      </c>
      <c r="G94">
        <v>-2250.361590450193</v>
      </c>
      <c r="O94" s="33"/>
      <c r="P94">
        <v>64</v>
      </c>
      <c r="Q94">
        <v>30682.321736720594</v>
      </c>
      <c r="R94">
        <v>3777.6782632794057</v>
      </c>
      <c r="Z94">
        <v>64</v>
      </c>
      <c r="AA94">
        <v>29158.026508532472</v>
      </c>
      <c r="AB94">
        <v>5301.9734914675282</v>
      </c>
      <c r="AJ94">
        <v>64</v>
      </c>
      <c r="AK94">
        <v>30801.31903363434</v>
      </c>
      <c r="AL94">
        <v>3658.6809663656604</v>
      </c>
      <c r="AT94">
        <v>64</v>
      </c>
      <c r="AU94">
        <v>32325.896514136635</v>
      </c>
      <c r="AV94">
        <v>2134.1034858633648</v>
      </c>
      <c r="BD94">
        <v>64</v>
      </c>
      <c r="BE94">
        <v>27163.503840654615</v>
      </c>
      <c r="BF94">
        <v>7296.4961593453845</v>
      </c>
      <c r="BN94">
        <v>64</v>
      </c>
      <c r="BO94">
        <v>32466.356240228321</v>
      </c>
      <c r="BP94">
        <v>1993.6437597716795</v>
      </c>
      <c r="BX94">
        <v>64</v>
      </c>
      <c r="BY94">
        <v>31975.341693349459</v>
      </c>
      <c r="BZ94">
        <v>2484.6583066505409</v>
      </c>
      <c r="CH94">
        <v>64</v>
      </c>
      <c r="CI94">
        <v>25999.038766464051</v>
      </c>
      <c r="CJ94">
        <v>8460.9612335359488</v>
      </c>
      <c r="CR94">
        <v>64</v>
      </c>
      <c r="CS94">
        <v>23299.576444745297</v>
      </c>
      <c r="CT94">
        <v>11160.423555254703</v>
      </c>
    </row>
    <row r="95" spans="3:98" x14ac:dyDescent="0.3">
      <c r="C95" s="33"/>
      <c r="E95">
        <v>65</v>
      </c>
      <c r="F95">
        <v>40509.689228421004</v>
      </c>
      <c r="G95">
        <v>-1339.6892284210044</v>
      </c>
      <c r="O95" s="33"/>
      <c r="P95">
        <v>65</v>
      </c>
      <c r="Q95">
        <v>29875.593691832422</v>
      </c>
      <c r="R95">
        <v>9294.4063081675777</v>
      </c>
      <c r="Z95">
        <v>65</v>
      </c>
      <c r="AA95">
        <v>33187.931653436506</v>
      </c>
      <c r="AB95">
        <v>5982.0683465634938</v>
      </c>
      <c r="AJ95">
        <v>65</v>
      </c>
      <c r="AK95">
        <v>38172.574538234869</v>
      </c>
      <c r="AL95">
        <v>997.42546176513133</v>
      </c>
      <c r="AT95">
        <v>65</v>
      </c>
      <c r="AU95">
        <v>34842.721594114868</v>
      </c>
      <c r="AV95">
        <v>4327.2784058851321</v>
      </c>
      <c r="BD95">
        <v>65</v>
      </c>
      <c r="BE95">
        <v>28084.925988176336</v>
      </c>
      <c r="BF95">
        <v>11085.074011823664</v>
      </c>
      <c r="BN95">
        <v>65</v>
      </c>
      <c r="BO95">
        <v>31289.476271891268</v>
      </c>
      <c r="BP95">
        <v>7880.523728108732</v>
      </c>
      <c r="BX95">
        <v>65</v>
      </c>
      <c r="BY95">
        <v>30490.959005371369</v>
      </c>
      <c r="BZ95">
        <v>8679.0409946286309</v>
      </c>
      <c r="CH95">
        <v>65</v>
      </c>
      <c r="CI95">
        <v>28781.091121694531</v>
      </c>
      <c r="CJ95">
        <v>10388.908878305469</v>
      </c>
      <c r="CR95">
        <v>65</v>
      </c>
      <c r="CS95">
        <v>26437.655487055421</v>
      </c>
      <c r="CT95">
        <v>12732.344512944579</v>
      </c>
    </row>
    <row r="96" spans="3:98" x14ac:dyDescent="0.3">
      <c r="C96" s="33"/>
      <c r="E96">
        <v>66</v>
      </c>
      <c r="F96">
        <v>37725.566546345217</v>
      </c>
      <c r="G96">
        <v>4854.4334536547831</v>
      </c>
      <c r="O96" s="33"/>
      <c r="P96">
        <v>66</v>
      </c>
      <c r="Q96">
        <v>28665.501624500164</v>
      </c>
      <c r="R96">
        <v>13914.498375499836</v>
      </c>
      <c r="Z96">
        <v>66</v>
      </c>
      <c r="AA96">
        <v>24456.470506144418</v>
      </c>
      <c r="AB96">
        <v>18123.529493855582</v>
      </c>
      <c r="AJ96">
        <v>66</v>
      </c>
      <c r="AK96">
        <v>30939.099510355845</v>
      </c>
      <c r="AL96">
        <v>11640.900489644155</v>
      </c>
      <c r="AT96">
        <v>66</v>
      </c>
      <c r="AU96">
        <v>21251.866162232393</v>
      </c>
      <c r="AV96">
        <v>21328.133837767607</v>
      </c>
      <c r="BD96">
        <v>66</v>
      </c>
      <c r="BE96">
        <v>29335.427474098673</v>
      </c>
      <c r="BF96">
        <v>13244.572525901327</v>
      </c>
      <c r="BN96">
        <v>66</v>
      </c>
      <c r="BO96">
        <v>26494.780104592173</v>
      </c>
      <c r="BP96">
        <v>16085.219895407827</v>
      </c>
      <c r="BX96">
        <v>66</v>
      </c>
      <c r="BY96">
        <v>27581.568936934316</v>
      </c>
      <c r="BZ96">
        <v>14998.431063065684</v>
      </c>
      <c r="CH96">
        <v>66</v>
      </c>
      <c r="CI96">
        <v>29586.422066629675</v>
      </c>
      <c r="CJ96">
        <v>12993.577933370325</v>
      </c>
      <c r="CR96">
        <v>66</v>
      </c>
      <c r="CS96">
        <v>34047.49716465747</v>
      </c>
      <c r="CT96">
        <v>8532.5028353425296</v>
      </c>
    </row>
    <row r="97" spans="3:98" x14ac:dyDescent="0.3">
      <c r="C97" s="33"/>
      <c r="E97">
        <v>67</v>
      </c>
      <c r="F97">
        <v>17521.449734706886</v>
      </c>
      <c r="G97">
        <v>-6631.4497347068864</v>
      </c>
      <c r="O97" s="33"/>
      <c r="P97">
        <v>67</v>
      </c>
      <c r="Q97">
        <v>24804.731695392486</v>
      </c>
      <c r="R97">
        <v>-13914.731695392486</v>
      </c>
      <c r="Z97">
        <v>67</v>
      </c>
      <c r="AA97">
        <v>28710.259270209797</v>
      </c>
      <c r="AB97">
        <v>-17820.259270209797</v>
      </c>
      <c r="AJ97">
        <v>67</v>
      </c>
      <c r="AK97">
        <v>19434.429704110167</v>
      </c>
      <c r="AL97">
        <v>-8544.4297041101672</v>
      </c>
      <c r="AT97">
        <v>67</v>
      </c>
      <c r="AU97">
        <v>23768.691242210629</v>
      </c>
      <c r="AV97">
        <v>-12878.691242210629</v>
      </c>
      <c r="BD97">
        <v>67</v>
      </c>
      <c r="BE97">
        <v>26834.424502253998</v>
      </c>
      <c r="BF97">
        <v>-15944.424502253998</v>
      </c>
      <c r="BN97">
        <v>67</v>
      </c>
      <c r="BO97">
        <v>28499.834865462704</v>
      </c>
      <c r="BP97">
        <v>-17609.834865462704</v>
      </c>
      <c r="BX97">
        <v>67</v>
      </c>
      <c r="BY97">
        <v>24612.80356097814</v>
      </c>
      <c r="BZ97">
        <v>-13722.80356097814</v>
      </c>
      <c r="CH97">
        <v>67</v>
      </c>
      <c r="CI97">
        <v>33393.441079050339</v>
      </c>
      <c r="CJ97">
        <v>-22503.441079050339</v>
      </c>
      <c r="CR97">
        <v>67</v>
      </c>
      <c r="CS97">
        <v>31066.322074462852</v>
      </c>
      <c r="CT97">
        <v>-20176.322074462852</v>
      </c>
    </row>
    <row r="98" spans="3:98" x14ac:dyDescent="0.3">
      <c r="C98" s="33"/>
      <c r="E98">
        <v>68</v>
      </c>
      <c r="F98">
        <v>22866.657646426964</v>
      </c>
      <c r="G98">
        <v>-11246.657646426964</v>
      </c>
      <c r="O98" s="33"/>
      <c r="P98">
        <v>68</v>
      </c>
      <c r="Q98">
        <v>28780.748488055615</v>
      </c>
      <c r="R98">
        <v>-17160.748488055615</v>
      </c>
      <c r="Z98">
        <v>68</v>
      </c>
      <c r="AA98">
        <v>30202.816731285369</v>
      </c>
      <c r="AB98">
        <v>-18582.816731285369</v>
      </c>
      <c r="AJ98">
        <v>68</v>
      </c>
      <c r="AK98">
        <v>30939.099510355845</v>
      </c>
      <c r="AL98">
        <v>-19319.099510355845</v>
      </c>
      <c r="AT98">
        <v>68</v>
      </c>
      <c r="AU98">
        <v>20964.229010234878</v>
      </c>
      <c r="AV98">
        <v>-9344.2290102348779</v>
      </c>
      <c r="BD98">
        <v>68</v>
      </c>
      <c r="BE98">
        <v>25649.738884011782</v>
      </c>
      <c r="BF98">
        <v>-14029.738884011782</v>
      </c>
      <c r="BN98">
        <v>68</v>
      </c>
      <c r="BO98">
        <v>29938.243715652432</v>
      </c>
      <c r="BP98">
        <v>-18318.243715652432</v>
      </c>
      <c r="BX98">
        <v>68</v>
      </c>
      <c r="BY98">
        <v>32153.467615906829</v>
      </c>
      <c r="BZ98">
        <v>-20533.467615906829</v>
      </c>
      <c r="CH98">
        <v>68</v>
      </c>
      <c r="CI98">
        <v>35370.162489345683</v>
      </c>
      <c r="CJ98">
        <v>-23750.162489345683</v>
      </c>
      <c r="CR98">
        <v>68</v>
      </c>
      <c r="CS98">
        <v>16709.610455894039</v>
      </c>
      <c r="CT98">
        <v>-5089.6104558940388</v>
      </c>
    </row>
    <row r="99" spans="3:98" x14ac:dyDescent="0.3">
      <c r="C99" s="33"/>
      <c r="E99">
        <v>69</v>
      </c>
      <c r="F99">
        <v>32380.358634625143</v>
      </c>
      <c r="G99">
        <v>-9290.3586346251432</v>
      </c>
      <c r="O99" s="33"/>
      <c r="P99">
        <v>69</v>
      </c>
      <c r="Q99">
        <v>28723.125056277891</v>
      </c>
      <c r="R99">
        <v>-5633.1250562778914</v>
      </c>
      <c r="Z99">
        <v>69</v>
      </c>
      <c r="AA99">
        <v>31322.234827092048</v>
      </c>
      <c r="AB99">
        <v>-8232.2348270920484</v>
      </c>
      <c r="AJ99">
        <v>69</v>
      </c>
      <c r="AK99">
        <v>30181.306888387568</v>
      </c>
      <c r="AL99">
        <v>-7091.3068883875676</v>
      </c>
      <c r="AT99">
        <v>69</v>
      </c>
      <c r="AU99">
        <v>31966.350074139744</v>
      </c>
      <c r="AV99">
        <v>-8876.3500741397438</v>
      </c>
      <c r="BD99">
        <v>69</v>
      </c>
      <c r="BE99">
        <v>32099.693916663844</v>
      </c>
      <c r="BF99">
        <v>-9009.693916663844</v>
      </c>
      <c r="BN99">
        <v>69</v>
      </c>
      <c r="BO99">
        <v>32902.237709982779</v>
      </c>
      <c r="BP99">
        <v>-9812.2377099827791</v>
      </c>
      <c r="BX99">
        <v>69</v>
      </c>
      <c r="BY99">
        <v>34231.60337907615</v>
      </c>
      <c r="BZ99">
        <v>-11141.60337907615</v>
      </c>
      <c r="CH99">
        <v>69</v>
      </c>
      <c r="CI99">
        <v>32734.533942285223</v>
      </c>
      <c r="CJ99">
        <v>-9644.533942285223</v>
      </c>
      <c r="CR99">
        <v>69</v>
      </c>
      <c r="CS99">
        <v>25496.231774362383</v>
      </c>
      <c r="CT99">
        <v>-2406.2317743623826</v>
      </c>
    </row>
    <row r="100" spans="3:98" x14ac:dyDescent="0.3">
      <c r="C100" s="33"/>
      <c r="E100">
        <v>70</v>
      </c>
      <c r="F100">
        <v>30534.531442088719</v>
      </c>
      <c r="G100">
        <v>3595.4685579112811</v>
      </c>
      <c r="O100" s="33"/>
      <c r="P100">
        <v>70</v>
      </c>
      <c r="Q100">
        <v>33160.129303162837</v>
      </c>
      <c r="R100">
        <v>969.87069683716254</v>
      </c>
      <c r="Z100">
        <v>70</v>
      </c>
      <c r="AA100">
        <v>35202.884225888534</v>
      </c>
      <c r="AB100">
        <v>-1072.8842258885343</v>
      </c>
      <c r="AJ100">
        <v>70</v>
      </c>
      <c r="AK100">
        <v>37208.111201184329</v>
      </c>
      <c r="AL100">
        <v>-3078.1112011843288</v>
      </c>
      <c r="AT100">
        <v>70</v>
      </c>
      <c r="AU100">
        <v>30887.71075414907</v>
      </c>
      <c r="AV100">
        <v>3242.2892458509305</v>
      </c>
      <c r="BD100">
        <v>70</v>
      </c>
      <c r="BE100">
        <v>28743.084664977567</v>
      </c>
      <c r="BF100">
        <v>5386.9153350224333</v>
      </c>
      <c r="BN100">
        <v>70</v>
      </c>
      <c r="BO100">
        <v>29938.243715652432</v>
      </c>
      <c r="BP100">
        <v>4191.756284347568</v>
      </c>
      <c r="BX100">
        <v>70</v>
      </c>
      <c r="BY100">
        <v>32865.971306136315</v>
      </c>
      <c r="BZ100">
        <v>1264.0286938636855</v>
      </c>
      <c r="CH100">
        <v>70</v>
      </c>
      <c r="CI100">
        <v>28415.031601269468</v>
      </c>
      <c r="CJ100">
        <v>5714.9683987305325</v>
      </c>
      <c r="CR100">
        <v>70</v>
      </c>
      <c r="CS100">
        <v>25496.231774362383</v>
      </c>
      <c r="CT100">
        <v>8633.7682256376174</v>
      </c>
    </row>
    <row r="101" spans="3:98" x14ac:dyDescent="0.3">
      <c r="C101" s="33"/>
      <c r="E101">
        <v>71</v>
      </c>
      <c r="F101">
        <v>46439.409084444284</v>
      </c>
      <c r="G101">
        <v>-12079.409084444284</v>
      </c>
      <c r="O101" s="33"/>
      <c r="P101">
        <v>71</v>
      </c>
      <c r="Q101">
        <v>24286.120809392945</v>
      </c>
      <c r="R101">
        <v>10073.879190607055</v>
      </c>
      <c r="Z101">
        <v>71</v>
      </c>
      <c r="AA101">
        <v>24531.0983791982</v>
      </c>
      <c r="AB101">
        <v>9828.9016208018002</v>
      </c>
      <c r="AJ101">
        <v>71</v>
      </c>
      <c r="AK101">
        <v>26461.234016906928</v>
      </c>
      <c r="AL101">
        <v>7898.7659830930716</v>
      </c>
      <c r="AT101">
        <v>71</v>
      </c>
      <c r="AU101">
        <v>30096.70858615591</v>
      </c>
      <c r="AV101">
        <v>4263.2914138440901</v>
      </c>
      <c r="BD101">
        <v>71</v>
      </c>
      <c r="BE101">
        <v>32297.141519704215</v>
      </c>
      <c r="BF101">
        <v>2062.8584802957848</v>
      </c>
      <c r="BN101">
        <v>71</v>
      </c>
      <c r="BO101">
        <v>25928.134193911374</v>
      </c>
      <c r="BP101">
        <v>8431.8658060886264</v>
      </c>
      <c r="BX101">
        <v>71</v>
      </c>
      <c r="BY101">
        <v>29659.704700103641</v>
      </c>
      <c r="BZ101">
        <v>4700.2952998963592</v>
      </c>
      <c r="CH101">
        <v>71</v>
      </c>
      <c r="CI101">
        <v>34345.195832155507</v>
      </c>
      <c r="CJ101">
        <v>14.80416784449335</v>
      </c>
      <c r="CR101">
        <v>71</v>
      </c>
      <c r="CS101">
        <v>43069.474411299074</v>
      </c>
      <c r="CT101">
        <v>-8709.4744112990738</v>
      </c>
    </row>
    <row r="102" spans="3:98" x14ac:dyDescent="0.3">
      <c r="C102" s="33"/>
      <c r="E102">
        <v>72</v>
      </c>
      <c r="F102">
        <v>33526.309683324842</v>
      </c>
      <c r="G102">
        <v>34863.690316675158</v>
      </c>
      <c r="O102" s="33"/>
      <c r="P102">
        <v>72</v>
      </c>
      <c r="Q102">
        <v>29817.970260054695</v>
      </c>
      <c r="R102">
        <v>38572.029739945305</v>
      </c>
      <c r="Z102">
        <v>72</v>
      </c>
      <c r="AA102">
        <v>29978.933112124032</v>
      </c>
      <c r="AB102">
        <v>38411.066887875968</v>
      </c>
      <c r="AJ102">
        <v>72</v>
      </c>
      <c r="AK102">
        <v>24601.197581166613</v>
      </c>
      <c r="AL102">
        <v>43788.802418833387</v>
      </c>
      <c r="AT102">
        <v>72</v>
      </c>
      <c r="AU102">
        <v>34267.447290119846</v>
      </c>
      <c r="AV102">
        <v>34122.552709880154</v>
      </c>
      <c r="BD102">
        <v>72</v>
      </c>
      <c r="BE102">
        <v>27690.0307820956</v>
      </c>
      <c r="BF102">
        <v>40699.9692179044</v>
      </c>
      <c r="BN102">
        <v>72</v>
      </c>
      <c r="BO102">
        <v>31812.534035596625</v>
      </c>
      <c r="BP102">
        <v>36577.465964403375</v>
      </c>
      <c r="BX102">
        <v>72</v>
      </c>
      <c r="BY102">
        <v>29244.077547469777</v>
      </c>
      <c r="BZ102">
        <v>39145.922452530227</v>
      </c>
      <c r="CH102">
        <v>72</v>
      </c>
      <c r="CI102">
        <v>30611.388723819851</v>
      </c>
      <c r="CJ102">
        <v>37778.611276180149</v>
      </c>
      <c r="CR102">
        <v>72</v>
      </c>
      <c r="CS102">
        <v>35538.084709754781</v>
      </c>
      <c r="CT102">
        <v>32851.915290245219</v>
      </c>
    </row>
    <row r="103" spans="3:98" x14ac:dyDescent="0.3">
      <c r="C103" s="33"/>
      <c r="E103">
        <v>73</v>
      </c>
      <c r="F103">
        <v>12706.917140841029</v>
      </c>
      <c r="G103">
        <v>5843.0828591589707</v>
      </c>
      <c r="O103" s="33"/>
      <c r="P103">
        <v>73</v>
      </c>
      <c r="Q103">
        <v>25265.719149614299</v>
      </c>
      <c r="R103">
        <v>-6715.7191496142987</v>
      </c>
      <c r="Z103">
        <v>73</v>
      </c>
      <c r="AA103">
        <v>23560.936029499077</v>
      </c>
      <c r="AB103">
        <v>-5010.9360294990765</v>
      </c>
      <c r="AJ103">
        <v>73</v>
      </c>
      <c r="AK103">
        <v>10685.369432294596</v>
      </c>
      <c r="AL103">
        <v>7864.6305677054042</v>
      </c>
      <c r="AT103">
        <v>73</v>
      </c>
      <c r="AU103">
        <v>11759.840146314471</v>
      </c>
      <c r="AV103">
        <v>6790.159853685529</v>
      </c>
      <c r="BD103">
        <v>73</v>
      </c>
      <c r="BE103">
        <v>30487.20515850083</v>
      </c>
      <c r="BF103">
        <v>-11937.20515850083</v>
      </c>
      <c r="BN103">
        <v>73</v>
      </c>
      <c r="BO103">
        <v>22223.141700998436</v>
      </c>
      <c r="BP103">
        <v>-3673.1417009984361</v>
      </c>
      <c r="BX103">
        <v>73</v>
      </c>
      <c r="BY103">
        <v>30906.586158005233</v>
      </c>
      <c r="BZ103">
        <v>-12356.586158005233</v>
      </c>
      <c r="CH103">
        <v>73</v>
      </c>
      <c r="CI103">
        <v>26657.945903229163</v>
      </c>
      <c r="CJ103">
        <v>-8107.9459032291634</v>
      </c>
      <c r="CR103">
        <v>73</v>
      </c>
      <c r="CS103">
        <v>28477.406864557001</v>
      </c>
      <c r="CT103">
        <v>-9927.4068645570005</v>
      </c>
    </row>
    <row r="104" spans="3:98" x14ac:dyDescent="0.3">
      <c r="C104" s="33"/>
      <c r="E104">
        <v>74</v>
      </c>
      <c r="F104">
        <v>27873.463906182023</v>
      </c>
      <c r="G104">
        <v>32296.536093817977</v>
      </c>
      <c r="O104" s="33"/>
      <c r="P104">
        <v>74</v>
      </c>
      <c r="Q104">
        <v>30624.698304942867</v>
      </c>
      <c r="R104">
        <v>29545.301695057133</v>
      </c>
      <c r="Z104">
        <v>74</v>
      </c>
      <c r="AA104">
        <v>31098.351207930711</v>
      </c>
      <c r="AB104">
        <v>29071.648792069289</v>
      </c>
      <c r="AJ104">
        <v>74</v>
      </c>
      <c r="AK104">
        <v>33488.03832970369</v>
      </c>
      <c r="AL104">
        <v>26681.96167029631</v>
      </c>
      <c r="AT104">
        <v>74</v>
      </c>
      <c r="AU104">
        <v>35777.542338106789</v>
      </c>
      <c r="AV104">
        <v>24392.457661893211</v>
      </c>
      <c r="BD104">
        <v>74</v>
      </c>
      <c r="BE104">
        <v>27657.122848255538</v>
      </c>
      <c r="BF104">
        <v>32512.877151744462</v>
      </c>
      <c r="BN104">
        <v>74</v>
      </c>
      <c r="BO104">
        <v>32945.825856958225</v>
      </c>
      <c r="BP104">
        <v>27224.174143041775</v>
      </c>
      <c r="BX104">
        <v>74</v>
      </c>
      <c r="BY104">
        <v>35003.482376824759</v>
      </c>
      <c r="BZ104">
        <v>25166.517623175241</v>
      </c>
      <c r="CH104">
        <v>74</v>
      </c>
      <c r="CI104">
        <v>30245.329203394787</v>
      </c>
      <c r="CJ104">
        <v>29924.670796605213</v>
      </c>
      <c r="CR104">
        <v>74</v>
      </c>
      <c r="CS104">
        <v>29654.186505423299</v>
      </c>
      <c r="CT104">
        <v>30515.813494576701</v>
      </c>
    </row>
    <row r="105" spans="3:98" x14ac:dyDescent="0.3">
      <c r="C105" s="33"/>
      <c r="E105">
        <v>75</v>
      </c>
      <c r="F105">
        <v>12545.407261494092</v>
      </c>
      <c r="G105">
        <v>2044.5927385059076</v>
      </c>
      <c r="O105" s="33"/>
      <c r="P105">
        <v>75</v>
      </c>
      <c r="Q105">
        <v>31661.920076941944</v>
      </c>
      <c r="R105">
        <v>-17071.920076941944</v>
      </c>
      <c r="Z105">
        <v>75</v>
      </c>
      <c r="AA105">
        <v>31396.862700145826</v>
      </c>
      <c r="AB105">
        <v>-16806.862700145826</v>
      </c>
      <c r="AJ105">
        <v>75</v>
      </c>
      <c r="AK105">
        <v>31214.660463798857</v>
      </c>
      <c r="AL105">
        <v>-16624.660463798857</v>
      </c>
      <c r="AT105">
        <v>75</v>
      </c>
      <c r="AU105">
        <v>28802.341402167101</v>
      </c>
      <c r="AV105">
        <v>-14212.341402167101</v>
      </c>
      <c r="BD105">
        <v>75</v>
      </c>
      <c r="BE105">
        <v>25978.818222412396</v>
      </c>
      <c r="BF105">
        <v>-11388.818222412396</v>
      </c>
      <c r="BN105">
        <v>75</v>
      </c>
      <c r="BO105">
        <v>35125.233205730547</v>
      </c>
      <c r="BP105">
        <v>-20535.233205730547</v>
      </c>
      <c r="BX105">
        <v>75</v>
      </c>
      <c r="BY105">
        <v>29422.203470027147</v>
      </c>
      <c r="BZ105">
        <v>-14832.203470027147</v>
      </c>
      <c r="CH105">
        <v>75</v>
      </c>
      <c r="CI105">
        <v>26218.674478719084</v>
      </c>
      <c r="CJ105">
        <v>-11628.674478719084</v>
      </c>
      <c r="CR105">
        <v>75</v>
      </c>
      <c r="CS105">
        <v>24633.260037727097</v>
      </c>
      <c r="CT105">
        <v>-10043.260037727097</v>
      </c>
    </row>
    <row r="106" spans="3:98" x14ac:dyDescent="0.3">
      <c r="C106" s="33"/>
      <c r="E106">
        <v>76</v>
      </c>
      <c r="F106">
        <v>38563.879729622189</v>
      </c>
      <c r="G106">
        <v>8156.1202703778108</v>
      </c>
      <c r="O106" s="33"/>
      <c r="P106">
        <v>76</v>
      </c>
      <c r="Q106">
        <v>29299.359374055159</v>
      </c>
      <c r="R106">
        <v>17420.640625944841</v>
      </c>
      <c r="Z106">
        <v>76</v>
      </c>
      <c r="AA106">
        <v>28486.375651048464</v>
      </c>
      <c r="AB106">
        <v>18233.624348951536</v>
      </c>
      <c r="AJ106">
        <v>76</v>
      </c>
      <c r="AK106">
        <v>35279.184527083256</v>
      </c>
      <c r="AL106">
        <v>11440.815472916744</v>
      </c>
      <c r="AT106">
        <v>76</v>
      </c>
      <c r="AU106">
        <v>33979.810138122331</v>
      </c>
      <c r="AV106">
        <v>12740.189861877669</v>
      </c>
      <c r="BD106">
        <v>76</v>
      </c>
      <c r="BE106">
        <v>31474.443173702675</v>
      </c>
      <c r="BF106">
        <v>15245.556826297325</v>
      </c>
      <c r="BN106">
        <v>76</v>
      </c>
      <c r="BO106">
        <v>28325.482277560921</v>
      </c>
      <c r="BP106">
        <v>18394.517722439079</v>
      </c>
      <c r="BX106">
        <v>76</v>
      </c>
      <c r="BY106">
        <v>25622.183788803239</v>
      </c>
      <c r="BZ106">
        <v>21097.816211196761</v>
      </c>
      <c r="CH106">
        <v>76</v>
      </c>
      <c r="CI106">
        <v>33173.805366795299</v>
      </c>
      <c r="CJ106">
        <v>13546.194633204701</v>
      </c>
      <c r="CR106">
        <v>76</v>
      </c>
      <c r="CS106">
        <v>36165.700518216807</v>
      </c>
      <c r="CT106">
        <v>10554.299481783193</v>
      </c>
    </row>
    <row r="107" spans="3:98" x14ac:dyDescent="0.3">
      <c r="C107" s="33"/>
      <c r="E107">
        <v>77</v>
      </c>
      <c r="F107">
        <v>38563.879729622189</v>
      </c>
      <c r="G107">
        <v>30016.120270377811</v>
      </c>
      <c r="O107" s="33"/>
      <c r="P107">
        <v>77</v>
      </c>
      <c r="Q107">
        <v>29299.359374055159</v>
      </c>
      <c r="R107">
        <v>39280.640625944841</v>
      </c>
      <c r="Z107">
        <v>77</v>
      </c>
      <c r="AA107">
        <v>28486.375651048464</v>
      </c>
      <c r="AB107">
        <v>40093.624348951533</v>
      </c>
      <c r="AJ107">
        <v>77</v>
      </c>
      <c r="AK107">
        <v>35279.184527083256</v>
      </c>
      <c r="AL107">
        <v>33300.815472916744</v>
      </c>
      <c r="AT107">
        <v>77</v>
      </c>
      <c r="AU107">
        <v>33979.810138122331</v>
      </c>
      <c r="AV107">
        <v>34600.189861877669</v>
      </c>
      <c r="BD107">
        <v>77</v>
      </c>
      <c r="BE107">
        <v>31474.443173702675</v>
      </c>
      <c r="BF107">
        <v>37105.556826297325</v>
      </c>
      <c r="BN107">
        <v>77</v>
      </c>
      <c r="BO107">
        <v>28325.482277560921</v>
      </c>
      <c r="BP107">
        <v>40254.517722439079</v>
      </c>
      <c r="BX107">
        <v>77</v>
      </c>
      <c r="BY107">
        <v>25622.183788803239</v>
      </c>
      <c r="BZ107">
        <v>42957.816211196761</v>
      </c>
      <c r="CH107">
        <v>77</v>
      </c>
      <c r="CI107">
        <v>33173.805366795299</v>
      </c>
      <c r="CJ107">
        <v>35406.194633204701</v>
      </c>
      <c r="CR107">
        <v>77</v>
      </c>
      <c r="CS107">
        <v>36165.700518216807</v>
      </c>
      <c r="CT107">
        <v>32414.299481783193</v>
      </c>
    </row>
    <row r="108" spans="3:98" x14ac:dyDescent="0.3">
      <c r="C108" s="33"/>
      <c r="E108">
        <v>78</v>
      </c>
      <c r="F108">
        <v>20451.700402858467</v>
      </c>
      <c r="G108">
        <v>-3441.700402858467</v>
      </c>
      <c r="O108" s="33"/>
      <c r="P108">
        <v>78</v>
      </c>
      <c r="Q108">
        <v>28607.878192722437</v>
      </c>
      <c r="R108">
        <v>-11597.878192722437</v>
      </c>
      <c r="Z108">
        <v>78</v>
      </c>
      <c r="AA108">
        <v>30799.8397157156</v>
      </c>
      <c r="AB108">
        <v>-13789.8397157156</v>
      </c>
      <c r="AJ108">
        <v>78</v>
      </c>
      <c r="AK108">
        <v>23981.185435919841</v>
      </c>
      <c r="AL108">
        <v>-6971.1854359198405</v>
      </c>
      <c r="AT108">
        <v>78</v>
      </c>
      <c r="AU108">
        <v>12838.479466305143</v>
      </c>
      <c r="AV108">
        <v>4171.5205336948566</v>
      </c>
      <c r="BD108">
        <v>78</v>
      </c>
      <c r="BE108">
        <v>30717.56069538126</v>
      </c>
      <c r="BF108">
        <v>-13707.56069538126</v>
      </c>
      <c r="BN108">
        <v>78</v>
      </c>
      <c r="BO108">
        <v>28543.42301243815</v>
      </c>
      <c r="BP108">
        <v>-11533.42301243815</v>
      </c>
      <c r="BX108">
        <v>78</v>
      </c>
      <c r="BY108">
        <v>35656.61075953512</v>
      </c>
      <c r="BZ108">
        <v>-18646.61075953512</v>
      </c>
      <c r="CH108">
        <v>78</v>
      </c>
      <c r="CI108">
        <v>26877.581615484203</v>
      </c>
      <c r="CJ108">
        <v>-9867.5816154842032</v>
      </c>
      <c r="CR108">
        <v>78</v>
      </c>
      <c r="CS108">
        <v>22122.796803878999</v>
      </c>
      <c r="CT108">
        <v>-5112.7968038789986</v>
      </c>
    </row>
    <row r="109" spans="3:98" x14ac:dyDescent="0.3">
      <c r="C109" s="33"/>
      <c r="E109">
        <v>79</v>
      </c>
      <c r="F109">
        <v>27873.463906182023</v>
      </c>
      <c r="G109">
        <v>32296.536093817977</v>
      </c>
      <c r="O109" s="33"/>
      <c r="P109">
        <v>79</v>
      </c>
      <c r="Q109">
        <v>30624.698304942867</v>
      </c>
      <c r="R109">
        <v>29545.301695057133</v>
      </c>
      <c r="Z109">
        <v>79</v>
      </c>
      <c r="AA109">
        <v>31098.351207930711</v>
      </c>
      <c r="AB109">
        <v>29071.648792069289</v>
      </c>
      <c r="AJ109">
        <v>79</v>
      </c>
      <c r="AK109">
        <v>33488.03832970369</v>
      </c>
      <c r="AL109">
        <v>26681.96167029631</v>
      </c>
      <c r="AT109">
        <v>79</v>
      </c>
      <c r="AU109">
        <v>35777.542338106789</v>
      </c>
      <c r="AV109">
        <v>24392.457661893211</v>
      </c>
      <c r="BD109">
        <v>79</v>
      </c>
      <c r="BE109">
        <v>27657.122848255538</v>
      </c>
      <c r="BF109">
        <v>32512.877151744462</v>
      </c>
      <c r="BN109">
        <v>79</v>
      </c>
      <c r="BO109">
        <v>32945.825856958225</v>
      </c>
      <c r="BP109">
        <v>27224.174143041775</v>
      </c>
      <c r="BX109">
        <v>79</v>
      </c>
      <c r="BY109">
        <v>35003.482376824759</v>
      </c>
      <c r="BZ109">
        <v>25166.517623175241</v>
      </c>
      <c r="CH109">
        <v>79</v>
      </c>
      <c r="CI109">
        <v>30245.329203394787</v>
      </c>
      <c r="CJ109">
        <v>29924.670796605213</v>
      </c>
      <c r="CR109">
        <v>79</v>
      </c>
      <c r="CS109">
        <v>29654.186505423299</v>
      </c>
      <c r="CT109">
        <v>30515.813494576701</v>
      </c>
    </row>
    <row r="110" spans="3:98" x14ac:dyDescent="0.3">
      <c r="C110" s="33"/>
      <c r="E110">
        <v>80</v>
      </c>
      <c r="F110">
        <v>37956.294945412272</v>
      </c>
      <c r="G110">
        <v>4963.7050545877282</v>
      </c>
      <c r="O110" s="33"/>
      <c r="P110">
        <v>80</v>
      </c>
      <c r="Q110">
        <v>28262.137602056078</v>
      </c>
      <c r="R110">
        <v>14657.862397943922</v>
      </c>
      <c r="Z110">
        <v>80</v>
      </c>
      <c r="AA110">
        <v>24381.842633090644</v>
      </c>
      <c r="AB110">
        <v>18538.157366909356</v>
      </c>
      <c r="AJ110">
        <v>80</v>
      </c>
      <c r="AK110">
        <v>32385.794515931651</v>
      </c>
      <c r="AL110">
        <v>10534.205484068349</v>
      </c>
      <c r="AT110">
        <v>80</v>
      </c>
      <c r="AU110">
        <v>27292.246354180159</v>
      </c>
      <c r="AV110">
        <v>15627.753645819841</v>
      </c>
      <c r="BD110">
        <v>80</v>
      </c>
      <c r="BE110">
        <v>29236.703672578493</v>
      </c>
      <c r="BF110">
        <v>13683.296327421507</v>
      </c>
      <c r="BN110">
        <v>80</v>
      </c>
      <c r="BO110">
        <v>26407.603810641282</v>
      </c>
      <c r="BP110">
        <v>16512.396189358718</v>
      </c>
      <c r="BX110">
        <v>80</v>
      </c>
      <c r="BY110">
        <v>27640.94424445344</v>
      </c>
      <c r="BZ110">
        <v>15279.05575554656</v>
      </c>
      <c r="CH110">
        <v>80</v>
      </c>
      <c r="CI110">
        <v>30611.388723819851</v>
      </c>
      <c r="CJ110">
        <v>12308.611276180149</v>
      </c>
      <c r="CR110">
        <v>80</v>
      </c>
      <c r="CS110">
        <v>36165.700518216807</v>
      </c>
      <c r="CT110">
        <v>6754.2994817831932</v>
      </c>
    </row>
    <row r="111" spans="3:98" x14ac:dyDescent="0.3">
      <c r="C111" s="33"/>
      <c r="E111">
        <v>81</v>
      </c>
      <c r="F111">
        <v>27742.71781337736</v>
      </c>
      <c r="G111">
        <v>-11072.71781337736</v>
      </c>
      <c r="O111" s="33"/>
      <c r="P111">
        <v>81</v>
      </c>
      <c r="Q111">
        <v>32987.259007829656</v>
      </c>
      <c r="R111">
        <v>-16317.259007829656</v>
      </c>
      <c r="Z111">
        <v>81</v>
      </c>
      <c r="AA111">
        <v>28337.119904940904</v>
      </c>
      <c r="AB111">
        <v>-11667.119904940904</v>
      </c>
      <c r="AJ111">
        <v>81</v>
      </c>
      <c r="AK111">
        <v>37139.220962823572</v>
      </c>
      <c r="AL111">
        <v>-20469.220962823572</v>
      </c>
      <c r="AT111">
        <v>81</v>
      </c>
      <c r="AU111">
        <v>28370.885674170833</v>
      </c>
      <c r="AV111">
        <v>-11700.885674170833</v>
      </c>
      <c r="BD111">
        <v>81</v>
      </c>
      <c r="BE111">
        <v>24596.685001129816</v>
      </c>
      <c r="BF111">
        <v>-7926.6850011298156</v>
      </c>
      <c r="BN111">
        <v>81</v>
      </c>
      <c r="BO111">
        <v>28848.540041266275</v>
      </c>
      <c r="BP111">
        <v>-12178.540041266275</v>
      </c>
      <c r="BX111">
        <v>81</v>
      </c>
      <c r="BY111">
        <v>28590.949164759419</v>
      </c>
      <c r="BZ111">
        <v>-11920.949164759419</v>
      </c>
      <c r="CH111">
        <v>81</v>
      </c>
      <c r="CI111">
        <v>18970.695974302824</v>
      </c>
      <c r="CJ111">
        <v>-2300.6959743028237</v>
      </c>
      <c r="CR111">
        <v>81</v>
      </c>
      <c r="CS111">
        <v>22279.700755994505</v>
      </c>
      <c r="CT111">
        <v>-5609.700755994505</v>
      </c>
    </row>
    <row r="112" spans="3:98" x14ac:dyDescent="0.3">
      <c r="C112" s="33"/>
      <c r="E112">
        <v>82</v>
      </c>
      <c r="F112">
        <v>28327.229757680569</v>
      </c>
      <c r="G112">
        <v>-22417.229757680569</v>
      </c>
      <c r="O112" s="33"/>
      <c r="P112">
        <v>82</v>
      </c>
      <c r="Q112">
        <v>29011.242215166523</v>
      </c>
      <c r="R112">
        <v>-23101.242215166523</v>
      </c>
      <c r="Z112">
        <v>82</v>
      </c>
      <c r="AA112">
        <v>26695.306697757776</v>
      </c>
      <c r="AB112">
        <v>-20785.306697757776</v>
      </c>
      <c r="AJ112">
        <v>82</v>
      </c>
      <c r="AK112">
        <v>19916.661372635441</v>
      </c>
      <c r="AL112">
        <v>-14006.661372635441</v>
      </c>
      <c r="AT112">
        <v>82</v>
      </c>
      <c r="AU112">
        <v>32253.987226137255</v>
      </c>
      <c r="AV112">
        <v>-26343.987226137255</v>
      </c>
      <c r="BD112">
        <v>82</v>
      </c>
      <c r="BE112">
        <v>30553.021026180952</v>
      </c>
      <c r="BF112">
        <v>-24643.021026180952</v>
      </c>
      <c r="BN112">
        <v>82</v>
      </c>
      <c r="BO112">
        <v>25099.959401377891</v>
      </c>
      <c r="BP112">
        <v>-19189.959401377891</v>
      </c>
      <c r="BX112">
        <v>82</v>
      </c>
      <c r="BY112">
        <v>7750.2162255470575</v>
      </c>
      <c r="BZ112">
        <v>-1840.2162255470575</v>
      </c>
      <c r="CH112">
        <v>82</v>
      </c>
      <c r="CI112">
        <v>26365.098286889115</v>
      </c>
      <c r="CJ112">
        <v>-20455.098286889115</v>
      </c>
      <c r="CR112">
        <v>82</v>
      </c>
      <c r="CS112">
        <v>18514.005905222359</v>
      </c>
      <c r="CT112">
        <v>-12604.005905222359</v>
      </c>
    </row>
    <row r="113" spans="3:98" x14ac:dyDescent="0.3">
      <c r="C113" s="33"/>
      <c r="E113">
        <v>83</v>
      </c>
      <c r="F113">
        <v>25596.943702053763</v>
      </c>
      <c r="G113">
        <v>-14096.943702053763</v>
      </c>
      <c r="O113" s="33"/>
      <c r="P113">
        <v>83</v>
      </c>
      <c r="Q113">
        <v>28665.501624500164</v>
      </c>
      <c r="R113">
        <v>-17165.501624500164</v>
      </c>
      <c r="Z113">
        <v>83</v>
      </c>
      <c r="AA113">
        <v>26919.190316919114</v>
      </c>
      <c r="AB113">
        <v>-15419.190316919114</v>
      </c>
      <c r="AJ113">
        <v>83</v>
      </c>
      <c r="AK113">
        <v>20674.453994603715</v>
      </c>
      <c r="AL113">
        <v>-9174.4539946037148</v>
      </c>
      <c r="AT113">
        <v>83</v>
      </c>
      <c r="AU113">
        <v>21683.321890228661</v>
      </c>
      <c r="AV113">
        <v>-10183.321890228661</v>
      </c>
      <c r="BD113">
        <v>83</v>
      </c>
      <c r="BE113">
        <v>26636.976899213631</v>
      </c>
      <c r="BF113">
        <v>-15136.976899213631</v>
      </c>
      <c r="BN113">
        <v>83</v>
      </c>
      <c r="BO113">
        <v>28369.070424536367</v>
      </c>
      <c r="BP113">
        <v>-16869.070424536367</v>
      </c>
      <c r="BX113">
        <v>83</v>
      </c>
      <c r="BY113">
        <v>27819.07016701081</v>
      </c>
      <c r="BZ113">
        <v>-16319.07016701081</v>
      </c>
      <c r="CH113">
        <v>83</v>
      </c>
      <c r="CI113">
        <v>26657.945903229163</v>
      </c>
      <c r="CJ113">
        <v>-15157.945903229163</v>
      </c>
      <c r="CR113">
        <v>83</v>
      </c>
      <c r="CS113">
        <v>30360.254289943074</v>
      </c>
      <c r="CT113">
        <v>-18860.254289943074</v>
      </c>
    </row>
    <row r="114" spans="3:98" x14ac:dyDescent="0.3">
      <c r="C114" s="33"/>
      <c r="E114">
        <v>84</v>
      </c>
      <c r="F114">
        <v>32564.941353878789</v>
      </c>
      <c r="G114">
        <v>-8784.9413538787885</v>
      </c>
      <c r="O114" s="33"/>
      <c r="P114">
        <v>84</v>
      </c>
      <c r="Q114">
        <v>29126.489078721977</v>
      </c>
      <c r="R114">
        <v>-5346.4890787219774</v>
      </c>
      <c r="Z114">
        <v>84</v>
      </c>
      <c r="AA114">
        <v>31322.234827092048</v>
      </c>
      <c r="AB114">
        <v>-7542.2348270920484</v>
      </c>
      <c r="AJ114">
        <v>84</v>
      </c>
      <c r="AK114">
        <v>28114.599737564993</v>
      </c>
      <c r="AL114">
        <v>-4334.5997375649931</v>
      </c>
      <c r="AT114">
        <v>84</v>
      </c>
      <c r="AU114">
        <v>31822.531498140987</v>
      </c>
      <c r="AV114">
        <v>-8042.5314981409865</v>
      </c>
      <c r="BD114">
        <v>84</v>
      </c>
      <c r="BE114">
        <v>31638.982842902984</v>
      </c>
      <c r="BF114">
        <v>-7858.982842902984</v>
      </c>
      <c r="BN114">
        <v>84</v>
      </c>
      <c r="BO114">
        <v>32466.356240228321</v>
      </c>
      <c r="BP114">
        <v>-8686.3562402283205</v>
      </c>
      <c r="BX114">
        <v>84</v>
      </c>
      <c r="BY114">
        <v>33994.102148999656</v>
      </c>
      <c r="BZ114">
        <v>-10214.102148999656</v>
      </c>
      <c r="CH114">
        <v>84</v>
      </c>
      <c r="CI114">
        <v>30318.541107479803</v>
      </c>
      <c r="CJ114">
        <v>-6538.541107479803</v>
      </c>
      <c r="CR114">
        <v>84</v>
      </c>
      <c r="CS114">
        <v>24005.644229265072</v>
      </c>
      <c r="CT114">
        <v>-225.64422926507177</v>
      </c>
    </row>
    <row r="115" spans="3:98" x14ac:dyDescent="0.3">
      <c r="C115" s="33"/>
      <c r="E115">
        <v>85</v>
      </c>
      <c r="F115">
        <v>22566.710727639791</v>
      </c>
      <c r="G115">
        <v>903.289272360209</v>
      </c>
      <c r="O115" s="33"/>
      <c r="P115">
        <v>85</v>
      </c>
      <c r="Q115">
        <v>27052.04553472382</v>
      </c>
      <c r="R115">
        <v>-3582.0455347238203</v>
      </c>
      <c r="Z115">
        <v>85</v>
      </c>
      <c r="AA115">
        <v>30575.956096554262</v>
      </c>
      <c r="AB115">
        <v>-7105.9560965542623</v>
      </c>
      <c r="AJ115">
        <v>85</v>
      </c>
      <c r="AK115">
        <v>30387.977603469826</v>
      </c>
      <c r="AL115">
        <v>-6917.9776034698261</v>
      </c>
      <c r="AT115">
        <v>85</v>
      </c>
      <c r="AU115">
        <v>40235.918194068232</v>
      </c>
      <c r="AV115">
        <v>-16765.918194068232</v>
      </c>
      <c r="BD115">
        <v>85</v>
      </c>
      <c r="BE115">
        <v>30915.008298421628</v>
      </c>
      <c r="BF115">
        <v>-7445.0082984216278</v>
      </c>
      <c r="BN115">
        <v>85</v>
      </c>
      <c r="BO115">
        <v>8623.6398446591884</v>
      </c>
      <c r="BP115">
        <v>14846.360155340812</v>
      </c>
      <c r="BX115">
        <v>85</v>
      </c>
      <c r="BY115">
        <v>27759.694859491687</v>
      </c>
      <c r="BZ115">
        <v>-4289.6948594916867</v>
      </c>
      <c r="CH115">
        <v>85</v>
      </c>
      <c r="CI115">
        <v>25047.284013358883</v>
      </c>
      <c r="CJ115">
        <v>-1577.2840133588834</v>
      </c>
      <c r="CR115">
        <v>85</v>
      </c>
      <c r="CS115">
        <v>30752.51417023184</v>
      </c>
      <c r="CT115">
        <v>-7282.5141702318397</v>
      </c>
    </row>
    <row r="116" spans="3:98" x14ac:dyDescent="0.3">
      <c r="C116" s="33"/>
      <c r="E116">
        <v>86</v>
      </c>
      <c r="F116">
        <v>32749.524073132427</v>
      </c>
      <c r="G116">
        <v>-8309.5240731324266</v>
      </c>
      <c r="O116" s="33"/>
      <c r="P116">
        <v>86</v>
      </c>
      <c r="Q116">
        <v>28377.384465611533</v>
      </c>
      <c r="R116">
        <v>-3937.3844656115325</v>
      </c>
      <c r="Z116">
        <v>86</v>
      </c>
      <c r="AA116">
        <v>30053.560985177814</v>
      </c>
      <c r="AB116">
        <v>-5613.5609851778136</v>
      </c>
      <c r="AJ116">
        <v>86</v>
      </c>
      <c r="AK116">
        <v>27150.136400514457</v>
      </c>
      <c r="AL116">
        <v>-2710.1364005144569</v>
      </c>
      <c r="AT116">
        <v>86</v>
      </c>
      <c r="AU116">
        <v>32325.896514136635</v>
      </c>
      <c r="AV116">
        <v>-7885.8965141366352</v>
      </c>
      <c r="BD116">
        <v>86</v>
      </c>
      <c r="BE116">
        <v>32593.312924264766</v>
      </c>
      <c r="BF116">
        <v>-8153.3129242647665</v>
      </c>
      <c r="BN116">
        <v>86</v>
      </c>
      <c r="BO116">
        <v>28325.482277560921</v>
      </c>
      <c r="BP116">
        <v>-3885.4822775609209</v>
      </c>
      <c r="BX116">
        <v>86</v>
      </c>
      <c r="BY116">
        <v>33400.349073808422</v>
      </c>
      <c r="BZ116">
        <v>-8960.349073808422</v>
      </c>
      <c r="CH116">
        <v>86</v>
      </c>
      <c r="CI116">
        <v>29952.481587054739</v>
      </c>
      <c r="CJ116">
        <v>-5512.4815870547391</v>
      </c>
      <c r="CR116">
        <v>86</v>
      </c>
      <c r="CS116">
        <v>24868.615965900357</v>
      </c>
      <c r="CT116">
        <v>-428.61596590035697</v>
      </c>
    </row>
    <row r="117" spans="3:98" x14ac:dyDescent="0.3">
      <c r="C117" s="33"/>
      <c r="E117">
        <v>87</v>
      </c>
      <c r="F117">
        <v>23089.695098858447</v>
      </c>
      <c r="G117">
        <v>-10329.695098858447</v>
      </c>
      <c r="O117" s="33"/>
      <c r="P117">
        <v>87</v>
      </c>
      <c r="Q117">
        <v>29356.982805832882</v>
      </c>
      <c r="R117">
        <v>-16596.982805832882</v>
      </c>
      <c r="Z117">
        <v>87</v>
      </c>
      <c r="AA117">
        <v>28784.887143263579</v>
      </c>
      <c r="AB117">
        <v>-16024.887143263579</v>
      </c>
      <c r="AJ117">
        <v>87</v>
      </c>
      <c r="AK117">
        <v>29630.184981501548</v>
      </c>
      <c r="AL117">
        <v>-16870.184981501548</v>
      </c>
      <c r="AT117">
        <v>87</v>
      </c>
      <c r="AU117">
        <v>19022.678234251667</v>
      </c>
      <c r="AV117">
        <v>-6262.6782342516672</v>
      </c>
      <c r="BD117">
        <v>87</v>
      </c>
      <c r="BE117">
        <v>26636.976899213631</v>
      </c>
      <c r="BF117">
        <v>-13876.976899213631</v>
      </c>
      <c r="BN117">
        <v>87</v>
      </c>
      <c r="BO117">
        <v>29240.833364045291</v>
      </c>
      <c r="BP117">
        <v>-16480.833364045291</v>
      </c>
      <c r="BX117">
        <v>87</v>
      </c>
      <c r="BY117">
        <v>30609.709620409616</v>
      </c>
      <c r="BZ117">
        <v>-17849.709620409616</v>
      </c>
      <c r="CH117">
        <v>87</v>
      </c>
      <c r="CI117">
        <v>36687.976762875915</v>
      </c>
      <c r="CJ117">
        <v>-23927.976762875915</v>
      </c>
      <c r="CR117">
        <v>87</v>
      </c>
      <c r="CS117">
        <v>22358.152732052258</v>
      </c>
      <c r="CT117">
        <v>-9598.1527320522582</v>
      </c>
    </row>
    <row r="118" spans="3:98" x14ac:dyDescent="0.3">
      <c r="C118" s="33"/>
      <c r="E118">
        <v>88</v>
      </c>
      <c r="F118">
        <v>12645.389567756476</v>
      </c>
      <c r="G118">
        <v>-4285.389567756476</v>
      </c>
      <c r="O118" s="33"/>
      <c r="P118">
        <v>88</v>
      </c>
      <c r="Q118">
        <v>22269.300697172519</v>
      </c>
      <c r="R118">
        <v>-13909.300697172519</v>
      </c>
      <c r="Z118">
        <v>88</v>
      </c>
      <c r="AA118">
        <v>22366.890060638623</v>
      </c>
      <c r="AB118">
        <v>-14006.890060638623</v>
      </c>
      <c r="AJ118">
        <v>88</v>
      </c>
      <c r="AK118">
        <v>13096.527774920936</v>
      </c>
      <c r="AL118">
        <v>-4736.5277749209363</v>
      </c>
      <c r="AT118">
        <v>88</v>
      </c>
      <c r="AU118">
        <v>22977.689074217469</v>
      </c>
      <c r="AV118">
        <v>-14617.689074217469</v>
      </c>
      <c r="BD118">
        <v>88</v>
      </c>
      <c r="BE118">
        <v>28183.649789696523</v>
      </c>
      <c r="BF118">
        <v>-19823.649789696523</v>
      </c>
      <c r="BN118">
        <v>88</v>
      </c>
      <c r="BO118">
        <v>28107.541542683688</v>
      </c>
      <c r="BP118">
        <v>-19747.541542683688</v>
      </c>
      <c r="BX118">
        <v>88</v>
      </c>
      <c r="BY118">
        <v>10600.230986464985</v>
      </c>
      <c r="BZ118">
        <v>-2240.2309864649851</v>
      </c>
      <c r="CH118">
        <v>88</v>
      </c>
      <c r="CI118">
        <v>31416.719668754995</v>
      </c>
      <c r="CJ118">
        <v>-23056.719668754995</v>
      </c>
      <c r="CR118">
        <v>88</v>
      </c>
      <c r="CS118">
        <v>33341.429380137692</v>
      </c>
      <c r="CT118">
        <v>-24981.429380137692</v>
      </c>
    </row>
    <row r="119" spans="3:98" x14ac:dyDescent="0.3">
      <c r="C119" s="33"/>
      <c r="E119">
        <v>89</v>
      </c>
      <c r="F119">
        <v>20882.393414450304</v>
      </c>
      <c r="G119">
        <v>-3232.3934144503037</v>
      </c>
      <c r="O119" s="33"/>
      <c r="P119">
        <v>89</v>
      </c>
      <c r="Q119">
        <v>26821.551807612916</v>
      </c>
      <c r="R119">
        <v>-9171.5518076129156</v>
      </c>
      <c r="Z119">
        <v>89</v>
      </c>
      <c r="AA119">
        <v>29232.65438158625</v>
      </c>
      <c r="AB119">
        <v>-11582.65438158625</v>
      </c>
      <c r="AJ119">
        <v>89</v>
      </c>
      <c r="AK119">
        <v>22258.929476901023</v>
      </c>
      <c r="AL119">
        <v>-4608.929476901023</v>
      </c>
      <c r="AT119">
        <v>89</v>
      </c>
      <c r="AU119">
        <v>12263.205162310118</v>
      </c>
      <c r="AV119">
        <v>5386.7948376898821</v>
      </c>
      <c r="BD119">
        <v>89</v>
      </c>
      <c r="BE119">
        <v>31079.547967621937</v>
      </c>
      <c r="BF119">
        <v>-13429.547967621937</v>
      </c>
      <c r="BN119">
        <v>89</v>
      </c>
      <c r="BO119">
        <v>26712.720839469406</v>
      </c>
      <c r="BP119">
        <v>-9062.7208394694062</v>
      </c>
      <c r="BX119">
        <v>89</v>
      </c>
      <c r="BY119">
        <v>31025.336773043484</v>
      </c>
      <c r="BZ119">
        <v>-13375.336773043484</v>
      </c>
      <c r="CH119">
        <v>89</v>
      </c>
      <c r="CI119">
        <v>25486.555437868959</v>
      </c>
      <c r="CJ119">
        <v>-7836.5554378689594</v>
      </c>
      <c r="CR119">
        <v>89</v>
      </c>
      <c r="CS119">
        <v>22515.056684167765</v>
      </c>
      <c r="CT119">
        <v>-4865.0566841677646</v>
      </c>
    </row>
    <row r="120" spans="3:98" x14ac:dyDescent="0.3">
      <c r="C120" s="33"/>
      <c r="E120">
        <v>90</v>
      </c>
      <c r="F120">
        <v>27888.845799453167</v>
      </c>
      <c r="G120">
        <v>32531.154200546833</v>
      </c>
      <c r="O120" s="33"/>
      <c r="P120">
        <v>90</v>
      </c>
      <c r="Q120">
        <v>30739.945168498321</v>
      </c>
      <c r="R120">
        <v>29680.054831501679</v>
      </c>
      <c r="Z120">
        <v>90</v>
      </c>
      <c r="AA120">
        <v>31098.351207930711</v>
      </c>
      <c r="AB120">
        <v>29321.648792069289</v>
      </c>
      <c r="AJ120">
        <v>90</v>
      </c>
      <c r="AK120">
        <v>33625.818806425195</v>
      </c>
      <c r="AL120">
        <v>26794.181193574805</v>
      </c>
      <c r="AT120">
        <v>90</v>
      </c>
      <c r="AU120">
        <v>35705.633050107412</v>
      </c>
      <c r="AV120">
        <v>24714.366949892588</v>
      </c>
      <c r="BD120">
        <v>90</v>
      </c>
      <c r="BE120">
        <v>27657.122848255538</v>
      </c>
      <c r="BF120">
        <v>32762.877151744462</v>
      </c>
      <c r="BN120">
        <v>90</v>
      </c>
      <c r="BO120">
        <v>33250.942885786353</v>
      </c>
      <c r="BP120">
        <v>27169.057114213647</v>
      </c>
      <c r="BX120">
        <v>90</v>
      </c>
      <c r="BY120">
        <v>35122.232991863006</v>
      </c>
      <c r="BZ120">
        <v>25297.767008136994</v>
      </c>
      <c r="CH120">
        <v>90</v>
      </c>
      <c r="CI120">
        <v>29293.574450289623</v>
      </c>
      <c r="CJ120">
        <v>31126.425549710377</v>
      </c>
      <c r="CR120">
        <v>90</v>
      </c>
      <c r="CS120">
        <v>29889.542433596554</v>
      </c>
      <c r="CT120">
        <v>30530.457566403446</v>
      </c>
    </row>
    <row r="121" spans="3:98" x14ac:dyDescent="0.3">
      <c r="C121" s="33"/>
      <c r="E121">
        <v>91</v>
      </c>
      <c r="F121">
        <v>28588.721943289896</v>
      </c>
      <c r="G121">
        <v>-22468.721943289896</v>
      </c>
      <c r="O121" s="33"/>
      <c r="P121">
        <v>91</v>
      </c>
      <c r="Q121">
        <v>28838.371919833342</v>
      </c>
      <c r="R121">
        <v>-22718.371919833342</v>
      </c>
      <c r="Z121">
        <v>91</v>
      </c>
      <c r="AA121">
        <v>26620.678824703999</v>
      </c>
      <c r="AB121">
        <v>-20500.678824703999</v>
      </c>
      <c r="AJ121">
        <v>91</v>
      </c>
      <c r="AK121">
        <v>19434.429704110167</v>
      </c>
      <c r="AL121">
        <v>-13314.429704110167</v>
      </c>
      <c r="AT121">
        <v>91</v>
      </c>
      <c r="AU121">
        <v>33692.172986124817</v>
      </c>
      <c r="AV121">
        <v>-27572.172986124817</v>
      </c>
      <c r="BD121">
        <v>91</v>
      </c>
      <c r="BE121">
        <v>29927.770283219783</v>
      </c>
      <c r="BF121">
        <v>-23807.770283219783</v>
      </c>
      <c r="BN121">
        <v>91</v>
      </c>
      <c r="BO121">
        <v>22571.846876802007</v>
      </c>
      <c r="BP121">
        <v>-16451.846876802007</v>
      </c>
      <c r="BX121">
        <v>91</v>
      </c>
      <c r="BY121">
        <v>6978.3372277984527</v>
      </c>
      <c r="BZ121">
        <v>-858.33722779845266</v>
      </c>
      <c r="CH121">
        <v>91</v>
      </c>
      <c r="CI121">
        <v>27463.276848164307</v>
      </c>
      <c r="CJ121">
        <v>-21343.276848164307</v>
      </c>
      <c r="CR121">
        <v>91</v>
      </c>
      <c r="CS121">
        <v>19690.785546088653</v>
      </c>
      <c r="CT121">
        <v>-13570.785546088653</v>
      </c>
    </row>
    <row r="122" spans="3:98" x14ac:dyDescent="0.3">
      <c r="C122" s="33"/>
      <c r="E122">
        <v>92</v>
      </c>
      <c r="F122">
        <v>38656.171089249008</v>
      </c>
      <c r="G122">
        <v>9083.8289107509918</v>
      </c>
      <c r="O122" s="33"/>
      <c r="P122">
        <v>92</v>
      </c>
      <c r="Q122">
        <v>29126.489078721977</v>
      </c>
      <c r="R122">
        <v>18613.510921278023</v>
      </c>
      <c r="Z122">
        <v>92</v>
      </c>
      <c r="AA122">
        <v>27889.352666618237</v>
      </c>
      <c r="AB122">
        <v>19850.647333381763</v>
      </c>
      <c r="AJ122">
        <v>92</v>
      </c>
      <c r="AK122">
        <v>35761.416195608523</v>
      </c>
      <c r="AL122">
        <v>11978.583804391477</v>
      </c>
      <c r="AT122">
        <v>92</v>
      </c>
      <c r="AU122">
        <v>32613.533666134146</v>
      </c>
      <c r="AV122">
        <v>15126.466333865854</v>
      </c>
      <c r="BD122">
        <v>92</v>
      </c>
      <c r="BE122">
        <v>31671.890776743043</v>
      </c>
      <c r="BF122">
        <v>16068.109223256957</v>
      </c>
      <c r="BN122">
        <v>92</v>
      </c>
      <c r="BO122">
        <v>27889.600807806455</v>
      </c>
      <c r="BP122">
        <v>19850.399192193545</v>
      </c>
      <c r="BX122">
        <v>92</v>
      </c>
      <c r="BY122">
        <v>24909.680098573757</v>
      </c>
      <c r="BZ122">
        <v>22830.319901426243</v>
      </c>
      <c r="CH122">
        <v>92</v>
      </c>
      <c r="CI122">
        <v>33027.381558625275</v>
      </c>
      <c r="CJ122">
        <v>14712.618441374725</v>
      </c>
      <c r="CR122">
        <v>92</v>
      </c>
      <c r="CS122">
        <v>35381.180757639275</v>
      </c>
      <c r="CT122">
        <v>12358.819242360725</v>
      </c>
    </row>
    <row r="123" spans="3:98" x14ac:dyDescent="0.3">
      <c r="C123" s="33"/>
      <c r="E123">
        <v>93</v>
      </c>
      <c r="F123">
        <v>12899.190806730239</v>
      </c>
      <c r="G123">
        <v>6540.8091932697607</v>
      </c>
      <c r="O123" s="33"/>
      <c r="P123">
        <v>93</v>
      </c>
      <c r="Q123">
        <v>25438.58944494748</v>
      </c>
      <c r="R123">
        <v>-5998.5894449474799</v>
      </c>
      <c r="Z123">
        <v>93</v>
      </c>
      <c r="AA123">
        <v>24083.331140875529</v>
      </c>
      <c r="AB123">
        <v>-4643.3311408755289</v>
      </c>
      <c r="AJ123">
        <v>93</v>
      </c>
      <c r="AK123">
        <v>10478.698717212337</v>
      </c>
      <c r="AL123">
        <v>8961.3012827876628</v>
      </c>
      <c r="AT123">
        <v>93</v>
      </c>
      <c r="AU123">
        <v>11687.930858315091</v>
      </c>
      <c r="AV123">
        <v>7752.0691416849095</v>
      </c>
      <c r="BD123">
        <v>93</v>
      </c>
      <c r="BE123">
        <v>30026.494084739967</v>
      </c>
      <c r="BF123">
        <v>-10586.494084739967</v>
      </c>
      <c r="BN123">
        <v>93</v>
      </c>
      <c r="BO123">
        <v>23487.19796328638</v>
      </c>
      <c r="BP123">
        <v>-4047.1979632863804</v>
      </c>
      <c r="BX123">
        <v>93</v>
      </c>
      <c r="BY123">
        <v>32450.344153502447</v>
      </c>
      <c r="BZ123">
        <v>-13010.344153502447</v>
      </c>
      <c r="CH123">
        <v>93</v>
      </c>
      <c r="CI123">
        <v>25706.191150123996</v>
      </c>
      <c r="CJ123">
        <v>-6266.1911501239956</v>
      </c>
      <c r="CR123">
        <v>93</v>
      </c>
      <c r="CS123">
        <v>29340.378601192286</v>
      </c>
      <c r="CT123">
        <v>-9900.3786011922857</v>
      </c>
    </row>
    <row r="124" spans="3:98" x14ac:dyDescent="0.3">
      <c r="C124" s="33"/>
      <c r="E124">
        <v>94</v>
      </c>
      <c r="F124">
        <v>27827.318226368621</v>
      </c>
      <c r="G124">
        <v>-10337.318226368621</v>
      </c>
      <c r="O124" s="33"/>
      <c r="P124">
        <v>94</v>
      </c>
      <c r="Q124">
        <v>32756.765280718748</v>
      </c>
      <c r="R124">
        <v>-15266.765280718748</v>
      </c>
      <c r="Z124">
        <v>94</v>
      </c>
      <c r="AA124">
        <v>28710.259270209797</v>
      </c>
      <c r="AB124">
        <v>-11220.259270209797</v>
      </c>
      <c r="AJ124">
        <v>94</v>
      </c>
      <c r="AK124">
        <v>36588.099055937557</v>
      </c>
      <c r="AL124">
        <v>-19098.099055937557</v>
      </c>
      <c r="AT124">
        <v>94</v>
      </c>
      <c r="AU124">
        <v>28946.159978165859</v>
      </c>
      <c r="AV124">
        <v>-11456.159978165859</v>
      </c>
      <c r="BD124">
        <v>94</v>
      </c>
      <c r="BE124">
        <v>24892.856405690367</v>
      </c>
      <c r="BF124">
        <v>-7402.856405690367</v>
      </c>
      <c r="BN124">
        <v>94</v>
      </c>
      <c r="BO124">
        <v>30156.184450529665</v>
      </c>
      <c r="BP124">
        <v>-12666.184450529665</v>
      </c>
      <c r="BX124">
        <v>94</v>
      </c>
      <c r="BY124">
        <v>30015.956545218382</v>
      </c>
      <c r="BZ124">
        <v>-12525.956545218382</v>
      </c>
      <c r="CH124">
        <v>94</v>
      </c>
      <c r="CI124">
        <v>19190.33168655786</v>
      </c>
      <c r="CJ124">
        <v>-1700.3316865578599</v>
      </c>
      <c r="CR124">
        <v>94</v>
      </c>
      <c r="CS124">
        <v>23142.67249262979</v>
      </c>
      <c r="CT124">
        <v>-5652.6724926297902</v>
      </c>
    </row>
    <row r="125" spans="3:98" x14ac:dyDescent="0.3">
      <c r="C125" s="33"/>
      <c r="E125">
        <v>95</v>
      </c>
      <c r="F125">
        <v>24012.608695126659</v>
      </c>
      <c r="G125">
        <v>-9602.6086951266589</v>
      </c>
      <c r="O125" s="33"/>
      <c r="P125">
        <v>95</v>
      </c>
      <c r="Q125">
        <v>34946.455688272355</v>
      </c>
      <c r="R125">
        <v>-20536.455688272355</v>
      </c>
      <c r="Z125">
        <v>95</v>
      </c>
      <c r="AA125">
        <v>36173.04657558765</v>
      </c>
      <c r="AB125">
        <v>-21763.04657558765</v>
      </c>
      <c r="AJ125">
        <v>95</v>
      </c>
      <c r="AK125">
        <v>40514.842642500451</v>
      </c>
      <c r="AL125">
        <v>-26104.842642500451</v>
      </c>
      <c r="AT125">
        <v>95</v>
      </c>
      <c r="AU125">
        <v>32901.170818131657</v>
      </c>
      <c r="AV125">
        <v>-18491.170818131657</v>
      </c>
      <c r="BD125">
        <v>95</v>
      </c>
      <c r="BE125">
        <v>24662.500868809937</v>
      </c>
      <c r="BF125">
        <v>-10252.500868809937</v>
      </c>
      <c r="BN125">
        <v>95</v>
      </c>
      <c r="BO125">
        <v>29153.657070094399</v>
      </c>
      <c r="BP125">
        <v>-14743.657070094399</v>
      </c>
      <c r="BX125">
        <v>95</v>
      </c>
      <c r="BY125">
        <v>32153.467615906829</v>
      </c>
      <c r="BZ125">
        <v>-17743.467615906829</v>
      </c>
      <c r="CH125">
        <v>95</v>
      </c>
      <c r="CI125">
        <v>25925.826862379035</v>
      </c>
      <c r="CJ125">
        <v>-11515.826862379035</v>
      </c>
      <c r="CR125">
        <v>95</v>
      </c>
      <c r="CS125">
        <v>20632.209258781691</v>
      </c>
      <c r="CT125">
        <v>-6222.2092587816915</v>
      </c>
    </row>
    <row r="126" spans="3:98" x14ac:dyDescent="0.3">
      <c r="C126" s="33"/>
      <c r="E126">
        <v>96</v>
      </c>
      <c r="F126">
        <v>46500.93665752883</v>
      </c>
      <c r="G126">
        <v>-11450.93665752883</v>
      </c>
      <c r="O126" s="33"/>
      <c r="P126">
        <v>96</v>
      </c>
      <c r="Q126">
        <v>23940.380218726586</v>
      </c>
      <c r="R126">
        <v>11109.619781273414</v>
      </c>
      <c r="Z126">
        <v>96</v>
      </c>
      <c r="AA126">
        <v>24083.331140875529</v>
      </c>
      <c r="AB126">
        <v>10966.668859124471</v>
      </c>
      <c r="AJ126">
        <v>96</v>
      </c>
      <c r="AK126">
        <v>31214.660463798857</v>
      </c>
      <c r="AL126">
        <v>3835.3395362011433</v>
      </c>
      <c r="AT126">
        <v>96</v>
      </c>
      <c r="AU126">
        <v>29233.79713016337</v>
      </c>
      <c r="AV126">
        <v>5816.2028698366303</v>
      </c>
      <c r="BD126">
        <v>96</v>
      </c>
      <c r="BE126">
        <v>34534.881020828398</v>
      </c>
      <c r="BF126">
        <v>515.1189791716024</v>
      </c>
      <c r="BN126">
        <v>96</v>
      </c>
      <c r="BO126">
        <v>27322.954897125655</v>
      </c>
      <c r="BP126">
        <v>7727.0451028743446</v>
      </c>
      <c r="BX126">
        <v>96</v>
      </c>
      <c r="BY126">
        <v>29422.203470027147</v>
      </c>
      <c r="BZ126">
        <v>5627.796529972853</v>
      </c>
      <c r="CH126">
        <v>96</v>
      </c>
      <c r="CI126">
        <v>33613.076791305379</v>
      </c>
      <c r="CJ126">
        <v>1436.9232086946213</v>
      </c>
      <c r="CR126">
        <v>96</v>
      </c>
      <c r="CS126">
        <v>41971.146746490529</v>
      </c>
      <c r="CT126">
        <v>-6921.146746490529</v>
      </c>
    </row>
    <row r="127" spans="3:98" x14ac:dyDescent="0.3">
      <c r="C127" s="33"/>
      <c r="E127">
        <v>97</v>
      </c>
      <c r="F127">
        <v>17352.248908724378</v>
      </c>
      <c r="G127">
        <v>-4852.2489087243775</v>
      </c>
      <c r="O127" s="33"/>
      <c r="P127">
        <v>97</v>
      </c>
      <c r="Q127">
        <v>25496.212876725203</v>
      </c>
      <c r="R127">
        <v>-12996.212876725203</v>
      </c>
      <c r="Z127">
        <v>97</v>
      </c>
      <c r="AA127">
        <v>27963.980539672011</v>
      </c>
      <c r="AB127">
        <v>-15463.980539672011</v>
      </c>
      <c r="AJ127">
        <v>97</v>
      </c>
      <c r="AK127">
        <v>22603.380668704787</v>
      </c>
      <c r="AL127">
        <v>-10103.380668704787</v>
      </c>
      <c r="AT127">
        <v>97</v>
      </c>
      <c r="AU127">
        <v>22258.596194223686</v>
      </c>
      <c r="AV127">
        <v>-9758.5961942236863</v>
      </c>
      <c r="BD127">
        <v>97</v>
      </c>
      <c r="BE127">
        <v>27755.846649775722</v>
      </c>
      <c r="BF127">
        <v>-15255.846649775722</v>
      </c>
      <c r="BN127">
        <v>97</v>
      </c>
      <c r="BO127">
        <v>26930.661574346639</v>
      </c>
      <c r="BP127">
        <v>-14430.661574346639</v>
      </c>
      <c r="BX127">
        <v>97</v>
      </c>
      <c r="BY127">
        <v>24672.178868497263</v>
      </c>
      <c r="BZ127">
        <v>-12172.178868497263</v>
      </c>
      <c r="CH127">
        <v>97</v>
      </c>
      <c r="CI127">
        <v>33247.017270880315</v>
      </c>
      <c r="CJ127">
        <v>-20747.017270880315</v>
      </c>
      <c r="CR127">
        <v>97</v>
      </c>
      <c r="CS127">
        <v>33341.429380137692</v>
      </c>
      <c r="CT127">
        <v>-20841.429380137692</v>
      </c>
    </row>
    <row r="128" spans="3:98" x14ac:dyDescent="0.3">
      <c r="C128" s="33"/>
      <c r="E128">
        <v>98</v>
      </c>
      <c r="F128">
        <v>27911.918639359876</v>
      </c>
      <c r="G128">
        <v>-9921.9186393598757</v>
      </c>
      <c r="O128" s="33"/>
      <c r="P128">
        <v>98</v>
      </c>
      <c r="Q128">
        <v>32180.530962941484</v>
      </c>
      <c r="R128">
        <v>-14190.530962941484</v>
      </c>
      <c r="Z128">
        <v>98</v>
      </c>
      <c r="AA128">
        <v>27665.4690474569</v>
      </c>
      <c r="AB128">
        <v>-9675.4690474568997</v>
      </c>
      <c r="AJ128">
        <v>98</v>
      </c>
      <c r="AK128">
        <v>36312.538102494545</v>
      </c>
      <c r="AL128">
        <v>-18322.538102494545</v>
      </c>
      <c r="AT128">
        <v>98</v>
      </c>
      <c r="AU128">
        <v>30096.70858615591</v>
      </c>
      <c r="AV128">
        <v>-12106.70858615591</v>
      </c>
      <c r="BD128">
        <v>98</v>
      </c>
      <c r="BE128">
        <v>25057.396074890676</v>
      </c>
      <c r="BF128">
        <v>-7067.3960748906757</v>
      </c>
      <c r="BN128">
        <v>98</v>
      </c>
      <c r="BO128">
        <v>28935.716335217166</v>
      </c>
      <c r="BP128">
        <v>-10945.716335217166</v>
      </c>
      <c r="BX128">
        <v>98</v>
      </c>
      <c r="BY128">
        <v>29956.581237699258</v>
      </c>
      <c r="BZ128">
        <v>-11966.581237699258</v>
      </c>
      <c r="CH128">
        <v>98</v>
      </c>
      <c r="CI128">
        <v>19849.238823322976</v>
      </c>
      <c r="CJ128">
        <v>-1859.2388233229758</v>
      </c>
      <c r="CR128">
        <v>98</v>
      </c>
      <c r="CS128">
        <v>23221.124468687543</v>
      </c>
      <c r="CT128">
        <v>-5231.1244686875434</v>
      </c>
    </row>
    <row r="129" spans="3:98" x14ac:dyDescent="0.3">
      <c r="C129" s="33"/>
      <c r="E129">
        <v>99</v>
      </c>
      <c r="F129">
        <v>23212.750245027546</v>
      </c>
      <c r="G129">
        <v>-9812.750245027546</v>
      </c>
      <c r="O129" s="33"/>
      <c r="P129">
        <v>99</v>
      </c>
      <c r="Q129">
        <v>28665.501624500164</v>
      </c>
      <c r="R129">
        <v>-15265.501624500164</v>
      </c>
      <c r="Z129">
        <v>99</v>
      </c>
      <c r="AA129">
        <v>28561.003524102241</v>
      </c>
      <c r="AB129">
        <v>-15161.003524102241</v>
      </c>
      <c r="AJ129">
        <v>99</v>
      </c>
      <c r="AK129">
        <v>27563.47783067897</v>
      </c>
      <c r="AL129">
        <v>-14163.47783067897</v>
      </c>
      <c r="AT129">
        <v>99</v>
      </c>
      <c r="AU129">
        <v>17224.946034267214</v>
      </c>
      <c r="AV129">
        <v>-3824.9460342672137</v>
      </c>
      <c r="BD129">
        <v>99</v>
      </c>
      <c r="BE129">
        <v>27328.043509854921</v>
      </c>
      <c r="BF129">
        <v>-13928.043509854921</v>
      </c>
      <c r="BN129">
        <v>99</v>
      </c>
      <c r="BO129">
        <v>29676.714833799757</v>
      </c>
      <c r="BP129">
        <v>-16276.714833799757</v>
      </c>
      <c r="BX129">
        <v>99</v>
      </c>
      <c r="BY129">
        <v>29719.080007622764</v>
      </c>
      <c r="BZ129">
        <v>-16319.080007622764</v>
      </c>
      <c r="CH129">
        <v>99</v>
      </c>
      <c r="CI129">
        <v>36029.069626110802</v>
      </c>
      <c r="CJ129">
        <v>-22629.069626110802</v>
      </c>
      <c r="CR129">
        <v>99</v>
      </c>
      <c r="CS129">
        <v>23534.932372918556</v>
      </c>
      <c r="CT129">
        <v>-10134.932372918556</v>
      </c>
    </row>
    <row r="130" spans="3:98" x14ac:dyDescent="0.3">
      <c r="C130" s="33"/>
      <c r="E130">
        <v>100</v>
      </c>
      <c r="F130">
        <v>46531.700444071117</v>
      </c>
      <c r="G130">
        <v>-11021.700444071117</v>
      </c>
      <c r="O130" s="33"/>
      <c r="P130">
        <v>100</v>
      </c>
      <c r="Q130">
        <v>23940.380218726586</v>
      </c>
      <c r="R130">
        <v>11569.619781273414</v>
      </c>
      <c r="Z130">
        <v>100</v>
      </c>
      <c r="AA130">
        <v>24008.703267821751</v>
      </c>
      <c r="AB130">
        <v>11501.296732178249</v>
      </c>
      <c r="AJ130">
        <v>100</v>
      </c>
      <c r="AK130">
        <v>33901.379759868207</v>
      </c>
      <c r="AL130">
        <v>1608.6202401317933</v>
      </c>
      <c r="AT130">
        <v>100</v>
      </c>
      <c r="AU130">
        <v>28874.250690166482</v>
      </c>
      <c r="AV130">
        <v>6635.7493098335181</v>
      </c>
      <c r="BD130">
        <v>100</v>
      </c>
      <c r="BE130">
        <v>35620.84283755043</v>
      </c>
      <c r="BF130">
        <v>-110.84283755042998</v>
      </c>
      <c r="BN130">
        <v>100</v>
      </c>
      <c r="BO130">
        <v>28020.365248732793</v>
      </c>
      <c r="BP130">
        <v>7489.6347512672073</v>
      </c>
      <c r="BX130">
        <v>100</v>
      </c>
      <c r="BY130">
        <v>29422.203470027147</v>
      </c>
      <c r="BZ130">
        <v>6087.796529972853</v>
      </c>
      <c r="CH130">
        <v>100</v>
      </c>
      <c r="CI130">
        <v>33320.229174965323</v>
      </c>
      <c r="CJ130">
        <v>2189.7708250346768</v>
      </c>
      <c r="CR130">
        <v>100</v>
      </c>
      <c r="CS130">
        <v>41265.07896197075</v>
      </c>
      <c r="CT130">
        <v>-5755.0789619707502</v>
      </c>
    </row>
    <row r="131" spans="3:98" x14ac:dyDescent="0.3">
      <c r="C131" s="33"/>
      <c r="E131">
        <v>101</v>
      </c>
      <c r="F131">
        <v>21313.086426042126</v>
      </c>
      <c r="G131">
        <v>-3123.0864260421258</v>
      </c>
      <c r="O131" s="33"/>
      <c r="P131">
        <v>101</v>
      </c>
      <c r="Q131">
        <v>25726.706603836112</v>
      </c>
      <c r="R131">
        <v>-7536.7066038361118</v>
      </c>
      <c r="Z131">
        <v>101</v>
      </c>
      <c r="AA131">
        <v>28113.236285779567</v>
      </c>
      <c r="AB131">
        <v>-9923.236285779567</v>
      </c>
      <c r="AJ131">
        <v>101</v>
      </c>
      <c r="AK131">
        <v>21501.136854932745</v>
      </c>
      <c r="AL131">
        <v>-3311.1368549327453</v>
      </c>
      <c r="AT131">
        <v>101</v>
      </c>
      <c r="AU131">
        <v>12622.751602307009</v>
      </c>
      <c r="AV131">
        <v>5567.2483976929907</v>
      </c>
      <c r="BD131">
        <v>101</v>
      </c>
      <c r="BE131">
        <v>31342.811438342429</v>
      </c>
      <c r="BF131">
        <v>-13152.811438342429</v>
      </c>
      <c r="BN131">
        <v>101</v>
      </c>
      <c r="BO131">
        <v>24620.489784647983</v>
      </c>
      <c r="BP131">
        <v>-6430.4897846479835</v>
      </c>
      <c r="BX131">
        <v>101</v>
      </c>
      <c r="BY131">
        <v>29125.32693243153</v>
      </c>
      <c r="BZ131">
        <v>-10935.32693243153</v>
      </c>
      <c r="CH131">
        <v>101</v>
      </c>
      <c r="CI131">
        <v>23875.893547998676</v>
      </c>
      <c r="CJ131">
        <v>-5685.8935479986758</v>
      </c>
      <c r="CR131">
        <v>101</v>
      </c>
      <c r="CS131">
        <v>23142.67249262979</v>
      </c>
      <c r="CT131">
        <v>-4952.6724926297902</v>
      </c>
    </row>
    <row r="132" spans="3:98" x14ac:dyDescent="0.3">
      <c r="C132" s="33"/>
      <c r="E132">
        <v>102</v>
      </c>
      <c r="F132">
        <v>24135.663841295751</v>
      </c>
      <c r="G132">
        <v>-9215.6638412957509</v>
      </c>
      <c r="O132" s="33"/>
      <c r="P132">
        <v>102</v>
      </c>
      <c r="Q132">
        <v>33160.129303162837</v>
      </c>
      <c r="R132">
        <v>-18240.129303162837</v>
      </c>
      <c r="Z132">
        <v>102</v>
      </c>
      <c r="AA132">
        <v>34605.861241458304</v>
      </c>
      <c r="AB132">
        <v>-19685.861241458304</v>
      </c>
      <c r="AJ132">
        <v>102</v>
      </c>
      <c r="AK132">
        <v>37965.903823152606</v>
      </c>
      <c r="AL132">
        <v>-23045.903823152606</v>
      </c>
      <c r="AT132">
        <v>102</v>
      </c>
      <c r="AU132">
        <v>31031.529330147827</v>
      </c>
      <c r="AV132">
        <v>-16111.529330147827</v>
      </c>
      <c r="BD132">
        <v>102</v>
      </c>
      <c r="BE132">
        <v>26735.700700733814</v>
      </c>
      <c r="BF132">
        <v>-11815.700700733814</v>
      </c>
      <c r="BN132">
        <v>102</v>
      </c>
      <c r="BO132">
        <v>30810.006655161356</v>
      </c>
      <c r="BP132">
        <v>-15890.006655161356</v>
      </c>
      <c r="BX132">
        <v>102</v>
      </c>
      <c r="BY132">
        <v>33994.102148999656</v>
      </c>
      <c r="BZ132">
        <v>-19074.102148999656</v>
      </c>
      <c r="CH132">
        <v>102</v>
      </c>
      <c r="CI132">
        <v>25413.343533783947</v>
      </c>
      <c r="CJ132">
        <v>-10493.343533783947</v>
      </c>
      <c r="CR132">
        <v>102</v>
      </c>
      <c r="CS132">
        <v>20161.497402435172</v>
      </c>
      <c r="CT132">
        <v>-5241.4974024351723</v>
      </c>
    </row>
    <row r="133" spans="3:98" x14ac:dyDescent="0.3">
      <c r="C133" s="33"/>
      <c r="E133">
        <v>103</v>
      </c>
      <c r="F133">
        <v>13106.846365890586</v>
      </c>
      <c r="G133">
        <v>7133.1536341094143</v>
      </c>
      <c r="O133" s="33"/>
      <c r="P133">
        <v>103</v>
      </c>
      <c r="Q133">
        <v>25957.200330947016</v>
      </c>
      <c r="R133">
        <v>-5717.2003309470165</v>
      </c>
      <c r="Z133">
        <v>103</v>
      </c>
      <c r="AA133">
        <v>24680.354125305756</v>
      </c>
      <c r="AB133">
        <v>-4440.3541253057556</v>
      </c>
      <c r="AJ133">
        <v>103</v>
      </c>
      <c r="AK133">
        <v>9996.4670486870709</v>
      </c>
      <c r="AL133">
        <v>10243.532951312929</v>
      </c>
      <c r="AT133">
        <v>103</v>
      </c>
      <c r="AU133">
        <v>11544.112282316335</v>
      </c>
      <c r="AV133">
        <v>8695.887717683665</v>
      </c>
      <c r="BD133">
        <v>103</v>
      </c>
      <c r="BE133">
        <v>29894.86234937972</v>
      </c>
      <c r="BF133">
        <v>-9654.8623493797204</v>
      </c>
      <c r="BN133">
        <v>103</v>
      </c>
      <c r="BO133">
        <v>25753.781606009587</v>
      </c>
      <c r="BP133">
        <v>-5513.7816060095865</v>
      </c>
      <c r="BX133">
        <v>103</v>
      </c>
      <c r="BY133">
        <v>32865.971306136315</v>
      </c>
      <c r="BZ133">
        <v>-12625.971306136315</v>
      </c>
      <c r="CH133">
        <v>103</v>
      </c>
      <c r="CI133">
        <v>25706.191150123996</v>
      </c>
      <c r="CJ133">
        <v>-5466.1911501239956</v>
      </c>
      <c r="CR133">
        <v>103</v>
      </c>
      <c r="CS133">
        <v>29811.090457538805</v>
      </c>
      <c r="CT133">
        <v>-9571.0904575388049</v>
      </c>
    </row>
    <row r="134" spans="3:98" x14ac:dyDescent="0.3">
      <c r="C134" s="33"/>
      <c r="E134">
        <v>104</v>
      </c>
      <c r="F134">
        <v>36825.725789983713</v>
      </c>
      <c r="G134">
        <v>-85.725789983713184</v>
      </c>
      <c r="O134" s="33"/>
      <c r="P134">
        <v>104</v>
      </c>
      <c r="Q134">
        <v>30336.581146054232</v>
      </c>
      <c r="R134">
        <v>6403.4188539457682</v>
      </c>
      <c r="Z134">
        <v>104</v>
      </c>
      <c r="AA134">
        <v>28486.375651048464</v>
      </c>
      <c r="AB134">
        <v>8253.6243489515364</v>
      </c>
      <c r="AJ134">
        <v>104</v>
      </c>
      <c r="AK134">
        <v>30801.31903363434</v>
      </c>
      <c r="AL134">
        <v>5938.6809663656604</v>
      </c>
      <c r="AT134">
        <v>104</v>
      </c>
      <c r="AU134">
        <v>31822.531498140987</v>
      </c>
      <c r="AV134">
        <v>4917.4685018590135</v>
      </c>
      <c r="BD134">
        <v>104</v>
      </c>
      <c r="BE134">
        <v>27887.478385135968</v>
      </c>
      <c r="BF134">
        <v>8852.521614864032</v>
      </c>
      <c r="BN134">
        <v>104</v>
      </c>
      <c r="BO134">
        <v>31289.476271891268</v>
      </c>
      <c r="BP134">
        <v>5450.523728108732</v>
      </c>
      <c r="BX134">
        <v>104</v>
      </c>
      <c r="BY134">
        <v>31559.714540715591</v>
      </c>
      <c r="BZ134">
        <v>5180.2854592844087</v>
      </c>
      <c r="CH134">
        <v>104</v>
      </c>
      <c r="CI134">
        <v>28195.395889014431</v>
      </c>
      <c r="CJ134">
        <v>8544.6041109855687</v>
      </c>
      <c r="CR134">
        <v>104</v>
      </c>
      <c r="CS134">
        <v>26986.81931945969</v>
      </c>
      <c r="CT134">
        <v>9753.1806805403103</v>
      </c>
    </row>
    <row r="135" spans="3:98" x14ac:dyDescent="0.3">
      <c r="C135" s="33"/>
      <c r="E135">
        <v>105</v>
      </c>
      <c r="F135">
        <v>41524.894184316043</v>
      </c>
      <c r="G135">
        <v>-74.894184316042811</v>
      </c>
      <c r="O135" s="33"/>
      <c r="P135">
        <v>105</v>
      </c>
      <c r="Q135">
        <v>29068.86564694425</v>
      </c>
      <c r="R135">
        <v>12381.13435305575</v>
      </c>
      <c r="Z135">
        <v>105</v>
      </c>
      <c r="AA135">
        <v>33859.582510920518</v>
      </c>
      <c r="AB135">
        <v>7590.417489079482</v>
      </c>
      <c r="AJ135">
        <v>105</v>
      </c>
      <c r="AK135">
        <v>37897.013584791857</v>
      </c>
      <c r="AL135">
        <v>3552.9864152081427</v>
      </c>
      <c r="AT135">
        <v>105</v>
      </c>
      <c r="AU135">
        <v>36496.635218100564</v>
      </c>
      <c r="AV135">
        <v>4953.3647818994359</v>
      </c>
      <c r="BD135">
        <v>105</v>
      </c>
      <c r="BE135">
        <v>28282.373591216707</v>
      </c>
      <c r="BF135">
        <v>13167.626408783293</v>
      </c>
      <c r="BN135">
        <v>105</v>
      </c>
      <c r="BO135">
        <v>31681.769594670284</v>
      </c>
      <c r="BP135">
        <v>9768.2304053297157</v>
      </c>
      <c r="BX135">
        <v>105</v>
      </c>
      <c r="BY135">
        <v>30075.331852737505</v>
      </c>
      <c r="BZ135">
        <v>11374.668147262495</v>
      </c>
      <c r="CH135">
        <v>105</v>
      </c>
      <c r="CI135">
        <v>30172.117299309779</v>
      </c>
      <c r="CJ135">
        <v>11277.882700690221</v>
      </c>
      <c r="CR135">
        <v>105</v>
      </c>
      <c r="CS135">
        <v>28712.76279273026</v>
      </c>
      <c r="CT135">
        <v>12737.23720726974</v>
      </c>
    </row>
    <row r="136" spans="3:98" x14ac:dyDescent="0.3">
      <c r="C136" s="33"/>
      <c r="E136">
        <v>106</v>
      </c>
      <c r="F136">
        <v>30619.131855079966</v>
      </c>
      <c r="G136">
        <v>5030.868144920034</v>
      </c>
      <c r="O136" s="33"/>
      <c r="P136">
        <v>106</v>
      </c>
      <c r="Q136">
        <v>32180.530962941484</v>
      </c>
      <c r="R136">
        <v>3469.4690370585158</v>
      </c>
      <c r="Z136">
        <v>106</v>
      </c>
      <c r="AA136">
        <v>33934.210383974292</v>
      </c>
      <c r="AB136">
        <v>1715.7896160257078</v>
      </c>
      <c r="AJ136">
        <v>106</v>
      </c>
      <c r="AK136">
        <v>35899.196672330028</v>
      </c>
      <c r="AL136">
        <v>-249.19667233002838</v>
      </c>
      <c r="AT136">
        <v>106</v>
      </c>
      <c r="AU136">
        <v>29449.524994161507</v>
      </c>
      <c r="AV136">
        <v>6200.4750058384925</v>
      </c>
      <c r="BD136">
        <v>106</v>
      </c>
      <c r="BE136">
        <v>29927.770283219783</v>
      </c>
      <c r="BF136">
        <v>5722.2297167802171</v>
      </c>
      <c r="BN136">
        <v>106</v>
      </c>
      <c r="BO136">
        <v>30766.41850818591</v>
      </c>
      <c r="BP136">
        <v>4883.5814918140895</v>
      </c>
      <c r="BX136">
        <v>106</v>
      </c>
      <c r="BY136">
        <v>32628.470076059817</v>
      </c>
      <c r="BZ136">
        <v>3021.5299239401829</v>
      </c>
      <c r="CH136">
        <v>106</v>
      </c>
      <c r="CI136">
        <v>29659.633970714687</v>
      </c>
      <c r="CJ136">
        <v>5990.3660292853128</v>
      </c>
      <c r="CR136">
        <v>106</v>
      </c>
      <c r="CS136">
        <v>24476.356085611595</v>
      </c>
      <c r="CT136">
        <v>11173.643914388405</v>
      </c>
    </row>
    <row r="137" spans="3:98" x14ac:dyDescent="0.3">
      <c r="C137" s="33"/>
      <c r="E137">
        <v>107</v>
      </c>
      <c r="F137">
        <v>27919.609585995433</v>
      </c>
      <c r="G137">
        <v>33770.390414004563</v>
      </c>
      <c r="O137" s="33"/>
      <c r="P137">
        <v>107</v>
      </c>
      <c r="Q137">
        <v>31316.179486275585</v>
      </c>
      <c r="R137">
        <v>30373.820513724415</v>
      </c>
      <c r="Z137">
        <v>107</v>
      </c>
      <c r="AA137">
        <v>31620.74631930716</v>
      </c>
      <c r="AB137">
        <v>30069.25368069284</v>
      </c>
      <c r="AJ137">
        <v>107</v>
      </c>
      <c r="AK137">
        <v>34039.160236589712</v>
      </c>
      <c r="AL137">
        <v>27650.839763410288</v>
      </c>
      <c r="AT137">
        <v>107</v>
      </c>
      <c r="AU137">
        <v>34842.721594114868</v>
      </c>
      <c r="AV137">
        <v>26847.278405885132</v>
      </c>
      <c r="BD137">
        <v>107</v>
      </c>
      <c r="BE137">
        <v>26998.964171454303</v>
      </c>
      <c r="BF137">
        <v>34691.035828545697</v>
      </c>
      <c r="BN137">
        <v>107</v>
      </c>
      <c r="BO137">
        <v>33468.883620663582</v>
      </c>
      <c r="BP137">
        <v>28221.116379336418</v>
      </c>
      <c r="BX137">
        <v>107</v>
      </c>
      <c r="BY137">
        <v>35122.232991863006</v>
      </c>
      <c r="BZ137">
        <v>26567.767008136994</v>
      </c>
      <c r="CH137">
        <v>107</v>
      </c>
      <c r="CI137">
        <v>27316.853039994276</v>
      </c>
      <c r="CJ137">
        <v>34373.146960005724</v>
      </c>
      <c r="CR137">
        <v>107</v>
      </c>
      <c r="CS137">
        <v>29105.022673019026</v>
      </c>
      <c r="CT137">
        <v>32584.977326980974</v>
      </c>
    </row>
    <row r="138" spans="3:98" x14ac:dyDescent="0.3">
      <c r="C138" s="33"/>
      <c r="E138">
        <v>108</v>
      </c>
      <c r="F138">
        <v>12691.535247569893</v>
      </c>
      <c r="G138">
        <v>-3781.5352475698928</v>
      </c>
      <c r="O138" s="33"/>
      <c r="P138">
        <v>108</v>
      </c>
      <c r="Q138">
        <v>21865.936674728433</v>
      </c>
      <c r="R138">
        <v>-12955.936674728433</v>
      </c>
      <c r="Z138">
        <v>108</v>
      </c>
      <c r="AA138">
        <v>24381.842633090644</v>
      </c>
      <c r="AB138">
        <v>-15471.842633090644</v>
      </c>
      <c r="AJ138">
        <v>108</v>
      </c>
      <c r="AK138">
        <v>14956.564210661254</v>
      </c>
      <c r="AL138">
        <v>-6046.564210661254</v>
      </c>
      <c r="AT138">
        <v>108</v>
      </c>
      <c r="AU138">
        <v>23049.598362216846</v>
      </c>
      <c r="AV138">
        <v>-14139.598362216846</v>
      </c>
      <c r="BD138">
        <v>108</v>
      </c>
      <c r="BE138">
        <v>27163.503840654615</v>
      </c>
      <c r="BF138">
        <v>-18253.503840654615</v>
      </c>
      <c r="BN138">
        <v>108</v>
      </c>
      <c r="BO138">
        <v>24228.196461868967</v>
      </c>
      <c r="BP138">
        <v>-15318.196461868967</v>
      </c>
      <c r="BX138">
        <v>108</v>
      </c>
      <c r="BY138">
        <v>11728.361829328334</v>
      </c>
      <c r="BZ138">
        <v>-2818.3618293283344</v>
      </c>
      <c r="CH138">
        <v>108</v>
      </c>
      <c r="CI138">
        <v>32954.169654540266</v>
      </c>
      <c r="CJ138">
        <v>-24044.169654540266</v>
      </c>
      <c r="CR138">
        <v>108</v>
      </c>
      <c r="CS138">
        <v>33419.881356195445</v>
      </c>
      <c r="CT138">
        <v>-24509.881356195445</v>
      </c>
    </row>
    <row r="139" spans="3:98" x14ac:dyDescent="0.3">
      <c r="C139" s="33"/>
      <c r="E139">
        <v>109</v>
      </c>
      <c r="F139">
        <v>22543.63788773309</v>
      </c>
      <c r="G139">
        <v>2956.3621122669101</v>
      </c>
      <c r="O139" s="33"/>
      <c r="P139">
        <v>109</v>
      </c>
      <c r="Q139">
        <v>26418.18778516883</v>
      </c>
      <c r="R139">
        <v>-918.18778516882958</v>
      </c>
      <c r="Z139">
        <v>109</v>
      </c>
      <c r="AA139">
        <v>29531.165873801365</v>
      </c>
      <c r="AB139">
        <v>-4031.1658738013648</v>
      </c>
      <c r="AJ139">
        <v>109</v>
      </c>
      <c r="AK139">
        <v>27907.929022482735</v>
      </c>
      <c r="AL139">
        <v>-2407.9290224827346</v>
      </c>
      <c r="AT139">
        <v>109</v>
      </c>
      <c r="AU139">
        <v>37000.000234096216</v>
      </c>
      <c r="AV139">
        <v>-11500.000234096216</v>
      </c>
      <c r="BD139">
        <v>109</v>
      </c>
      <c r="BE139">
        <v>31244.087636822245</v>
      </c>
      <c r="BF139">
        <v>-5744.0876368222453</v>
      </c>
      <c r="BN139">
        <v>109</v>
      </c>
      <c r="BO139">
        <v>7577.5243172484788</v>
      </c>
      <c r="BP139">
        <v>17922.475682751523</v>
      </c>
      <c r="BX139">
        <v>109</v>
      </c>
      <c r="BY139">
        <v>26869.065246704835</v>
      </c>
      <c r="BZ139">
        <v>-1369.0652467048349</v>
      </c>
      <c r="CH139">
        <v>109</v>
      </c>
      <c r="CI139">
        <v>23143.774507148548</v>
      </c>
      <c r="CJ139">
        <v>2356.2254928514521</v>
      </c>
      <c r="CR139">
        <v>109</v>
      </c>
      <c r="CS139">
        <v>29026.570696961273</v>
      </c>
      <c r="CT139">
        <v>-3526.5706969612729</v>
      </c>
    </row>
    <row r="140" spans="3:98" x14ac:dyDescent="0.3">
      <c r="C140" s="33"/>
      <c r="E140">
        <v>110</v>
      </c>
      <c r="F140">
        <v>38617.716356071163</v>
      </c>
      <c r="G140">
        <v>5562.2836439288367</v>
      </c>
      <c r="O140" s="33"/>
      <c r="P140">
        <v>110</v>
      </c>
      <c r="Q140">
        <v>27397.786125390179</v>
      </c>
      <c r="R140">
        <v>16782.213874609821</v>
      </c>
      <c r="Z140">
        <v>110</v>
      </c>
      <c r="AA140">
        <v>22963.91304506885</v>
      </c>
      <c r="AB140">
        <v>21216.08695493115</v>
      </c>
      <c r="AJ140">
        <v>110</v>
      </c>
      <c r="AK140">
        <v>26599.014493628434</v>
      </c>
      <c r="AL140">
        <v>17580.985506371566</v>
      </c>
      <c r="AT140">
        <v>110</v>
      </c>
      <c r="AU140">
        <v>25063.058426199437</v>
      </c>
      <c r="AV140">
        <v>19116.941573800563</v>
      </c>
      <c r="BD140">
        <v>110</v>
      </c>
      <c r="BE140">
        <v>29532.875077139044</v>
      </c>
      <c r="BF140">
        <v>14647.124922860956</v>
      </c>
      <c r="BN140">
        <v>110</v>
      </c>
      <c r="BO140">
        <v>26451.191957616727</v>
      </c>
      <c r="BP140">
        <v>17728.808042383273</v>
      </c>
      <c r="BX140">
        <v>110</v>
      </c>
      <c r="BY140">
        <v>25622.183788803239</v>
      </c>
      <c r="BZ140">
        <v>18557.816211196761</v>
      </c>
      <c r="CH140">
        <v>110</v>
      </c>
      <c r="CI140">
        <v>31123.872052414943</v>
      </c>
      <c r="CJ140">
        <v>13056.127947585057</v>
      </c>
      <c r="CR140">
        <v>110</v>
      </c>
      <c r="CS140">
        <v>36950.220278794332</v>
      </c>
      <c r="CT140">
        <v>7229.7797212056685</v>
      </c>
    </row>
    <row r="141" spans="3:98" x14ac:dyDescent="0.3">
      <c r="C141" s="33"/>
      <c r="E141">
        <v>111</v>
      </c>
      <c r="F141">
        <v>33126.380458275278</v>
      </c>
      <c r="G141">
        <v>-7946.3804582752782</v>
      </c>
      <c r="O141" s="33"/>
      <c r="P141">
        <v>111</v>
      </c>
      <c r="Q141">
        <v>26014.823762724744</v>
      </c>
      <c r="R141">
        <v>-834.82376272474357</v>
      </c>
      <c r="Z141">
        <v>111</v>
      </c>
      <c r="AA141">
        <v>27665.4690474569</v>
      </c>
      <c r="AB141">
        <v>-2485.4690474568997</v>
      </c>
      <c r="AJ141">
        <v>111</v>
      </c>
      <c r="AK141">
        <v>24394.526866084354</v>
      </c>
      <c r="AL141">
        <v>785.47313391564603</v>
      </c>
      <c r="AT141">
        <v>111</v>
      </c>
      <c r="AU141">
        <v>27795.611370175808</v>
      </c>
      <c r="AV141">
        <v>-2615.6113701758077</v>
      </c>
      <c r="BD141">
        <v>111</v>
      </c>
      <c r="BE141">
        <v>33547.643005626553</v>
      </c>
      <c r="BF141">
        <v>-8367.6430056265526</v>
      </c>
      <c r="BN141">
        <v>111</v>
      </c>
      <c r="BO141">
        <v>29633.126686824307</v>
      </c>
      <c r="BP141">
        <v>-4453.1266868243074</v>
      </c>
      <c r="BX141">
        <v>111</v>
      </c>
      <c r="BY141">
        <v>31440.963925677344</v>
      </c>
      <c r="BZ141">
        <v>-6260.9639256773444</v>
      </c>
      <c r="CH141">
        <v>111</v>
      </c>
      <c r="CI141">
        <v>28415.031601269468</v>
      </c>
      <c r="CJ141">
        <v>-3235.0316012694675</v>
      </c>
      <c r="CR141">
        <v>111</v>
      </c>
      <c r="CS141">
        <v>26516.107463113174</v>
      </c>
      <c r="CT141">
        <v>-1336.1074631131742</v>
      </c>
    </row>
    <row r="142" spans="3:98" x14ac:dyDescent="0.3">
      <c r="C142" s="33"/>
      <c r="E142">
        <v>112</v>
      </c>
      <c r="F142">
        <v>33234.053711173241</v>
      </c>
      <c r="G142">
        <v>15.946288826758973</v>
      </c>
      <c r="O142" s="33"/>
      <c r="P142">
        <v>112</v>
      </c>
      <c r="Q142">
        <v>29933.217123610149</v>
      </c>
      <c r="R142">
        <v>3316.7828763898506</v>
      </c>
      <c r="Z142">
        <v>112</v>
      </c>
      <c r="AA142">
        <v>26844.562443865332</v>
      </c>
      <c r="AB142">
        <v>6405.4375561346678</v>
      </c>
      <c r="AJ142">
        <v>112</v>
      </c>
      <c r="AK142">
        <v>21983.368523458015</v>
      </c>
      <c r="AL142">
        <v>11266.631476541985</v>
      </c>
      <c r="AT142">
        <v>112</v>
      </c>
      <c r="AU142">
        <v>27795.611370175808</v>
      </c>
      <c r="AV142">
        <v>5454.3886298241923</v>
      </c>
      <c r="BD142">
        <v>112</v>
      </c>
      <c r="BE142">
        <v>27690.0307820956</v>
      </c>
      <c r="BF142">
        <v>5559.9692179043996</v>
      </c>
      <c r="BN142">
        <v>112</v>
      </c>
      <c r="BO142">
        <v>29763.891127750649</v>
      </c>
      <c r="BP142">
        <v>3486.1088722493514</v>
      </c>
      <c r="BX142">
        <v>112</v>
      </c>
      <c r="BY142">
        <v>27700.319551972563</v>
      </c>
      <c r="BZ142">
        <v>5549.6804480274368</v>
      </c>
      <c r="CH142">
        <v>112</v>
      </c>
      <c r="CI142">
        <v>25047.284013358883</v>
      </c>
      <c r="CJ142">
        <v>8202.7159866411166</v>
      </c>
      <c r="CR142">
        <v>112</v>
      </c>
      <c r="CS142">
        <v>28398.954888499247</v>
      </c>
      <c r="CT142">
        <v>4851.0451115007527</v>
      </c>
    </row>
    <row r="143" spans="3:98" x14ac:dyDescent="0.3">
      <c r="C143" s="33"/>
      <c r="E143">
        <v>113</v>
      </c>
      <c r="F143">
        <v>26258.365112712654</v>
      </c>
      <c r="G143">
        <v>-12948.365112712654</v>
      </c>
      <c r="O143" s="33"/>
      <c r="P143">
        <v>113</v>
      </c>
      <c r="Q143">
        <v>31085.685759164677</v>
      </c>
      <c r="R143">
        <v>-17775.685759164677</v>
      </c>
      <c r="Z143">
        <v>113</v>
      </c>
      <c r="AA143">
        <v>27963.980539672011</v>
      </c>
      <c r="AB143">
        <v>-14653.980539672011</v>
      </c>
      <c r="AJ143">
        <v>113</v>
      </c>
      <c r="AK143">
        <v>26667.904731989187</v>
      </c>
      <c r="AL143">
        <v>-13357.904731989187</v>
      </c>
      <c r="AT143">
        <v>113</v>
      </c>
      <c r="AU143">
        <v>23121.507650216223</v>
      </c>
      <c r="AV143">
        <v>-9811.5076502162228</v>
      </c>
      <c r="BD143">
        <v>113</v>
      </c>
      <c r="BE143">
        <v>26044.634090092521</v>
      </c>
      <c r="BF143">
        <v>-12734.634090092521</v>
      </c>
      <c r="BN143">
        <v>113</v>
      </c>
      <c r="BO143">
        <v>26756.308986444852</v>
      </c>
      <c r="BP143">
        <v>-13446.308986444852</v>
      </c>
      <c r="BX143">
        <v>113</v>
      </c>
      <c r="BY143">
        <v>28590.949164759419</v>
      </c>
      <c r="BZ143">
        <v>-15280.949164759419</v>
      </c>
      <c r="CH143">
        <v>113</v>
      </c>
      <c r="CI143">
        <v>28268.607793099443</v>
      </c>
      <c r="CJ143">
        <v>-14958.607793099443</v>
      </c>
      <c r="CR143">
        <v>113</v>
      </c>
      <c r="CS143">
        <v>47070.52519024448</v>
      </c>
      <c r="CT143">
        <v>-33760.52519024448</v>
      </c>
    </row>
    <row r="144" spans="3:98" x14ac:dyDescent="0.3">
      <c r="C144" s="33"/>
      <c r="E144">
        <v>114</v>
      </c>
      <c r="F144">
        <v>28011.900945622259</v>
      </c>
      <c r="G144">
        <v>-9551.9009456222593</v>
      </c>
      <c r="O144" s="33"/>
      <c r="P144">
        <v>114</v>
      </c>
      <c r="Q144">
        <v>31661.920076941944</v>
      </c>
      <c r="R144">
        <v>-13201.920076941944</v>
      </c>
      <c r="Z144">
        <v>114</v>
      </c>
      <c r="AA144">
        <v>27665.4690474569</v>
      </c>
      <c r="AB144">
        <v>-9205.4690474568997</v>
      </c>
      <c r="AJ144">
        <v>114</v>
      </c>
      <c r="AK144">
        <v>35003.623573640245</v>
      </c>
      <c r="AL144">
        <v>-16543.623573640245</v>
      </c>
      <c r="AT144">
        <v>114</v>
      </c>
      <c r="AU144">
        <v>28874.250690166482</v>
      </c>
      <c r="AV144">
        <v>-10414.250690166482</v>
      </c>
      <c r="BD144">
        <v>114</v>
      </c>
      <c r="BE144">
        <v>25320.659545611168</v>
      </c>
      <c r="BF144">
        <v>-6860.6595456111681</v>
      </c>
      <c r="BN144">
        <v>114</v>
      </c>
      <c r="BO144">
        <v>27758.836366880118</v>
      </c>
      <c r="BP144">
        <v>-9298.8363668801176</v>
      </c>
      <c r="BX144">
        <v>114</v>
      </c>
      <c r="BY144">
        <v>30609.709620409616</v>
      </c>
      <c r="BZ144">
        <v>-12149.709620409616</v>
      </c>
      <c r="CH144">
        <v>114</v>
      </c>
      <c r="CI144">
        <v>20874.205480513152</v>
      </c>
      <c r="CJ144">
        <v>-2414.205480513152</v>
      </c>
      <c r="CR144">
        <v>114</v>
      </c>
      <c r="CS144">
        <v>26908.36734340194</v>
      </c>
      <c r="CT144">
        <v>-8448.3673434019402</v>
      </c>
    </row>
    <row r="145" spans="3:98" x14ac:dyDescent="0.3">
      <c r="C145" s="33"/>
      <c r="E145">
        <v>115</v>
      </c>
      <c r="F145">
        <v>12483.879688409539</v>
      </c>
      <c r="G145">
        <v>3476.1203115904609</v>
      </c>
      <c r="O145" s="33"/>
      <c r="P145">
        <v>115</v>
      </c>
      <c r="Q145">
        <v>31200.932622720131</v>
      </c>
      <c r="R145">
        <v>-15240.932622720131</v>
      </c>
      <c r="Z145">
        <v>115</v>
      </c>
      <c r="AA145">
        <v>30650.58396960804</v>
      </c>
      <c r="AB145">
        <v>-14690.58396960804</v>
      </c>
      <c r="AJ145">
        <v>115</v>
      </c>
      <c r="AK145">
        <v>34108.050474950462</v>
      </c>
      <c r="AL145">
        <v>-18148.050474950462</v>
      </c>
      <c r="AT145">
        <v>115</v>
      </c>
      <c r="AU145">
        <v>32685.442954133527</v>
      </c>
      <c r="AV145">
        <v>-16725.442954133527</v>
      </c>
      <c r="BD145">
        <v>115</v>
      </c>
      <c r="BE145">
        <v>27558.399046735351</v>
      </c>
      <c r="BF145">
        <v>-11598.399046735351</v>
      </c>
      <c r="BN145">
        <v>115</v>
      </c>
      <c r="BO145">
        <v>31027.947390038589</v>
      </c>
      <c r="BP145">
        <v>-15067.947390038589</v>
      </c>
      <c r="BX145">
        <v>115</v>
      </c>
      <c r="BY145">
        <v>24850.304791054634</v>
      </c>
      <c r="BZ145">
        <v>-8890.3047910546338</v>
      </c>
      <c r="CH145">
        <v>115</v>
      </c>
      <c r="CI145">
        <v>28561.455409439495</v>
      </c>
      <c r="CJ145">
        <v>-12601.455409439495</v>
      </c>
      <c r="CR145">
        <v>115</v>
      </c>
      <c r="CS145">
        <v>22828.864588398777</v>
      </c>
      <c r="CT145">
        <v>-6868.8645883987774</v>
      </c>
    </row>
    <row r="146" spans="3:98" x14ac:dyDescent="0.3">
      <c r="C146" s="33"/>
      <c r="E146">
        <v>116</v>
      </c>
      <c r="F146">
        <v>21736.088490998405</v>
      </c>
      <c r="G146">
        <v>-3066.0884909984052</v>
      </c>
      <c r="O146" s="33"/>
      <c r="P146">
        <v>116</v>
      </c>
      <c r="Q146">
        <v>26879.175239390643</v>
      </c>
      <c r="R146">
        <v>-8209.1752393906427</v>
      </c>
      <c r="Z146">
        <v>116</v>
      </c>
      <c r="AA146">
        <v>27740.096920510678</v>
      </c>
      <c r="AB146">
        <v>-9070.0969205106776</v>
      </c>
      <c r="AJ146">
        <v>116</v>
      </c>
      <c r="AK146">
        <v>22603.380668704787</v>
      </c>
      <c r="AL146">
        <v>-3933.3806687047872</v>
      </c>
      <c r="AT146">
        <v>116</v>
      </c>
      <c r="AU146">
        <v>21539.503314229903</v>
      </c>
      <c r="AV146">
        <v>-2869.5033142299035</v>
      </c>
      <c r="BD146">
        <v>116</v>
      </c>
      <c r="BE146">
        <v>31079.547967621937</v>
      </c>
      <c r="BF146">
        <v>-12409.547967621937</v>
      </c>
      <c r="BN146">
        <v>116</v>
      </c>
      <c r="BO146">
        <v>32030.474770473855</v>
      </c>
      <c r="BP146">
        <v>-13360.474770473855</v>
      </c>
      <c r="BX146">
        <v>116</v>
      </c>
      <c r="BY146">
        <v>29422.203470027147</v>
      </c>
      <c r="BZ146">
        <v>-10752.203470027147</v>
      </c>
      <c r="CH146">
        <v>116</v>
      </c>
      <c r="CI146">
        <v>23949.105452083691</v>
      </c>
      <c r="CJ146">
        <v>-5279.1054520836915</v>
      </c>
      <c r="CR146">
        <v>116</v>
      </c>
      <c r="CS146">
        <v>20867.565186954951</v>
      </c>
      <c r="CT146">
        <v>-2197.5651869549511</v>
      </c>
    </row>
    <row r="147" spans="3:98" x14ac:dyDescent="0.3">
      <c r="C147" s="33"/>
      <c r="E147">
        <v>117</v>
      </c>
      <c r="F147">
        <v>13322.192871686504</v>
      </c>
      <c r="G147">
        <v>7447.8071283134959</v>
      </c>
      <c r="O147" s="33"/>
      <c r="P147">
        <v>117</v>
      </c>
      <c r="Q147">
        <v>25150.472286058844</v>
      </c>
      <c r="R147">
        <v>-4380.4722860588445</v>
      </c>
      <c r="Z147">
        <v>117</v>
      </c>
      <c r="AA147">
        <v>23859.447521714192</v>
      </c>
      <c r="AB147">
        <v>-3089.4475217141917</v>
      </c>
      <c r="AJ147">
        <v>117</v>
      </c>
      <c r="AK147">
        <v>9996.4670486870709</v>
      </c>
      <c r="AL147">
        <v>10773.532951312929</v>
      </c>
      <c r="AT147">
        <v>117</v>
      </c>
      <c r="AU147">
        <v>10465.472962325663</v>
      </c>
      <c r="AV147">
        <v>10304.527037674337</v>
      </c>
      <c r="BD147">
        <v>117</v>
      </c>
      <c r="BE147">
        <v>29993.586150899908</v>
      </c>
      <c r="BF147">
        <v>-9223.5861508999078</v>
      </c>
      <c r="BN147">
        <v>117</v>
      </c>
      <c r="BO147">
        <v>25056.371254402446</v>
      </c>
      <c r="BP147">
        <v>-4286.3712544024456</v>
      </c>
      <c r="BX147">
        <v>117</v>
      </c>
      <c r="BY147">
        <v>32865.971306136315</v>
      </c>
      <c r="BZ147">
        <v>-12095.971306136315</v>
      </c>
      <c r="CH147">
        <v>117</v>
      </c>
      <c r="CI147">
        <v>25632.979246038987</v>
      </c>
      <c r="CJ147">
        <v>-4862.9792460389872</v>
      </c>
      <c r="CR147">
        <v>117</v>
      </c>
      <c r="CS147">
        <v>30281.80231388532</v>
      </c>
      <c r="CT147">
        <v>-9511.8023138853205</v>
      </c>
    </row>
    <row r="148" spans="3:98" x14ac:dyDescent="0.3">
      <c r="C148" s="33"/>
      <c r="E148">
        <v>118</v>
      </c>
      <c r="F148">
        <v>23351.187284467775</v>
      </c>
      <c r="G148">
        <v>-9291.1872844677746</v>
      </c>
      <c r="O148" s="33"/>
      <c r="P148">
        <v>118</v>
      </c>
      <c r="Q148">
        <v>28262.137602056078</v>
      </c>
      <c r="R148">
        <v>-14202.137602056078</v>
      </c>
      <c r="Z148">
        <v>118</v>
      </c>
      <c r="AA148">
        <v>27665.4690474569</v>
      </c>
      <c r="AB148">
        <v>-13605.4690474569</v>
      </c>
      <c r="AJ148">
        <v>118</v>
      </c>
      <c r="AK148">
        <v>26599.014493628434</v>
      </c>
      <c r="AL148">
        <v>-12539.014493628434</v>
      </c>
      <c r="AT148">
        <v>118</v>
      </c>
      <c r="AU148">
        <v>18591.222506255399</v>
      </c>
      <c r="AV148">
        <v>-4531.2225062553989</v>
      </c>
      <c r="BD148">
        <v>118</v>
      </c>
      <c r="BE148">
        <v>25945.910288572341</v>
      </c>
      <c r="BF148">
        <v>-11885.910288572341</v>
      </c>
      <c r="BN148">
        <v>118</v>
      </c>
      <c r="BO148">
        <v>29851.06742170154</v>
      </c>
      <c r="BP148">
        <v>-15791.06742170154</v>
      </c>
      <c r="BX148">
        <v>118</v>
      </c>
      <c r="BY148">
        <v>33044.097228693681</v>
      </c>
      <c r="BZ148">
        <v>-18984.097228693681</v>
      </c>
      <c r="CH148">
        <v>118</v>
      </c>
      <c r="CI148">
        <v>35150.526777090643</v>
      </c>
      <c r="CJ148">
        <v>-21090.526777090643</v>
      </c>
      <c r="CR148">
        <v>118</v>
      </c>
      <c r="CS148">
        <v>22279.700755994505</v>
      </c>
      <c r="CT148">
        <v>-8219.700755994505</v>
      </c>
    </row>
    <row r="149" spans="3:98" x14ac:dyDescent="0.3">
      <c r="C149" s="33"/>
      <c r="E149">
        <v>119</v>
      </c>
      <c r="F149">
        <v>36879.562416432702</v>
      </c>
      <c r="G149">
        <v>270.43758356729813</v>
      </c>
      <c r="O149" s="33"/>
      <c r="P149">
        <v>119</v>
      </c>
      <c r="Q149">
        <v>30163.710850721058</v>
      </c>
      <c r="R149">
        <v>6986.2891492789422</v>
      </c>
      <c r="Z149">
        <v>119</v>
      </c>
      <c r="AA149">
        <v>28337.119904940904</v>
      </c>
      <c r="AB149">
        <v>8812.8800950590958</v>
      </c>
      <c r="AJ149">
        <v>119</v>
      </c>
      <c r="AK149">
        <v>29630.184981501548</v>
      </c>
      <c r="AL149">
        <v>7519.8150184984515</v>
      </c>
      <c r="AT149">
        <v>119</v>
      </c>
      <c r="AU149">
        <v>31391.075770144715</v>
      </c>
      <c r="AV149">
        <v>5758.9242298552854</v>
      </c>
      <c r="BD149">
        <v>119</v>
      </c>
      <c r="BE149">
        <v>28611.45292961732</v>
      </c>
      <c r="BF149">
        <v>8538.5470703826795</v>
      </c>
      <c r="BN149">
        <v>119</v>
      </c>
      <c r="BO149">
        <v>31115.123683989485</v>
      </c>
      <c r="BP149">
        <v>6034.8763160105154</v>
      </c>
      <c r="BX149">
        <v>119</v>
      </c>
      <c r="BY149">
        <v>31144.087388081731</v>
      </c>
      <c r="BZ149">
        <v>6005.9126119182692</v>
      </c>
      <c r="CH149">
        <v>119</v>
      </c>
      <c r="CI149">
        <v>28415.031601269468</v>
      </c>
      <c r="CJ149">
        <v>8734.9683987305325</v>
      </c>
      <c r="CR149">
        <v>119</v>
      </c>
      <c r="CS149">
        <v>27457.531175806209</v>
      </c>
      <c r="CT149">
        <v>9692.4688241937911</v>
      </c>
    </row>
    <row r="150" spans="3:98" x14ac:dyDescent="0.3">
      <c r="E150">
        <v>120</v>
      </c>
      <c r="F150">
        <v>46562.46423061339</v>
      </c>
      <c r="G150">
        <v>-10452.46423061339</v>
      </c>
      <c r="P150">
        <v>120</v>
      </c>
      <c r="Q150">
        <v>23940.380218726586</v>
      </c>
      <c r="R150">
        <v>12169.619781273414</v>
      </c>
      <c r="Z150">
        <v>120</v>
      </c>
      <c r="AA150">
        <v>23859.447521714192</v>
      </c>
      <c r="AB150">
        <v>12250.552478285808</v>
      </c>
      <c r="AJ150">
        <v>120</v>
      </c>
      <c r="AK150">
        <v>33556.928568064446</v>
      </c>
      <c r="AL150">
        <v>2553.0714319355538</v>
      </c>
      <c r="AT150">
        <v>120</v>
      </c>
      <c r="AU150">
        <v>28730.432114167725</v>
      </c>
      <c r="AV150">
        <v>7379.5678858322754</v>
      </c>
      <c r="BD150">
        <v>120</v>
      </c>
      <c r="BE150">
        <v>35719.566639070617</v>
      </c>
      <c r="BF150">
        <v>390.43336092938262</v>
      </c>
      <c r="BN150">
        <v>120</v>
      </c>
      <c r="BO150">
        <v>27933.188954781901</v>
      </c>
      <c r="BP150">
        <v>8176.811045218099</v>
      </c>
      <c r="BX150">
        <v>120</v>
      </c>
      <c r="BY150">
        <v>29303.4528549889</v>
      </c>
      <c r="BZ150">
        <v>6806.5471450110999</v>
      </c>
      <c r="CH150">
        <v>120</v>
      </c>
      <c r="CI150">
        <v>33393.441079050339</v>
      </c>
      <c r="CJ150">
        <v>2716.5589209496611</v>
      </c>
      <c r="CR150">
        <v>120</v>
      </c>
      <c r="CS150">
        <v>41500.43489014401</v>
      </c>
      <c r="CT150">
        <v>-5390.4348901440098</v>
      </c>
    </row>
    <row r="151" spans="3:98" x14ac:dyDescent="0.3">
      <c r="E151">
        <v>121</v>
      </c>
      <c r="F151">
        <v>42101.715181983673</v>
      </c>
      <c r="G151">
        <v>-1971.7151819836727</v>
      </c>
      <c r="P151">
        <v>121</v>
      </c>
      <c r="Q151">
        <v>28780.748488055615</v>
      </c>
      <c r="R151">
        <v>11349.251511944385</v>
      </c>
      <c r="Z151">
        <v>121</v>
      </c>
      <c r="AA151">
        <v>31322.234827092048</v>
      </c>
      <c r="AB151">
        <v>8807.7651729079516</v>
      </c>
      <c r="AJ151">
        <v>121</v>
      </c>
      <c r="AK151">
        <v>34521.391905114979</v>
      </c>
      <c r="AL151">
        <v>5608.6080948850213</v>
      </c>
      <c r="AT151">
        <v>121</v>
      </c>
      <c r="AU151">
        <v>33404.535834127309</v>
      </c>
      <c r="AV151">
        <v>6725.4641658726905</v>
      </c>
      <c r="BD151">
        <v>121</v>
      </c>
      <c r="BE151">
        <v>29631.598878659228</v>
      </c>
      <c r="BF151">
        <v>10498.401121340772</v>
      </c>
      <c r="BN151">
        <v>121</v>
      </c>
      <c r="BO151">
        <v>30635.654067259573</v>
      </c>
      <c r="BP151">
        <v>9494.3459327404271</v>
      </c>
      <c r="BX151">
        <v>121</v>
      </c>
      <c r="BY151">
        <v>29540.954085065394</v>
      </c>
      <c r="BZ151">
        <v>10589.045914934606</v>
      </c>
      <c r="CH151">
        <v>121</v>
      </c>
      <c r="CI151">
        <v>31929.202997350083</v>
      </c>
      <c r="CJ151">
        <v>8200.797002649917</v>
      </c>
      <c r="CR151">
        <v>121</v>
      </c>
      <c r="CS151">
        <v>28085.146984268235</v>
      </c>
      <c r="CT151">
        <v>12044.853015731765</v>
      </c>
    </row>
    <row r="152" spans="3:98" x14ac:dyDescent="0.3">
      <c r="E152">
        <v>122</v>
      </c>
      <c r="F152">
        <v>34972.207650811717</v>
      </c>
      <c r="G152">
        <v>33877.792349188283</v>
      </c>
      <c r="P152">
        <v>122</v>
      </c>
      <c r="Q152">
        <v>28319.761033833805</v>
      </c>
      <c r="R152">
        <v>40530.238966166195</v>
      </c>
      <c r="Z152">
        <v>122</v>
      </c>
      <c r="AA152">
        <v>28187.864158833348</v>
      </c>
      <c r="AB152">
        <v>40662.135841166652</v>
      </c>
      <c r="AJ152">
        <v>122</v>
      </c>
      <c r="AK152">
        <v>28596.831406090259</v>
      </c>
      <c r="AL152">
        <v>40253.168593909737</v>
      </c>
      <c r="AT152">
        <v>122</v>
      </c>
      <c r="AU152">
        <v>31894.440786140363</v>
      </c>
      <c r="AV152">
        <v>36955.55921385964</v>
      </c>
      <c r="BD152">
        <v>122</v>
      </c>
      <c r="BE152">
        <v>29434.15127561886</v>
      </c>
      <c r="BF152">
        <v>39415.84872438114</v>
      </c>
      <c r="BN152">
        <v>122</v>
      </c>
      <c r="BO152">
        <v>29633.126686824307</v>
      </c>
      <c r="BP152">
        <v>39216.873313175689</v>
      </c>
      <c r="BX152">
        <v>122</v>
      </c>
      <c r="BY152">
        <v>30787.83554296699</v>
      </c>
      <c r="BZ152">
        <v>38062.16445703301</v>
      </c>
      <c r="CH152">
        <v>122</v>
      </c>
      <c r="CI152">
        <v>33027.381558625275</v>
      </c>
      <c r="CJ152">
        <v>35822.618441374725</v>
      </c>
      <c r="CR152">
        <v>122</v>
      </c>
      <c r="CS152">
        <v>36793.316326678825</v>
      </c>
      <c r="CT152">
        <v>32056.683673321175</v>
      </c>
    </row>
    <row r="153" spans="3:98" x14ac:dyDescent="0.3">
      <c r="E153">
        <v>123</v>
      </c>
      <c r="F153">
        <v>28011.900945622259</v>
      </c>
      <c r="G153">
        <v>32028.099054377741</v>
      </c>
      <c r="P153">
        <v>123</v>
      </c>
      <c r="Q153">
        <v>31200.932622720131</v>
      </c>
      <c r="R153">
        <v>28839.067377279869</v>
      </c>
      <c r="Z153">
        <v>123</v>
      </c>
      <c r="AA153">
        <v>31471.490573199604</v>
      </c>
      <c r="AB153">
        <v>28568.509426800396</v>
      </c>
      <c r="AJ153">
        <v>123</v>
      </c>
      <c r="AK153">
        <v>34039.160236589712</v>
      </c>
      <c r="AL153">
        <v>26000.839763410288</v>
      </c>
      <c r="AT153">
        <v>123</v>
      </c>
      <c r="AU153">
        <v>34626.993730116737</v>
      </c>
      <c r="AV153">
        <v>25413.006269883263</v>
      </c>
      <c r="BD153">
        <v>123</v>
      </c>
      <c r="BE153">
        <v>26834.424502253998</v>
      </c>
      <c r="BF153">
        <v>33205.575497746002</v>
      </c>
      <c r="BN153">
        <v>123</v>
      </c>
      <c r="BO153">
        <v>33468.883620663582</v>
      </c>
      <c r="BP153">
        <v>26571.116379336418</v>
      </c>
      <c r="BX153">
        <v>123</v>
      </c>
      <c r="BY153">
        <v>34944.107069305632</v>
      </c>
      <c r="BZ153">
        <v>25095.892930694368</v>
      </c>
      <c r="CH153">
        <v>123</v>
      </c>
      <c r="CI153">
        <v>27316.853039994276</v>
      </c>
      <c r="CJ153">
        <v>32723.146960005724</v>
      </c>
      <c r="CR153">
        <v>123</v>
      </c>
      <c r="CS153">
        <v>28555.858840614754</v>
      </c>
      <c r="CT153">
        <v>31484.141159385246</v>
      </c>
    </row>
    <row r="154" spans="3:98" x14ac:dyDescent="0.3">
      <c r="E154">
        <v>124</v>
      </c>
      <c r="F154">
        <v>17336.867015453241</v>
      </c>
      <c r="G154">
        <v>-4526.867015453241</v>
      </c>
      <c r="P154">
        <v>124</v>
      </c>
      <c r="Q154">
        <v>23191.275605616142</v>
      </c>
      <c r="R154">
        <v>-10381.275605616142</v>
      </c>
      <c r="Z154">
        <v>124</v>
      </c>
      <c r="AA154">
        <v>25725.144348058657</v>
      </c>
      <c r="AB154">
        <v>-12915.144348058657</v>
      </c>
      <c r="AJ154">
        <v>124</v>
      </c>
      <c r="AK154">
        <v>21983.368523458015</v>
      </c>
      <c r="AL154">
        <v>-9173.3685234580153</v>
      </c>
      <c r="AT154">
        <v>124</v>
      </c>
      <c r="AU154">
        <v>22474.32405822182</v>
      </c>
      <c r="AV154">
        <v>-9664.3240582218205</v>
      </c>
      <c r="BD154">
        <v>124</v>
      </c>
      <c r="BE154">
        <v>27887.478385135968</v>
      </c>
      <c r="BF154">
        <v>-15077.478385135968</v>
      </c>
      <c r="BN154">
        <v>124</v>
      </c>
      <c r="BO154">
        <v>26320.42751669039</v>
      </c>
      <c r="BP154">
        <v>-13510.42751669039</v>
      </c>
      <c r="BX154">
        <v>124</v>
      </c>
      <c r="BY154">
        <v>24315.927023382523</v>
      </c>
      <c r="BZ154">
        <v>-11505.927023382523</v>
      </c>
      <c r="CH154">
        <v>124</v>
      </c>
      <c r="CI154">
        <v>33100.593462710291</v>
      </c>
      <c r="CJ154">
        <v>-20290.593462710291</v>
      </c>
      <c r="CR154">
        <v>124</v>
      </c>
      <c r="CS154">
        <v>32007.745787155887</v>
      </c>
      <c r="CT154">
        <v>-19197.745787155887</v>
      </c>
    </row>
    <row r="155" spans="3:98" x14ac:dyDescent="0.3">
      <c r="E155">
        <v>125</v>
      </c>
      <c r="F155">
        <v>33310.963177528931</v>
      </c>
      <c r="G155">
        <v>-11100.963177528931</v>
      </c>
      <c r="P155">
        <v>125</v>
      </c>
      <c r="Q155">
        <v>25726.706603836112</v>
      </c>
      <c r="R155">
        <v>-3516.7066038361118</v>
      </c>
      <c r="Z155">
        <v>125</v>
      </c>
      <c r="AA155">
        <v>27441.585428295562</v>
      </c>
      <c r="AB155">
        <v>-5231.5854282955625</v>
      </c>
      <c r="AJ155">
        <v>125</v>
      </c>
      <c r="AK155">
        <v>24187.856151002095</v>
      </c>
      <c r="AL155">
        <v>-1977.8561510020954</v>
      </c>
      <c r="AT155">
        <v>125</v>
      </c>
      <c r="AU155">
        <v>24559.693410203789</v>
      </c>
      <c r="AV155">
        <v>-2349.6934102037885</v>
      </c>
      <c r="BD155">
        <v>125</v>
      </c>
      <c r="BE155">
        <v>33350.195402586185</v>
      </c>
      <c r="BF155">
        <v>-11140.195402586185</v>
      </c>
      <c r="BN155">
        <v>125</v>
      </c>
      <c r="BO155">
        <v>30112.596303554219</v>
      </c>
      <c r="BP155">
        <v>-7902.596303554219</v>
      </c>
      <c r="BX155">
        <v>125</v>
      </c>
      <c r="BY155">
        <v>32984.721921174554</v>
      </c>
      <c r="BZ155">
        <v>-10774.721921174554</v>
      </c>
      <c r="CH155">
        <v>125</v>
      </c>
      <c r="CI155">
        <v>28268.607793099443</v>
      </c>
      <c r="CJ155">
        <v>-6058.6077930994434</v>
      </c>
      <c r="CR155">
        <v>125</v>
      </c>
      <c r="CS155">
        <v>25182.42387013137</v>
      </c>
      <c r="CT155">
        <v>-2972.4238701313698</v>
      </c>
    </row>
    <row r="156" spans="3:98" x14ac:dyDescent="0.3">
      <c r="E156">
        <v>126</v>
      </c>
      <c r="F156">
        <v>38825.371915231517</v>
      </c>
      <c r="G156">
        <v>4084.6280847684829</v>
      </c>
      <c r="P156">
        <v>126</v>
      </c>
      <c r="Q156">
        <v>27052.04553472382</v>
      </c>
      <c r="R156">
        <v>15857.95446527618</v>
      </c>
      <c r="Z156">
        <v>126</v>
      </c>
      <c r="AA156">
        <v>22366.890060638623</v>
      </c>
      <c r="AB156">
        <v>20543.109939361377</v>
      </c>
      <c r="AJ156">
        <v>126</v>
      </c>
      <c r="AK156">
        <v>26185.673063463921</v>
      </c>
      <c r="AL156">
        <v>16724.326936536079</v>
      </c>
      <c r="AT156">
        <v>126</v>
      </c>
      <c r="AU156">
        <v>24919.23985020068</v>
      </c>
      <c r="AV156">
        <v>17990.76014979932</v>
      </c>
      <c r="BD156">
        <v>126</v>
      </c>
      <c r="BE156">
        <v>29664.50681249929</v>
      </c>
      <c r="BF156">
        <v>13245.49318750071</v>
      </c>
      <c r="BN156">
        <v>126</v>
      </c>
      <c r="BO156">
        <v>25884.546046935924</v>
      </c>
      <c r="BP156">
        <v>17025.453953064076</v>
      </c>
      <c r="BX156">
        <v>126</v>
      </c>
      <c r="BY156">
        <v>25206.556636169375</v>
      </c>
      <c r="BZ156">
        <v>17703.443363830625</v>
      </c>
      <c r="CH156">
        <v>126</v>
      </c>
      <c r="CI156">
        <v>30831.024436074891</v>
      </c>
      <c r="CJ156">
        <v>12078.975563925109</v>
      </c>
      <c r="CR156">
        <v>126</v>
      </c>
      <c r="CS156">
        <v>37499.384111198604</v>
      </c>
      <c r="CT156">
        <v>5410.6158888013961</v>
      </c>
    </row>
    <row r="157" spans="3:98" x14ac:dyDescent="0.3">
      <c r="E157">
        <v>127</v>
      </c>
      <c r="F157">
        <v>30726.805107977929</v>
      </c>
      <c r="G157">
        <v>3863.1948920220711</v>
      </c>
      <c r="P157">
        <v>127</v>
      </c>
      <c r="Q157">
        <v>31143.309190942404</v>
      </c>
      <c r="R157">
        <v>3446.6908090575962</v>
      </c>
      <c r="Z157">
        <v>127</v>
      </c>
      <c r="AA157">
        <v>32590.908669006283</v>
      </c>
      <c r="AB157">
        <v>1999.0913309937168</v>
      </c>
      <c r="AJ157">
        <v>127</v>
      </c>
      <c r="AK157">
        <v>36105.867387412291</v>
      </c>
      <c r="AL157">
        <v>-1515.8673874122906</v>
      </c>
      <c r="AT157">
        <v>127</v>
      </c>
      <c r="AU157">
        <v>30240.527162154667</v>
      </c>
      <c r="AV157">
        <v>4349.4728378453328</v>
      </c>
      <c r="BD157">
        <v>127</v>
      </c>
      <c r="BE157">
        <v>30223.941687780338</v>
      </c>
      <c r="BF157">
        <v>4366.0583122196622</v>
      </c>
      <c r="BN157">
        <v>127</v>
      </c>
      <c r="BO157">
        <v>30374.125185406898</v>
      </c>
      <c r="BP157">
        <v>4215.8748145931022</v>
      </c>
      <c r="BX157">
        <v>127</v>
      </c>
      <c r="BY157">
        <v>32628.470076059817</v>
      </c>
      <c r="BZ157">
        <v>1961.5299239401829</v>
      </c>
      <c r="CH157">
        <v>127</v>
      </c>
      <c r="CI157">
        <v>29513.210162544659</v>
      </c>
      <c r="CJ157">
        <v>5076.7898374553406</v>
      </c>
      <c r="CR157">
        <v>127</v>
      </c>
      <c r="CS157">
        <v>24633.260037727097</v>
      </c>
      <c r="CT157">
        <v>9956.7399622729026</v>
      </c>
    </row>
    <row r="158" spans="3:98" x14ac:dyDescent="0.3">
      <c r="E158">
        <v>128</v>
      </c>
      <c r="F158">
        <v>12837.663233645693</v>
      </c>
      <c r="G158">
        <v>-3817.6632336456933</v>
      </c>
      <c r="P158">
        <v>128</v>
      </c>
      <c r="Q158">
        <v>21981.183538283884</v>
      </c>
      <c r="R158">
        <v>-12961.183538283884</v>
      </c>
      <c r="Z158">
        <v>128</v>
      </c>
      <c r="AA158">
        <v>24008.703267821751</v>
      </c>
      <c r="AB158">
        <v>-14988.703267821751</v>
      </c>
      <c r="AJ158">
        <v>128</v>
      </c>
      <c r="AK158">
        <v>17643.283506730604</v>
      </c>
      <c r="AL158">
        <v>-8623.2835067306041</v>
      </c>
      <c r="AT158">
        <v>128</v>
      </c>
      <c r="AU158">
        <v>26788.881338184514</v>
      </c>
      <c r="AV158">
        <v>-17768.881338184514</v>
      </c>
      <c r="BD158">
        <v>128</v>
      </c>
      <c r="BE158">
        <v>28019.110120496214</v>
      </c>
      <c r="BF158">
        <v>-18999.110120496214</v>
      </c>
      <c r="BN158">
        <v>128</v>
      </c>
      <c r="BO158">
        <v>24271.784608844413</v>
      </c>
      <c r="BP158">
        <v>-15251.784608844413</v>
      </c>
      <c r="BX158">
        <v>128</v>
      </c>
      <c r="BY158">
        <v>10778.356909022357</v>
      </c>
      <c r="BZ158">
        <v>-1758.3569090223573</v>
      </c>
      <c r="CH158">
        <v>128</v>
      </c>
      <c r="CI158">
        <v>30904.236340159907</v>
      </c>
      <c r="CJ158">
        <v>-21884.236340159907</v>
      </c>
      <c r="CR158">
        <v>128</v>
      </c>
      <c r="CS158">
        <v>35538.084709754781</v>
      </c>
      <c r="CT158">
        <v>-26518.084709754781</v>
      </c>
    </row>
    <row r="159" spans="3:98" x14ac:dyDescent="0.3">
      <c r="E159">
        <v>129</v>
      </c>
      <c r="F159">
        <v>29373.198500117873</v>
      </c>
      <c r="G159">
        <v>-22963.198500117873</v>
      </c>
      <c r="P159">
        <v>129</v>
      </c>
      <c r="Q159">
        <v>27916.397011389719</v>
      </c>
      <c r="R159">
        <v>-21506.397011389719</v>
      </c>
      <c r="Z159">
        <v>129</v>
      </c>
      <c r="AA159">
        <v>26322.167332488883</v>
      </c>
      <c r="AB159">
        <v>-19912.167332488883</v>
      </c>
      <c r="AJ159">
        <v>129</v>
      </c>
      <c r="AK159">
        <v>17918.844460173612</v>
      </c>
      <c r="AL159">
        <v>-11508.844460173612</v>
      </c>
      <c r="AT159">
        <v>129</v>
      </c>
      <c r="AU159">
        <v>33548.354410126063</v>
      </c>
      <c r="AV159">
        <v>-27138.354410126063</v>
      </c>
      <c r="BD159">
        <v>129</v>
      </c>
      <c r="BE159">
        <v>27196.411774494678</v>
      </c>
      <c r="BF159">
        <v>-20786.411774494678</v>
      </c>
      <c r="BN159">
        <v>129</v>
      </c>
      <c r="BO159">
        <v>19171.971412717194</v>
      </c>
      <c r="BP159">
        <v>-12761.971412717194</v>
      </c>
      <c r="BX159">
        <v>129</v>
      </c>
      <c r="BY159">
        <v>8700.2211458530328</v>
      </c>
      <c r="BZ159">
        <v>-2290.2211458530328</v>
      </c>
      <c r="CH159">
        <v>129</v>
      </c>
      <c r="CI159">
        <v>30391.753011564815</v>
      </c>
      <c r="CJ159">
        <v>-23981.753011564815</v>
      </c>
      <c r="CR159">
        <v>129</v>
      </c>
      <c r="CS159">
        <v>22044.344827821245</v>
      </c>
      <c r="CT159">
        <v>-15634.344827821245</v>
      </c>
    </row>
    <row r="160" spans="3:98" x14ac:dyDescent="0.3">
      <c r="E160">
        <v>130</v>
      </c>
      <c r="F160">
        <v>36933.399042881676</v>
      </c>
      <c r="G160">
        <v>-713.399042881676</v>
      </c>
      <c r="P160">
        <v>130</v>
      </c>
      <c r="Q160">
        <v>30221.334282498781</v>
      </c>
      <c r="R160">
        <v>5998.6657175012188</v>
      </c>
      <c r="Z160">
        <v>130</v>
      </c>
      <c r="AA160">
        <v>28784.887143263579</v>
      </c>
      <c r="AB160">
        <v>7435.1128567364212</v>
      </c>
      <c r="AJ160">
        <v>130</v>
      </c>
      <c r="AK160">
        <v>29561.294743140796</v>
      </c>
      <c r="AL160">
        <v>6658.7052568592044</v>
      </c>
      <c r="AT160">
        <v>130</v>
      </c>
      <c r="AU160">
        <v>30959.620042148446</v>
      </c>
      <c r="AV160">
        <v>5260.3799578515536</v>
      </c>
      <c r="BD160">
        <v>130</v>
      </c>
      <c r="BE160">
        <v>28907.624334177875</v>
      </c>
      <c r="BF160">
        <v>7312.3756658221246</v>
      </c>
      <c r="BN160">
        <v>130</v>
      </c>
      <c r="BO160">
        <v>31158.71183096493</v>
      </c>
      <c r="BP160">
        <v>5061.2881690350696</v>
      </c>
      <c r="BX160">
        <v>130</v>
      </c>
      <c r="BY160">
        <v>31678.465155753842</v>
      </c>
      <c r="BZ160">
        <v>4541.5348442461582</v>
      </c>
      <c r="CH160">
        <v>130</v>
      </c>
      <c r="CI160">
        <v>28634.667313524507</v>
      </c>
      <c r="CJ160">
        <v>7585.3326864754927</v>
      </c>
      <c r="CR160">
        <v>130</v>
      </c>
      <c r="CS160">
        <v>27849.791056094975</v>
      </c>
      <c r="CT160">
        <v>8370.2089439050251</v>
      </c>
    </row>
    <row r="161" spans="5:99" x14ac:dyDescent="0.3">
      <c r="E161">
        <v>131</v>
      </c>
      <c r="F161">
        <v>46593.228017155663</v>
      </c>
      <c r="G161">
        <v>-12583.228017155663</v>
      </c>
      <c r="P161">
        <v>131</v>
      </c>
      <c r="Q161">
        <v>23652.263059837955</v>
      </c>
      <c r="R161">
        <v>10357.736940162045</v>
      </c>
      <c r="Z161">
        <v>131</v>
      </c>
      <c r="AA161">
        <v>23560.936029499077</v>
      </c>
      <c r="AB161">
        <v>10449.063970500923</v>
      </c>
      <c r="AJ161">
        <v>131</v>
      </c>
      <c r="AK161">
        <v>33281.367614621435</v>
      </c>
      <c r="AL161">
        <v>728.63238537856523</v>
      </c>
      <c r="AT161">
        <v>131</v>
      </c>
      <c r="AU161">
        <v>28514.704250169591</v>
      </c>
      <c r="AV161">
        <v>5495.2957498304095</v>
      </c>
      <c r="BD161">
        <v>131</v>
      </c>
      <c r="BE161">
        <v>35785.382506750735</v>
      </c>
      <c r="BF161">
        <v>-1775.382506750735</v>
      </c>
      <c r="BN161">
        <v>131</v>
      </c>
      <c r="BO161">
        <v>27802.424513855563</v>
      </c>
      <c r="BP161">
        <v>6207.5754861444366</v>
      </c>
      <c r="BX161">
        <v>131</v>
      </c>
      <c r="BY161">
        <v>29125.32693243153</v>
      </c>
      <c r="BZ161">
        <v>4884.6730675684703</v>
      </c>
      <c r="CH161">
        <v>131</v>
      </c>
      <c r="CI161">
        <v>33393.441079050339</v>
      </c>
      <c r="CJ161">
        <v>616.55892094966111</v>
      </c>
      <c r="CR161">
        <v>131</v>
      </c>
      <c r="CS161">
        <v>41500.43489014401</v>
      </c>
      <c r="CT161">
        <v>-7490.4348901440098</v>
      </c>
    </row>
    <row r="162" spans="5:99" x14ac:dyDescent="0.3">
      <c r="E162">
        <v>132</v>
      </c>
      <c r="F162">
        <v>38933.04516812948</v>
      </c>
      <c r="G162">
        <v>8956.9548318705201</v>
      </c>
      <c r="P162">
        <v>132</v>
      </c>
      <c r="Q162">
        <v>28607.878192722437</v>
      </c>
      <c r="R162">
        <v>19282.121807277563</v>
      </c>
      <c r="Z162">
        <v>132</v>
      </c>
      <c r="AA162">
        <v>26993.818189972892</v>
      </c>
      <c r="AB162">
        <v>20896.181810027108</v>
      </c>
      <c r="AJ162">
        <v>132</v>
      </c>
      <c r="AK162">
        <v>33763.599283146701</v>
      </c>
      <c r="AL162">
        <v>14126.400716853299</v>
      </c>
      <c r="AT162">
        <v>132</v>
      </c>
      <c r="AU162">
        <v>32901.170818131657</v>
      </c>
      <c r="AV162">
        <v>14988.829181868343</v>
      </c>
      <c r="BD162">
        <v>132</v>
      </c>
      <c r="BE162">
        <v>31935.154247463535</v>
      </c>
      <c r="BF162">
        <v>15954.845752536465</v>
      </c>
      <c r="BN162">
        <v>132</v>
      </c>
      <c r="BO162">
        <v>28151.129689659134</v>
      </c>
      <c r="BP162">
        <v>19738.870310340866</v>
      </c>
      <c r="BX162">
        <v>132</v>
      </c>
      <c r="BY162">
        <v>25028.430713612004</v>
      </c>
      <c r="BZ162">
        <v>22861.569286387996</v>
      </c>
      <c r="CH162">
        <v>132</v>
      </c>
      <c r="CI162">
        <v>32807.745846370235</v>
      </c>
      <c r="CJ162">
        <v>15082.254153629765</v>
      </c>
      <c r="CR162">
        <v>132</v>
      </c>
      <c r="CS162">
        <v>36557.960398505566</v>
      </c>
      <c r="CT162">
        <v>11332.039601494434</v>
      </c>
    </row>
    <row r="163" spans="5:99" x14ac:dyDescent="0.3">
      <c r="E163">
        <v>133</v>
      </c>
      <c r="F163">
        <v>30796.023627698047</v>
      </c>
      <c r="G163">
        <v>4683.9763723019532</v>
      </c>
      <c r="P163">
        <v>133</v>
      </c>
      <c r="Q163">
        <v>30739.945168498321</v>
      </c>
      <c r="R163">
        <v>4740.0548315016786</v>
      </c>
      <c r="Z163">
        <v>133</v>
      </c>
      <c r="AA163">
        <v>32068.513557629831</v>
      </c>
      <c r="AB163">
        <v>3411.4864423701692</v>
      </c>
      <c r="AJ163">
        <v>133</v>
      </c>
      <c r="AK163">
        <v>36519.2088175768</v>
      </c>
      <c r="AL163">
        <v>-1039.2088175768004</v>
      </c>
      <c r="AT163">
        <v>133</v>
      </c>
      <c r="AU163">
        <v>30240.527162154667</v>
      </c>
      <c r="AV163">
        <v>5239.4728378453328</v>
      </c>
      <c r="BD163">
        <v>133</v>
      </c>
      <c r="BE163">
        <v>30223.941687780338</v>
      </c>
      <c r="BF163">
        <v>5256.0583122196622</v>
      </c>
      <c r="BN163">
        <v>133</v>
      </c>
      <c r="BO163">
        <v>30243.360744480557</v>
      </c>
      <c r="BP163">
        <v>5236.6392555194434</v>
      </c>
      <c r="BX163">
        <v>133</v>
      </c>
      <c r="BY163">
        <v>32687.845383578941</v>
      </c>
      <c r="BZ163">
        <v>2792.1546164210595</v>
      </c>
      <c r="CH163">
        <v>133</v>
      </c>
      <c r="CI163">
        <v>29732.845874799699</v>
      </c>
      <c r="CJ163">
        <v>5747.1541252003008</v>
      </c>
      <c r="CR163">
        <v>133</v>
      </c>
      <c r="CS163">
        <v>25103.971894073617</v>
      </c>
      <c r="CT163">
        <v>10376.028105926383</v>
      </c>
    </row>
    <row r="164" spans="5:99" x14ac:dyDescent="0.3">
      <c r="E164">
        <v>134</v>
      </c>
      <c r="F164">
        <v>33503.236843418141</v>
      </c>
      <c r="G164">
        <v>-10053.236843418141</v>
      </c>
      <c r="P164">
        <v>134</v>
      </c>
      <c r="Q164">
        <v>25726.706603836112</v>
      </c>
      <c r="R164">
        <v>-2276.7066038361118</v>
      </c>
      <c r="Z164">
        <v>134</v>
      </c>
      <c r="AA164">
        <v>27441.585428295562</v>
      </c>
      <c r="AB164">
        <v>-3991.5854282955625</v>
      </c>
      <c r="AJ164">
        <v>134</v>
      </c>
      <c r="AK164">
        <v>24187.856151002095</v>
      </c>
      <c r="AL164">
        <v>-737.85615100209543</v>
      </c>
      <c r="AT164">
        <v>134</v>
      </c>
      <c r="AU164">
        <v>24559.693410203789</v>
      </c>
      <c r="AV164">
        <v>-1109.6934102037885</v>
      </c>
      <c r="BD164">
        <v>134</v>
      </c>
      <c r="BE164">
        <v>33350.195402586185</v>
      </c>
      <c r="BF164">
        <v>-9900.1954025861851</v>
      </c>
      <c r="BN164">
        <v>134</v>
      </c>
      <c r="BO164">
        <v>30112.596303554219</v>
      </c>
      <c r="BP164">
        <v>-6662.596303554219</v>
      </c>
      <c r="BX164">
        <v>134</v>
      </c>
      <c r="BY164">
        <v>32984.721921174554</v>
      </c>
      <c r="BZ164">
        <v>-9534.7219211745542</v>
      </c>
      <c r="CH164">
        <v>134</v>
      </c>
      <c r="CI164">
        <v>28268.607793099443</v>
      </c>
      <c r="CJ164">
        <v>-4818.6077930994434</v>
      </c>
      <c r="CR164">
        <v>134</v>
      </c>
      <c r="CS164">
        <v>25182.42387013137</v>
      </c>
      <c r="CT164">
        <v>-1732.4238701313698</v>
      </c>
    </row>
    <row r="165" spans="5:99" x14ac:dyDescent="0.3">
      <c r="E165">
        <v>135</v>
      </c>
      <c r="F165">
        <v>28073.428518706805</v>
      </c>
      <c r="G165">
        <v>34026.571481293198</v>
      </c>
      <c r="P165">
        <v>135</v>
      </c>
      <c r="Q165">
        <v>30797.568600276049</v>
      </c>
      <c r="R165">
        <v>31302.431399723951</v>
      </c>
      <c r="Z165">
        <v>135</v>
      </c>
      <c r="AA165">
        <v>30949.095461823155</v>
      </c>
      <c r="AB165">
        <v>31150.904538176845</v>
      </c>
      <c r="AJ165">
        <v>135</v>
      </c>
      <c r="AK165">
        <v>34176.940713311218</v>
      </c>
      <c r="AL165">
        <v>27923.059286688782</v>
      </c>
      <c r="AT165">
        <v>135</v>
      </c>
      <c r="AU165">
        <v>34339.356578119223</v>
      </c>
      <c r="AV165">
        <v>27760.643421880777</v>
      </c>
      <c r="BD165">
        <v>135</v>
      </c>
      <c r="BE165">
        <v>27525.491112895288</v>
      </c>
      <c r="BF165">
        <v>34574.508887104712</v>
      </c>
      <c r="BN165">
        <v>135</v>
      </c>
      <c r="BO165">
        <v>32945.825856958225</v>
      </c>
      <c r="BP165">
        <v>29154.174143041775</v>
      </c>
      <c r="BX165">
        <v>135</v>
      </c>
      <c r="BY165">
        <v>34825.356454267385</v>
      </c>
      <c r="BZ165">
        <v>27274.643545732615</v>
      </c>
      <c r="CH165">
        <v>135</v>
      </c>
      <c r="CI165">
        <v>28268.607793099443</v>
      </c>
      <c r="CJ165">
        <v>33831.392206900557</v>
      </c>
      <c r="CR165">
        <v>135</v>
      </c>
      <c r="CS165">
        <v>29654.186505423299</v>
      </c>
      <c r="CT165">
        <v>32445.813494576701</v>
      </c>
    </row>
    <row r="166" spans="5:99" x14ac:dyDescent="0.3">
      <c r="E166">
        <v>136</v>
      </c>
      <c r="F166">
        <v>22582.092620910928</v>
      </c>
      <c r="G166">
        <v>2897.9073790890725</v>
      </c>
      <c r="P166">
        <v>136</v>
      </c>
      <c r="Q166">
        <v>26187.694058057921</v>
      </c>
      <c r="R166">
        <v>-707.69405805792121</v>
      </c>
      <c r="Z166">
        <v>136</v>
      </c>
      <c r="AA166">
        <v>29008.770762424912</v>
      </c>
      <c r="AB166">
        <v>-3528.7707624249124</v>
      </c>
      <c r="AJ166">
        <v>136</v>
      </c>
      <c r="AK166">
        <v>27976.819260843487</v>
      </c>
      <c r="AL166">
        <v>-2496.8192608434874</v>
      </c>
      <c r="AT166">
        <v>136</v>
      </c>
      <c r="AU166">
        <v>36352.81664210181</v>
      </c>
      <c r="AV166">
        <v>-10872.81664210181</v>
      </c>
      <c r="BD166">
        <v>136</v>
      </c>
      <c r="BE166">
        <v>31276.995570662308</v>
      </c>
      <c r="BF166">
        <v>-5796.9955706623077</v>
      </c>
      <c r="BN166">
        <v>136</v>
      </c>
      <c r="BO166">
        <v>5659.6458503288377</v>
      </c>
      <c r="BP166">
        <v>19820.354149671162</v>
      </c>
      <c r="BX166">
        <v>136</v>
      </c>
      <c r="BY166">
        <v>27284.692399338699</v>
      </c>
      <c r="BZ166">
        <v>-1804.692399338699</v>
      </c>
      <c r="CH166">
        <v>136</v>
      </c>
      <c r="CI166">
        <v>23729.469739828652</v>
      </c>
      <c r="CJ166">
        <v>1750.5302601713483</v>
      </c>
      <c r="CR166">
        <v>136</v>
      </c>
      <c r="CS166">
        <v>28006.695008210481</v>
      </c>
      <c r="CT166">
        <v>-2526.6950082104813</v>
      </c>
    </row>
    <row r="167" spans="5:99" x14ac:dyDescent="0.3">
      <c r="E167">
        <v>137</v>
      </c>
      <c r="F167">
        <v>36994.926615966222</v>
      </c>
      <c r="G167">
        <v>255.07338403377798</v>
      </c>
      <c r="P167">
        <v>137</v>
      </c>
      <c r="Q167">
        <v>30106.087418943327</v>
      </c>
      <c r="R167">
        <v>7143.9125810566729</v>
      </c>
      <c r="Z167">
        <v>137</v>
      </c>
      <c r="AA167">
        <v>28337.119904940904</v>
      </c>
      <c r="AB167">
        <v>8912.8800950590958</v>
      </c>
      <c r="AJ167">
        <v>137</v>
      </c>
      <c r="AK167">
        <v>30870.209271995092</v>
      </c>
      <c r="AL167">
        <v>6379.7907280049076</v>
      </c>
      <c r="AT167">
        <v>137</v>
      </c>
      <c r="AU167">
        <v>31103.438618147204</v>
      </c>
      <c r="AV167">
        <v>6146.5613818527963</v>
      </c>
      <c r="BD167">
        <v>137</v>
      </c>
      <c r="BE167">
        <v>29203.79573873843</v>
      </c>
      <c r="BF167">
        <v>8046.2042612615696</v>
      </c>
      <c r="BN167">
        <v>137</v>
      </c>
      <c r="BO167">
        <v>31768.945888621176</v>
      </c>
      <c r="BP167">
        <v>5481.054111378824</v>
      </c>
      <c r="BX167">
        <v>137</v>
      </c>
      <c r="BY167">
        <v>30669.084927928739</v>
      </c>
      <c r="BZ167">
        <v>6580.9150720712605</v>
      </c>
      <c r="CH167">
        <v>137</v>
      </c>
      <c r="CI167">
        <v>28195.395889014431</v>
      </c>
      <c r="CJ167">
        <v>9054.6041109855687</v>
      </c>
      <c r="CR167">
        <v>137</v>
      </c>
      <c r="CS167">
        <v>27928.243032152728</v>
      </c>
      <c r="CT167">
        <v>9321.7569678472719</v>
      </c>
    </row>
    <row r="168" spans="5:99" x14ac:dyDescent="0.3">
      <c r="E168">
        <v>138</v>
      </c>
      <c r="F168">
        <v>46623.991803697936</v>
      </c>
      <c r="G168">
        <v>-10673.991803697936</v>
      </c>
      <c r="P168">
        <v>138</v>
      </c>
      <c r="Q168">
        <v>23479.392764504773</v>
      </c>
      <c r="R168">
        <v>12470.607235495227</v>
      </c>
      <c r="Z168">
        <v>138</v>
      </c>
      <c r="AA168">
        <v>23337.052410337743</v>
      </c>
      <c r="AB168">
        <v>12612.947589662257</v>
      </c>
      <c r="AJ168">
        <v>138</v>
      </c>
      <c r="AK168">
        <v>33281.367614621435</v>
      </c>
      <c r="AL168">
        <v>2668.6323853785652</v>
      </c>
      <c r="AT168">
        <v>138</v>
      </c>
      <c r="AU168">
        <v>28011.339234173942</v>
      </c>
      <c r="AV168">
        <v>7938.6607658260582</v>
      </c>
      <c r="BD168">
        <v>138</v>
      </c>
      <c r="BE168">
        <v>35587.934903710368</v>
      </c>
      <c r="BF168">
        <v>362.06509628963249</v>
      </c>
      <c r="BN168">
        <v>138</v>
      </c>
      <c r="BO168">
        <v>27584.483778978331</v>
      </c>
      <c r="BP168">
        <v>8365.5162210216695</v>
      </c>
      <c r="BX168">
        <v>138</v>
      </c>
      <c r="BY168">
        <v>29065.951624912406</v>
      </c>
      <c r="BZ168">
        <v>6884.0483750875937</v>
      </c>
      <c r="CH168">
        <v>138</v>
      </c>
      <c r="CI168">
        <v>33466.652983135355</v>
      </c>
      <c r="CJ168">
        <v>2483.3470168646454</v>
      </c>
      <c r="CR168">
        <v>138</v>
      </c>
      <c r="CS168">
        <v>41657.338842259516</v>
      </c>
      <c r="CT168">
        <v>-5707.3388422595162</v>
      </c>
    </row>
    <row r="169" spans="5:99" x14ac:dyDescent="0.3">
      <c r="E169">
        <v>139</v>
      </c>
      <c r="F169">
        <v>26727.512857482328</v>
      </c>
      <c r="G169">
        <v>-13037.512857482328</v>
      </c>
      <c r="P169">
        <v>139</v>
      </c>
      <c r="Q169">
        <v>30567.07487316514</v>
      </c>
      <c r="R169">
        <v>-16877.07487316514</v>
      </c>
      <c r="Z169">
        <v>139</v>
      </c>
      <c r="AA169">
        <v>28561.003524102241</v>
      </c>
      <c r="AB169">
        <v>-14871.003524102241</v>
      </c>
      <c r="AJ169">
        <v>139</v>
      </c>
      <c r="AK169">
        <v>25841.221871660156</v>
      </c>
      <c r="AL169">
        <v>-12151.221871660156</v>
      </c>
      <c r="AT169">
        <v>139</v>
      </c>
      <c r="AU169">
        <v>23768.691242210629</v>
      </c>
      <c r="AV169">
        <v>-10078.691242210629</v>
      </c>
      <c r="BD169">
        <v>139</v>
      </c>
      <c r="BE169">
        <v>26669.884833053693</v>
      </c>
      <c r="BF169">
        <v>-12979.884833053693</v>
      </c>
      <c r="BN169">
        <v>139</v>
      </c>
      <c r="BO169">
        <v>26146.074928788603</v>
      </c>
      <c r="BP169">
        <v>-12456.074928788603</v>
      </c>
      <c r="BX169">
        <v>139</v>
      </c>
      <c r="BY169">
        <v>29600.329392584517</v>
      </c>
      <c r="BZ169">
        <v>-15910.329392584517</v>
      </c>
      <c r="CH169">
        <v>139</v>
      </c>
      <c r="CI169">
        <v>23509.834027573612</v>
      </c>
      <c r="CJ169">
        <v>-9819.8340275736118</v>
      </c>
      <c r="CR169">
        <v>139</v>
      </c>
      <c r="CS169">
        <v>35302.728781581522</v>
      </c>
      <c r="CT169">
        <v>-21612.728781581522</v>
      </c>
    </row>
    <row r="170" spans="5:99" x14ac:dyDescent="0.3">
      <c r="E170">
        <v>140</v>
      </c>
      <c r="F170">
        <v>24550.974959616458</v>
      </c>
      <c r="G170">
        <v>-8060.9749596164584</v>
      </c>
      <c r="P170">
        <v>140</v>
      </c>
      <c r="Q170">
        <v>32411.024690052389</v>
      </c>
      <c r="R170">
        <v>-15921.024690052389</v>
      </c>
      <c r="Z170">
        <v>140</v>
      </c>
      <c r="AA170">
        <v>33113.303780382732</v>
      </c>
      <c r="AB170">
        <v>-16623.303780382732</v>
      </c>
      <c r="AJ170">
        <v>140</v>
      </c>
      <c r="AK170">
        <v>39412.598828728413</v>
      </c>
      <c r="AL170">
        <v>-22922.598828728413</v>
      </c>
      <c r="AT170">
        <v>140</v>
      </c>
      <c r="AU170">
        <v>26932.699914183268</v>
      </c>
      <c r="AV170">
        <v>-10442.699914183268</v>
      </c>
      <c r="BD170">
        <v>140</v>
      </c>
      <c r="BE170">
        <v>27690.0307820956</v>
      </c>
      <c r="BF170">
        <v>-11200.0307820956</v>
      </c>
      <c r="BN170">
        <v>140</v>
      </c>
      <c r="BO170">
        <v>31289.476271891268</v>
      </c>
      <c r="BP170">
        <v>-14799.476271891268</v>
      </c>
      <c r="BX170">
        <v>140</v>
      </c>
      <c r="BY170">
        <v>35537.860144496866</v>
      </c>
      <c r="BZ170">
        <v>-19047.860144496866</v>
      </c>
      <c r="CH170">
        <v>140</v>
      </c>
      <c r="CI170">
        <v>24241.95306842374</v>
      </c>
      <c r="CJ170">
        <v>-7751.9530684237398</v>
      </c>
      <c r="CR170">
        <v>140</v>
      </c>
      <c r="CS170">
        <v>23613.384348976309</v>
      </c>
      <c r="CT170">
        <v>-7123.3843489763094</v>
      </c>
    </row>
    <row r="171" spans="5:99" x14ac:dyDescent="0.3">
      <c r="E171">
        <v>141</v>
      </c>
      <c r="F171">
        <v>17367.630801995514</v>
      </c>
      <c r="G171">
        <v>-3607.630801995514</v>
      </c>
      <c r="P171">
        <v>141</v>
      </c>
      <c r="Q171">
        <v>23191.275605616142</v>
      </c>
      <c r="R171">
        <v>-9431.2756056161415</v>
      </c>
      <c r="Z171">
        <v>141</v>
      </c>
      <c r="AA171">
        <v>25725.144348058657</v>
      </c>
      <c r="AB171">
        <v>-11965.144348058657</v>
      </c>
      <c r="AJ171">
        <v>141</v>
      </c>
      <c r="AK171">
        <v>21983.368523458015</v>
      </c>
      <c r="AL171">
        <v>-8223.3685234580153</v>
      </c>
      <c r="AT171">
        <v>141</v>
      </c>
      <c r="AU171">
        <v>22474.32405822182</v>
      </c>
      <c r="AV171">
        <v>-8714.3240582218205</v>
      </c>
      <c r="BD171">
        <v>141</v>
      </c>
      <c r="BE171">
        <v>27887.478385135968</v>
      </c>
      <c r="BF171">
        <v>-14127.478385135968</v>
      </c>
      <c r="BN171">
        <v>141</v>
      </c>
      <c r="BO171">
        <v>26320.42751669039</v>
      </c>
      <c r="BP171">
        <v>-12560.42751669039</v>
      </c>
      <c r="BX171">
        <v>141</v>
      </c>
      <c r="BY171">
        <v>24315.927023382523</v>
      </c>
      <c r="BZ171">
        <v>-10555.927023382523</v>
      </c>
      <c r="CH171">
        <v>141</v>
      </c>
      <c r="CI171">
        <v>33100.593462710291</v>
      </c>
      <c r="CJ171">
        <v>-19340.593462710291</v>
      </c>
      <c r="CR171">
        <v>141</v>
      </c>
      <c r="CS171">
        <v>32007.745787155887</v>
      </c>
      <c r="CT171">
        <v>-18247.745787155887</v>
      </c>
    </row>
    <row r="172" spans="5:99" x14ac:dyDescent="0.3">
      <c r="E172">
        <v>142</v>
      </c>
      <c r="F172">
        <v>13791.340616456178</v>
      </c>
      <c r="G172">
        <v>7518.6593835438216</v>
      </c>
      <c r="P172">
        <v>142</v>
      </c>
      <c r="Q172">
        <v>22787.911583172056</v>
      </c>
      <c r="R172">
        <v>-1477.9115831720555</v>
      </c>
      <c r="Z172">
        <v>142</v>
      </c>
      <c r="AA172">
        <v>23337.052410337743</v>
      </c>
      <c r="AB172">
        <v>-2027.0524103377429</v>
      </c>
      <c r="AJ172">
        <v>142</v>
      </c>
      <c r="AK172">
        <v>13096.527774920936</v>
      </c>
      <c r="AL172">
        <v>8213.4722250790637</v>
      </c>
      <c r="AT172">
        <v>142</v>
      </c>
      <c r="AU172">
        <v>14492.393090290843</v>
      </c>
      <c r="AV172">
        <v>6817.6069097091568</v>
      </c>
      <c r="BD172">
        <v>142</v>
      </c>
      <c r="BE172">
        <v>29993.586150899908</v>
      </c>
      <c r="BF172">
        <v>-8683.5861508999078</v>
      </c>
      <c r="BN172">
        <v>142</v>
      </c>
      <c r="BO172">
        <v>22179.55355402299</v>
      </c>
      <c r="BP172">
        <v>-869.55355402299028</v>
      </c>
      <c r="BX172">
        <v>142</v>
      </c>
      <c r="BY172">
        <v>32569.094768540694</v>
      </c>
      <c r="BZ172">
        <v>-11259.094768540694</v>
      </c>
      <c r="CH172">
        <v>142</v>
      </c>
      <c r="CI172">
        <v>28707.879217609523</v>
      </c>
      <c r="CJ172">
        <v>-7397.879217609523</v>
      </c>
      <c r="CR172">
        <v>142</v>
      </c>
      <c r="CS172">
        <v>31380.129978693865</v>
      </c>
      <c r="CT172">
        <v>-10070.129978693865</v>
      </c>
    </row>
    <row r="173" spans="5:99" x14ac:dyDescent="0.3">
      <c r="E173">
        <v>143</v>
      </c>
      <c r="F173">
        <v>39025.336527756299</v>
      </c>
      <c r="G173">
        <v>10984.663472243701</v>
      </c>
      <c r="P173">
        <v>143</v>
      </c>
      <c r="Q173">
        <v>28780.748488055615</v>
      </c>
      <c r="R173">
        <v>21229.251511944385</v>
      </c>
      <c r="Z173">
        <v>143</v>
      </c>
      <c r="AA173">
        <v>26919.190316919114</v>
      </c>
      <c r="AB173">
        <v>23090.809683080886</v>
      </c>
      <c r="AJ173">
        <v>143</v>
      </c>
      <c r="AK173">
        <v>35141.404050361751</v>
      </c>
      <c r="AL173">
        <v>14868.595949638249</v>
      </c>
      <c r="AT173">
        <v>143</v>
      </c>
      <c r="AU173">
        <v>33332.626546127925</v>
      </c>
      <c r="AV173">
        <v>16677.373453872075</v>
      </c>
      <c r="BD173">
        <v>143</v>
      </c>
      <c r="BE173">
        <v>32494.589122744583</v>
      </c>
      <c r="BF173">
        <v>17515.410877255417</v>
      </c>
      <c r="BN173">
        <v>143</v>
      </c>
      <c r="BO173">
        <v>27366.543044101101</v>
      </c>
      <c r="BP173">
        <v>22643.456955898899</v>
      </c>
      <c r="BX173">
        <v>143</v>
      </c>
      <c r="BY173">
        <v>24019.050485786905</v>
      </c>
      <c r="BZ173">
        <v>25990.949514213095</v>
      </c>
      <c r="CH173">
        <v>143</v>
      </c>
      <c r="CI173">
        <v>32954.169654540266</v>
      </c>
      <c r="CJ173">
        <v>17055.830345459734</v>
      </c>
      <c r="CR173">
        <v>143</v>
      </c>
      <c r="CS173">
        <v>37028.672254852085</v>
      </c>
      <c r="CT173">
        <v>12981.327745147915</v>
      </c>
    </row>
    <row r="174" spans="5:99" ht="15" thickBot="1" x14ac:dyDescent="0.35">
      <c r="E174" s="28">
        <v>144</v>
      </c>
      <c r="F174" s="28">
        <v>42355.516420957429</v>
      </c>
      <c r="G174" s="28">
        <v>-495.51642095742864</v>
      </c>
      <c r="H174" s="28"/>
      <c r="P174" s="28">
        <v>144</v>
      </c>
      <c r="Q174" s="28">
        <v>28377.384465611533</v>
      </c>
      <c r="R174" s="28">
        <v>13482.615534388467</v>
      </c>
      <c r="S174" s="28"/>
      <c r="Z174" s="28">
        <v>144</v>
      </c>
      <c r="AA174" s="28">
        <v>30874.467588769374</v>
      </c>
      <c r="AB174" s="28">
        <v>10985.532411230626</v>
      </c>
      <c r="AC174" s="28"/>
      <c r="AJ174" s="28">
        <v>144</v>
      </c>
      <c r="AK174" s="28">
        <v>34383.611428393473</v>
      </c>
      <c r="AL174" s="28">
        <v>7476.388571606527</v>
      </c>
      <c r="AM174" s="28"/>
      <c r="AT174" s="28">
        <v>144</v>
      </c>
      <c r="AU174" s="28">
        <v>33476.445122126686</v>
      </c>
      <c r="AV174" s="28">
        <v>8383.5548778733137</v>
      </c>
      <c r="AW174" s="28"/>
      <c r="BD174" s="28">
        <v>144</v>
      </c>
      <c r="BE174" s="28">
        <v>29960.678217059845</v>
      </c>
      <c r="BF174" s="28">
        <v>11899.321782940155</v>
      </c>
      <c r="BG174" s="28"/>
      <c r="BN174" s="28">
        <v>144</v>
      </c>
      <c r="BO174" s="28">
        <v>30374.125185406898</v>
      </c>
      <c r="BP174" s="28">
        <v>11485.874814593102</v>
      </c>
      <c r="BQ174" s="28"/>
      <c r="BX174" s="28">
        <v>144</v>
      </c>
      <c r="BY174" s="28">
        <v>29244.077547469777</v>
      </c>
      <c r="BZ174" s="28">
        <v>12615.922452530223</v>
      </c>
      <c r="CA174" s="28"/>
      <c r="CH174" s="28">
        <v>144</v>
      </c>
      <c r="CI174" s="28">
        <v>32514.898230030187</v>
      </c>
      <c r="CJ174" s="28">
        <v>9345.1017699698132</v>
      </c>
      <c r="CK174" s="28"/>
      <c r="CR174" s="28">
        <v>144</v>
      </c>
      <c r="CS174" s="28">
        <v>28477.406864557001</v>
      </c>
      <c r="CT174" s="28">
        <v>13382.593135442999</v>
      </c>
      <c r="CU174" s="28"/>
    </row>
  </sheetData>
  <mergeCells count="10">
    <mergeCell ref="CH26:CP27"/>
    <mergeCell ref="Z26:AH27"/>
    <mergeCell ref="BD26:BL27"/>
    <mergeCell ref="AJ26:AR27"/>
    <mergeCell ref="AT26:BB27"/>
    <mergeCell ref="B14:C17"/>
    <mergeCell ref="B18:C21"/>
    <mergeCell ref="B22:C24"/>
    <mergeCell ref="I2:O2"/>
    <mergeCell ref="BN26:BV2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59E6-E91F-4F87-B81B-BB21639DFB17}">
  <dimension ref="A1:S182"/>
  <sheetViews>
    <sheetView workbookViewId="0">
      <selection activeCell="E12" sqref="E12:K13"/>
    </sheetView>
  </sheetViews>
  <sheetFormatPr defaultRowHeight="14.4" x14ac:dyDescent="0.3"/>
  <cols>
    <col min="1" max="1" width="17.21875" customWidth="1"/>
    <col min="2" max="2" width="14" bestFit="1" customWidth="1"/>
    <col min="3" max="4" width="14.109375" customWidth="1"/>
    <col min="6" max="6" width="14.44140625" customWidth="1"/>
    <col min="7" max="7" width="12.21875" customWidth="1"/>
    <col min="8" max="8" width="12.88671875" customWidth="1"/>
    <col min="9" max="9" width="12.21875" customWidth="1"/>
  </cols>
  <sheetData>
    <row r="1" spans="1:19" ht="15.6" x14ac:dyDescent="0.3">
      <c r="A1" s="80" t="s">
        <v>96</v>
      </c>
    </row>
    <row r="3" spans="1:19" ht="15.6" x14ac:dyDescent="0.3">
      <c r="A3" s="101" t="s">
        <v>97</v>
      </c>
      <c r="B3" s="87"/>
      <c r="C3" s="87"/>
      <c r="D3" s="87"/>
      <c r="E3" s="87"/>
      <c r="F3" s="87"/>
      <c r="G3" s="87"/>
      <c r="H3" s="87"/>
      <c r="I3" s="82"/>
    </row>
    <row r="4" spans="1:19" ht="15.6" x14ac:dyDescent="0.3">
      <c r="A4" s="101" t="s">
        <v>98</v>
      </c>
      <c r="B4" s="87"/>
      <c r="C4" s="87"/>
      <c r="D4" s="87"/>
      <c r="E4" s="87"/>
      <c r="F4" s="87"/>
      <c r="G4" s="87"/>
      <c r="H4" s="87"/>
      <c r="I4" s="82"/>
    </row>
    <row r="6" spans="1:19" ht="15.6" x14ac:dyDescent="0.3">
      <c r="A6" t="s">
        <v>57</v>
      </c>
      <c r="E6" s="287" t="s">
        <v>99</v>
      </c>
      <c r="F6" s="288"/>
      <c r="G6" s="288"/>
      <c r="H6" s="288"/>
      <c r="I6" s="288"/>
      <c r="J6" s="288"/>
      <c r="K6" s="289"/>
    </row>
    <row r="7" spans="1:19" ht="15.75" customHeight="1" thickBot="1" x14ac:dyDescent="0.35">
      <c r="E7" s="291" t="s">
        <v>100</v>
      </c>
      <c r="F7" s="291"/>
      <c r="G7" s="291"/>
      <c r="H7" s="291"/>
      <c r="I7" s="291"/>
      <c r="J7" s="291"/>
      <c r="K7" s="291"/>
    </row>
    <row r="8" spans="1:19" ht="16.8" x14ac:dyDescent="0.3">
      <c r="A8" s="30" t="s">
        <v>60</v>
      </c>
      <c r="B8" s="30"/>
      <c r="D8" s="110" t="s">
        <v>101</v>
      </c>
      <c r="E8" s="291"/>
      <c r="F8" s="291"/>
      <c r="G8" s="291"/>
      <c r="H8" s="291"/>
      <c r="I8" s="291"/>
      <c r="J8" s="291"/>
      <c r="K8" s="291"/>
      <c r="L8" s="84"/>
      <c r="M8" s="84"/>
      <c r="N8" s="84"/>
      <c r="O8" s="84"/>
      <c r="P8" s="84"/>
      <c r="Q8" s="84"/>
      <c r="R8" s="84"/>
      <c r="S8" s="84"/>
    </row>
    <row r="9" spans="1:19" ht="15.75" customHeight="1" x14ac:dyDescent="0.3">
      <c r="A9" t="s">
        <v>62</v>
      </c>
      <c r="B9">
        <v>0.74789776293944377</v>
      </c>
      <c r="E9" s="291"/>
      <c r="F9" s="291"/>
      <c r="G9" s="291"/>
      <c r="H9" s="291"/>
      <c r="I9" s="291"/>
      <c r="J9" s="291"/>
      <c r="K9" s="291"/>
      <c r="L9" s="84"/>
      <c r="M9" s="84"/>
      <c r="N9" s="84"/>
      <c r="O9" s="84"/>
      <c r="P9" s="84"/>
      <c r="Q9" s="84"/>
      <c r="R9" s="84"/>
      <c r="S9" s="84"/>
    </row>
    <row r="10" spans="1:19" ht="15" customHeight="1" x14ac:dyDescent="0.3">
      <c r="A10" t="s">
        <v>64</v>
      </c>
      <c r="B10">
        <v>0.55935106380982436</v>
      </c>
      <c r="E10" s="281" t="s">
        <v>102</v>
      </c>
      <c r="F10" s="282"/>
      <c r="G10" s="283"/>
      <c r="L10" s="84"/>
      <c r="M10" s="84"/>
      <c r="N10" s="84"/>
      <c r="O10" s="84"/>
      <c r="P10" s="84"/>
      <c r="Q10" s="84"/>
      <c r="R10" s="84"/>
      <c r="S10" s="84"/>
    </row>
    <row r="11" spans="1:19" ht="15.6" x14ac:dyDescent="0.3">
      <c r="A11" t="s">
        <v>66</v>
      </c>
      <c r="B11">
        <v>0.52621956484815702</v>
      </c>
      <c r="E11" s="284" t="s">
        <v>103</v>
      </c>
      <c r="F11" s="285"/>
      <c r="G11" s="286"/>
      <c r="K11" s="111"/>
      <c r="L11" s="84"/>
      <c r="M11" s="84"/>
      <c r="N11" s="84"/>
      <c r="O11" s="84"/>
      <c r="P11" s="84"/>
      <c r="Q11" s="84"/>
      <c r="R11" s="84"/>
      <c r="S11" s="84"/>
    </row>
    <row r="12" spans="1:19" x14ac:dyDescent="0.3">
      <c r="A12" t="s">
        <v>67</v>
      </c>
      <c r="B12">
        <v>11811.374835623043</v>
      </c>
      <c r="E12" s="290" t="s">
        <v>245</v>
      </c>
      <c r="F12" s="290"/>
      <c r="G12" s="290"/>
      <c r="H12" s="290"/>
      <c r="I12" s="290"/>
      <c r="J12" s="290"/>
      <c r="K12" s="290"/>
    </row>
    <row r="13" spans="1:19" ht="15" thickBot="1" x14ac:dyDescent="0.35">
      <c r="A13" s="28" t="s">
        <v>69</v>
      </c>
      <c r="B13" s="28">
        <v>144</v>
      </c>
      <c r="E13" s="290"/>
      <c r="F13" s="290"/>
      <c r="G13" s="290"/>
      <c r="H13" s="290"/>
      <c r="I13" s="290"/>
      <c r="J13" s="290"/>
      <c r="K13" s="290"/>
    </row>
    <row r="15" spans="1:19" ht="15" thickBot="1" x14ac:dyDescent="0.35">
      <c r="A15" t="s">
        <v>70</v>
      </c>
    </row>
    <row r="16" spans="1:19" x14ac:dyDescent="0.3">
      <c r="A16" s="29"/>
      <c r="B16" s="29" t="s">
        <v>71</v>
      </c>
      <c r="C16" s="29" t="s">
        <v>72</v>
      </c>
      <c r="D16" s="29" t="s">
        <v>73</v>
      </c>
      <c r="E16" s="29" t="s">
        <v>74</v>
      </c>
      <c r="F16" s="29" t="s">
        <v>75</v>
      </c>
    </row>
    <row r="17" spans="1:9" x14ac:dyDescent="0.3">
      <c r="A17" t="s">
        <v>77</v>
      </c>
      <c r="B17">
        <v>10</v>
      </c>
      <c r="C17" s="36">
        <v>23552894546.379486</v>
      </c>
      <c r="D17">
        <v>2355289454.6379485</v>
      </c>
      <c r="E17">
        <v>16.882757537079296</v>
      </c>
      <c r="F17" s="31">
        <v>2.0814198175723383E-19</v>
      </c>
    </row>
    <row r="18" spans="1:9" x14ac:dyDescent="0.3">
      <c r="A18" t="s">
        <v>78</v>
      </c>
      <c r="B18" s="125">
        <v>133</v>
      </c>
      <c r="C18">
        <v>18554640542.509369</v>
      </c>
      <c r="D18">
        <v>139508575.50758925</v>
      </c>
    </row>
    <row r="19" spans="1:9" ht="15" thickBot="1" x14ac:dyDescent="0.35">
      <c r="A19" s="28" t="s">
        <v>79</v>
      </c>
      <c r="B19" s="28">
        <v>143</v>
      </c>
      <c r="C19" s="28">
        <v>42107535088.888855</v>
      </c>
      <c r="D19" s="28"/>
      <c r="E19" s="28"/>
      <c r="F19" s="28"/>
    </row>
    <row r="20" spans="1:9" ht="15" thickBot="1" x14ac:dyDescent="0.35"/>
    <row r="21" spans="1:9" x14ac:dyDescent="0.3">
      <c r="A21" s="29"/>
      <c r="B21" s="29" t="s">
        <v>81</v>
      </c>
      <c r="C21" s="29" t="s">
        <v>67</v>
      </c>
      <c r="D21" s="29" t="s">
        <v>82</v>
      </c>
      <c r="E21" s="29" t="s">
        <v>83</v>
      </c>
      <c r="F21" s="29" t="s">
        <v>84</v>
      </c>
      <c r="G21" s="29" t="s">
        <v>85</v>
      </c>
      <c r="H21" s="29" t="s">
        <v>86</v>
      </c>
      <c r="I21" s="29" t="s">
        <v>87</v>
      </c>
    </row>
    <row r="22" spans="1:9" x14ac:dyDescent="0.3">
      <c r="A22" t="s">
        <v>88</v>
      </c>
      <c r="B22">
        <v>21039.761163630668</v>
      </c>
      <c r="C22">
        <v>14912.820015032623</v>
      </c>
      <c r="D22">
        <v>1.4108506065534139</v>
      </c>
      <c r="E22">
        <v>0.16062343808324825</v>
      </c>
      <c r="F22">
        <v>-8457.2191656089926</v>
      </c>
      <c r="G22">
        <v>50536.741492870329</v>
      </c>
      <c r="H22">
        <v>-8457.2191656089926</v>
      </c>
      <c r="I22">
        <v>50536.741492870329</v>
      </c>
    </row>
    <row r="23" spans="1:9" x14ac:dyDescent="0.3">
      <c r="A23" t="s">
        <v>4</v>
      </c>
      <c r="B23">
        <v>217.25047660162775</v>
      </c>
      <c r="C23">
        <v>130.04276611102466</v>
      </c>
      <c r="D23">
        <v>1.6706079322870531</v>
      </c>
      <c r="E23">
        <v>9.7150778823424003E-2</v>
      </c>
      <c r="F23">
        <v>-39.969077451202196</v>
      </c>
      <c r="G23">
        <v>474.47003065445767</v>
      </c>
      <c r="H23">
        <v>-39.969077451202196</v>
      </c>
      <c r="I23">
        <v>474.47003065445767</v>
      </c>
    </row>
    <row r="24" spans="1:9" x14ac:dyDescent="0.3">
      <c r="A24" t="s">
        <v>5</v>
      </c>
      <c r="B24">
        <v>821.34071560675704</v>
      </c>
      <c r="C24">
        <v>459.20203246675874</v>
      </c>
      <c r="D24">
        <v>1.7886260459141439</v>
      </c>
      <c r="E24">
        <v>7.5951444239529819E-2</v>
      </c>
      <c r="F24">
        <v>-86.943117039581239</v>
      </c>
      <c r="G24">
        <v>1729.6245482530953</v>
      </c>
      <c r="H24">
        <v>-86.943117039581239</v>
      </c>
      <c r="I24">
        <v>1729.6245482530953</v>
      </c>
    </row>
    <row r="25" spans="1:9" x14ac:dyDescent="0.3">
      <c r="A25" t="s">
        <v>6</v>
      </c>
      <c r="B25">
        <v>-491.5661643880818</v>
      </c>
      <c r="C25">
        <v>473.90999503475109</v>
      </c>
      <c r="D25">
        <v>-1.0372563768190541</v>
      </c>
      <c r="E25">
        <v>0.30149854427293066</v>
      </c>
      <c r="F25">
        <v>-1428.9417772687377</v>
      </c>
      <c r="G25">
        <v>445.80944849257412</v>
      </c>
      <c r="H25">
        <v>-1428.9417772687377</v>
      </c>
      <c r="I25">
        <v>445.80944849257412</v>
      </c>
    </row>
    <row r="26" spans="1:9" x14ac:dyDescent="0.3">
      <c r="A26" t="s">
        <v>11</v>
      </c>
      <c r="B26">
        <v>-121.91511984647354</v>
      </c>
      <c r="C26">
        <v>190.39615738654825</v>
      </c>
      <c r="D26">
        <v>-0.6403234262704034</v>
      </c>
      <c r="E26">
        <v>0.52306397914901559</v>
      </c>
      <c r="F26">
        <v>-498.51134400344745</v>
      </c>
      <c r="G26">
        <v>254.68110431050036</v>
      </c>
      <c r="H26">
        <v>-498.51134400344745</v>
      </c>
      <c r="I26">
        <v>254.68110431050036</v>
      </c>
    </row>
    <row r="27" spans="1:9" x14ac:dyDescent="0.3">
      <c r="A27" s="31" t="s">
        <v>13</v>
      </c>
      <c r="B27">
        <v>566.16867503652509</v>
      </c>
      <c r="C27">
        <v>163.27299214924153</v>
      </c>
      <c r="D27">
        <v>3.4676198897550194</v>
      </c>
      <c r="E27" s="31">
        <v>7.0780513411586581E-4</v>
      </c>
      <c r="F27">
        <v>243.22102108056447</v>
      </c>
      <c r="G27">
        <v>889.11632899248571</v>
      </c>
      <c r="H27">
        <v>243.22102108056447</v>
      </c>
      <c r="I27">
        <v>889.11632899248571</v>
      </c>
    </row>
    <row r="28" spans="1:9" x14ac:dyDescent="0.3">
      <c r="A28" t="s">
        <v>16</v>
      </c>
      <c r="B28">
        <v>-27.127961415844737</v>
      </c>
      <c r="C28">
        <v>179.14097568156831</v>
      </c>
      <c r="D28">
        <v>-0.15143359196650794</v>
      </c>
      <c r="E28">
        <v>0.87986314828368872</v>
      </c>
      <c r="F28">
        <v>-381.46187213919904</v>
      </c>
      <c r="G28">
        <v>327.20594930750963</v>
      </c>
      <c r="H28">
        <v>-381.46187213919904</v>
      </c>
      <c r="I28">
        <v>327.20594930750963</v>
      </c>
    </row>
    <row r="29" spans="1:9" x14ac:dyDescent="0.3">
      <c r="A29" t="s">
        <v>17</v>
      </c>
      <c r="B29">
        <v>101.43528878073495</v>
      </c>
      <c r="C29">
        <v>124.52526209397317</v>
      </c>
      <c r="D29">
        <v>0.81457599104819922</v>
      </c>
      <c r="E29">
        <v>0.41677121297555386</v>
      </c>
      <c r="F29">
        <v>-144.87085605147735</v>
      </c>
      <c r="G29">
        <v>347.74143361294728</v>
      </c>
      <c r="H29">
        <v>-144.87085605147735</v>
      </c>
      <c r="I29">
        <v>347.74143361294728</v>
      </c>
    </row>
    <row r="30" spans="1:9" x14ac:dyDescent="0.3">
      <c r="A30" s="31" t="s">
        <v>19</v>
      </c>
      <c r="B30">
        <v>671.87226271335749</v>
      </c>
      <c r="C30">
        <v>140.86885969407464</v>
      </c>
      <c r="D30">
        <v>4.7694874805721055</v>
      </c>
      <c r="E30" s="31">
        <v>4.7845724633460261E-6</v>
      </c>
      <c r="F30">
        <v>393.23911491099989</v>
      </c>
      <c r="G30">
        <v>950.50541051571508</v>
      </c>
      <c r="H30">
        <v>393.23911491099989</v>
      </c>
      <c r="I30">
        <v>950.50541051571508</v>
      </c>
    </row>
    <row r="31" spans="1:9" x14ac:dyDescent="0.3">
      <c r="A31" s="31" t="s">
        <v>20</v>
      </c>
      <c r="B31">
        <v>-582.88603171309262</v>
      </c>
      <c r="C31">
        <v>262.43606749257918</v>
      </c>
      <c r="D31">
        <v>-2.221059160359407</v>
      </c>
      <c r="E31" s="31">
        <v>2.8038513543458626E-2</v>
      </c>
      <c r="F31">
        <v>-1101.9744075339206</v>
      </c>
      <c r="G31">
        <v>-63.797655892264629</v>
      </c>
      <c r="H31">
        <v>-1101.9744075339206</v>
      </c>
      <c r="I31">
        <v>-63.797655892264629</v>
      </c>
    </row>
    <row r="32" spans="1:9" ht="15" thickBot="1" x14ac:dyDescent="0.35">
      <c r="A32" s="32" t="s">
        <v>21</v>
      </c>
      <c r="B32" s="28">
        <v>-713.6830044281636</v>
      </c>
      <c r="C32" s="28">
        <v>187.26715320232026</v>
      </c>
      <c r="D32" s="28">
        <v>-3.8110420980080399</v>
      </c>
      <c r="E32" s="32">
        <v>2.1070652043876404E-4</v>
      </c>
      <c r="F32" s="28">
        <v>-1084.0901795133159</v>
      </c>
      <c r="G32" s="28">
        <v>-343.27582934301142</v>
      </c>
      <c r="H32" s="28">
        <v>-1084.0901795133159</v>
      </c>
      <c r="I32" s="28">
        <v>-343.27582934301142</v>
      </c>
    </row>
    <row r="36" spans="1:3" x14ac:dyDescent="0.3">
      <c r="A36" t="s">
        <v>92</v>
      </c>
    </row>
    <row r="38" spans="1:3" x14ac:dyDescent="0.3">
      <c r="A38" s="29" t="s">
        <v>93</v>
      </c>
      <c r="B38" s="29" t="s">
        <v>94</v>
      </c>
      <c r="C38" s="29" t="s">
        <v>95</v>
      </c>
    </row>
    <row r="39" spans="1:3" x14ac:dyDescent="0.3">
      <c r="A39">
        <v>1</v>
      </c>
      <c r="B39">
        <v>13848.365177452888</v>
      </c>
      <c r="C39">
        <v>3901.634822547112</v>
      </c>
    </row>
    <row r="40" spans="1:3" x14ac:dyDescent="0.3">
      <c r="A40">
        <v>2</v>
      </c>
      <c r="B40">
        <v>35126.090141232329</v>
      </c>
      <c r="C40">
        <v>-46.090141232329188</v>
      </c>
    </row>
    <row r="41" spans="1:3" x14ac:dyDescent="0.3">
      <c r="A41">
        <v>3</v>
      </c>
      <c r="B41">
        <v>23276.702936387486</v>
      </c>
      <c r="C41">
        <v>-8256.7029363874863</v>
      </c>
    </row>
    <row r="42" spans="1:3" x14ac:dyDescent="0.3">
      <c r="A42">
        <v>4</v>
      </c>
      <c r="B42">
        <v>17452.438539479987</v>
      </c>
      <c r="C42">
        <v>-12372.438539479987</v>
      </c>
    </row>
    <row r="43" spans="1:3" x14ac:dyDescent="0.3">
      <c r="A43">
        <v>5</v>
      </c>
      <c r="B43">
        <v>15983.12833980747</v>
      </c>
      <c r="C43">
        <v>-6663.1283398074702</v>
      </c>
    </row>
    <row r="44" spans="1:3" x14ac:dyDescent="0.3">
      <c r="A44">
        <v>6</v>
      </c>
      <c r="B44">
        <v>41595.942345298063</v>
      </c>
      <c r="C44">
        <v>24984.057654701937</v>
      </c>
    </row>
    <row r="45" spans="1:3" x14ac:dyDescent="0.3">
      <c r="A45">
        <v>7</v>
      </c>
      <c r="B45">
        <v>27101.131151259149</v>
      </c>
      <c r="C45">
        <v>-17121.131151259149</v>
      </c>
    </row>
    <row r="46" spans="1:3" x14ac:dyDescent="0.3">
      <c r="A46">
        <v>8</v>
      </c>
      <c r="B46">
        <v>30548.406513304013</v>
      </c>
      <c r="C46">
        <v>1391.5934866959869</v>
      </c>
    </row>
    <row r="47" spans="1:3" x14ac:dyDescent="0.3">
      <c r="A47">
        <v>9</v>
      </c>
      <c r="B47">
        <v>42026.097310394107</v>
      </c>
      <c r="C47">
        <v>15703.902689605893</v>
      </c>
    </row>
    <row r="48" spans="1:3" x14ac:dyDescent="0.3">
      <c r="A48">
        <v>10</v>
      </c>
      <c r="B48">
        <v>31905.226635677354</v>
      </c>
      <c r="C48">
        <v>-1215.2266356773544</v>
      </c>
    </row>
    <row r="49" spans="1:3" x14ac:dyDescent="0.3">
      <c r="A49">
        <v>11</v>
      </c>
      <c r="B49">
        <v>13608.159125084494</v>
      </c>
      <c r="C49">
        <v>-7268.159125084494</v>
      </c>
    </row>
    <row r="50" spans="1:3" x14ac:dyDescent="0.3">
      <c r="A50">
        <v>12</v>
      </c>
      <c r="B50">
        <v>38963.448970424382</v>
      </c>
      <c r="C50">
        <v>4876.5510295756176</v>
      </c>
    </row>
    <row r="51" spans="1:3" x14ac:dyDescent="0.3">
      <c r="A51">
        <v>13</v>
      </c>
      <c r="B51">
        <v>30866.072735661233</v>
      </c>
      <c r="C51">
        <v>2333.9272643387667</v>
      </c>
    </row>
    <row r="52" spans="1:3" x14ac:dyDescent="0.3">
      <c r="A52">
        <v>14</v>
      </c>
      <c r="B52">
        <v>50368.45555480093</v>
      </c>
      <c r="C52">
        <v>-16908.45555480093</v>
      </c>
    </row>
    <row r="53" spans="1:3" x14ac:dyDescent="0.3">
      <c r="A53">
        <v>15</v>
      </c>
      <c r="B53">
        <v>12381.88354089898</v>
      </c>
      <c r="C53">
        <v>-5731.8835408989798</v>
      </c>
    </row>
    <row r="54" spans="1:3" x14ac:dyDescent="0.3">
      <c r="A54">
        <v>16</v>
      </c>
      <c r="B54">
        <v>20877.758193213005</v>
      </c>
      <c r="C54">
        <v>-7797.7581932130051</v>
      </c>
    </row>
    <row r="55" spans="1:3" x14ac:dyDescent="0.3">
      <c r="A55">
        <v>17</v>
      </c>
      <c r="B55">
        <v>16634.673923211361</v>
      </c>
      <c r="C55">
        <v>-6844.6739232113614</v>
      </c>
    </row>
    <row r="56" spans="1:3" x14ac:dyDescent="0.3">
      <c r="A56">
        <v>18</v>
      </c>
      <c r="B56">
        <v>42967.032049069152</v>
      </c>
      <c r="C56">
        <v>15252.967950930848</v>
      </c>
    </row>
    <row r="57" spans="1:3" x14ac:dyDescent="0.3">
      <c r="A57">
        <v>19</v>
      </c>
      <c r="B57">
        <v>14326.964645592787</v>
      </c>
      <c r="C57">
        <v>-9006.9646455927868</v>
      </c>
    </row>
    <row r="58" spans="1:3" x14ac:dyDescent="0.3">
      <c r="A58">
        <v>20</v>
      </c>
      <c r="B58">
        <v>33154.668148808021</v>
      </c>
      <c r="C58">
        <v>-1944.6681488080212</v>
      </c>
    </row>
    <row r="59" spans="1:3" x14ac:dyDescent="0.3">
      <c r="A59">
        <v>21</v>
      </c>
      <c r="B59">
        <v>32035.310387994759</v>
      </c>
      <c r="C59">
        <v>3774.6896120052406</v>
      </c>
    </row>
    <row r="60" spans="1:3" x14ac:dyDescent="0.3">
      <c r="A60">
        <v>22</v>
      </c>
      <c r="B60">
        <v>41148.595770291213</v>
      </c>
      <c r="C60">
        <v>25291.404229708787</v>
      </c>
    </row>
    <row r="61" spans="1:3" x14ac:dyDescent="0.3">
      <c r="A61">
        <v>23</v>
      </c>
      <c r="B61">
        <v>33530.874910703256</v>
      </c>
      <c r="C61">
        <v>5349.1250892967437</v>
      </c>
    </row>
    <row r="62" spans="1:3" x14ac:dyDescent="0.3">
      <c r="A62">
        <v>24</v>
      </c>
      <c r="B62">
        <v>35053.857261620011</v>
      </c>
      <c r="C62">
        <v>-12283.857261620011</v>
      </c>
    </row>
    <row r="63" spans="1:3" x14ac:dyDescent="0.3">
      <c r="A63">
        <v>25</v>
      </c>
      <c r="B63">
        <v>22368.047117202841</v>
      </c>
      <c r="C63">
        <v>-9138.047117202841</v>
      </c>
    </row>
    <row r="64" spans="1:3" x14ac:dyDescent="0.3">
      <c r="A64">
        <v>26</v>
      </c>
      <c r="B64">
        <v>40801.214075056778</v>
      </c>
      <c r="C64">
        <v>26548.785924943222</v>
      </c>
    </row>
    <row r="65" spans="1:3" x14ac:dyDescent="0.3">
      <c r="A65">
        <v>27</v>
      </c>
      <c r="B65">
        <v>34021.376024066129</v>
      </c>
      <c r="C65">
        <v>-11941.376024066129</v>
      </c>
    </row>
    <row r="66" spans="1:3" x14ac:dyDescent="0.3">
      <c r="A66">
        <v>28</v>
      </c>
      <c r="B66">
        <v>34705.576811361854</v>
      </c>
      <c r="C66">
        <v>3634.4231886381458</v>
      </c>
    </row>
    <row r="67" spans="1:3" x14ac:dyDescent="0.3">
      <c r="A67">
        <v>29</v>
      </c>
      <c r="B67">
        <v>42962.495277632035</v>
      </c>
      <c r="C67">
        <v>1207.5047223679649</v>
      </c>
    </row>
    <row r="68" spans="1:3" x14ac:dyDescent="0.3">
      <c r="A68">
        <v>30</v>
      </c>
      <c r="B68">
        <v>31785.429164152571</v>
      </c>
      <c r="C68">
        <v>1494.5708358474294</v>
      </c>
    </row>
    <row r="69" spans="1:3" x14ac:dyDescent="0.3">
      <c r="A69">
        <v>31</v>
      </c>
      <c r="B69">
        <v>7432.8550138652427</v>
      </c>
      <c r="C69">
        <v>9927.1449861347573</v>
      </c>
    </row>
    <row r="70" spans="1:3" x14ac:dyDescent="0.3">
      <c r="A70">
        <v>32</v>
      </c>
      <c r="B70">
        <v>50350.85676882472</v>
      </c>
      <c r="C70">
        <v>-16860.85676882472</v>
      </c>
    </row>
    <row r="71" spans="1:3" x14ac:dyDescent="0.3">
      <c r="A71">
        <v>33</v>
      </c>
      <c r="B71">
        <v>16231.093291725749</v>
      </c>
      <c r="C71">
        <v>-1061.0932917257487</v>
      </c>
    </row>
    <row r="72" spans="1:3" x14ac:dyDescent="0.3">
      <c r="A72">
        <v>34</v>
      </c>
      <c r="B72">
        <v>16231.093291725749</v>
      </c>
      <c r="C72">
        <v>-121.09329172574871</v>
      </c>
    </row>
    <row r="73" spans="1:3" x14ac:dyDescent="0.3">
      <c r="A73">
        <v>35</v>
      </c>
      <c r="B73">
        <v>26455.52023060363</v>
      </c>
      <c r="C73">
        <v>-16335.52023060363</v>
      </c>
    </row>
    <row r="74" spans="1:3" x14ac:dyDescent="0.3">
      <c r="A74">
        <v>36</v>
      </c>
      <c r="B74">
        <v>36044.452370891282</v>
      </c>
      <c r="C74">
        <v>4335.547629108718</v>
      </c>
    </row>
    <row r="75" spans="1:3" x14ac:dyDescent="0.3">
      <c r="A75">
        <v>37</v>
      </c>
      <c r="B75">
        <v>42563.161095091193</v>
      </c>
      <c r="C75">
        <v>-22113.161095091193</v>
      </c>
    </row>
    <row r="76" spans="1:3" x14ac:dyDescent="0.3">
      <c r="A76">
        <v>38</v>
      </c>
      <c r="B76">
        <v>15712.967728541971</v>
      </c>
      <c r="C76">
        <v>-552.96772854197116</v>
      </c>
    </row>
    <row r="77" spans="1:3" x14ac:dyDescent="0.3">
      <c r="A77">
        <v>39</v>
      </c>
      <c r="B77">
        <v>35776.388610398993</v>
      </c>
      <c r="C77">
        <v>2403.6113896010065</v>
      </c>
    </row>
    <row r="78" spans="1:3" x14ac:dyDescent="0.3">
      <c r="A78">
        <v>40</v>
      </c>
      <c r="B78">
        <v>15472.382656939506</v>
      </c>
      <c r="C78">
        <v>577.61734306049402</v>
      </c>
    </row>
    <row r="79" spans="1:3" x14ac:dyDescent="0.3">
      <c r="A79">
        <v>41</v>
      </c>
      <c r="B79">
        <v>17068.646574972488</v>
      </c>
      <c r="C79">
        <v>-6738.6465749724885</v>
      </c>
    </row>
    <row r="80" spans="1:3" x14ac:dyDescent="0.3">
      <c r="A80">
        <v>42</v>
      </c>
      <c r="B80">
        <v>24270.889897656489</v>
      </c>
      <c r="C80">
        <v>-10970.889897656489</v>
      </c>
    </row>
    <row r="81" spans="1:3" x14ac:dyDescent="0.3">
      <c r="A81">
        <v>43</v>
      </c>
      <c r="B81">
        <v>31435.248790299564</v>
      </c>
      <c r="C81">
        <v>1894.7512097004364</v>
      </c>
    </row>
    <row r="82" spans="1:3" x14ac:dyDescent="0.3">
      <c r="A82">
        <v>44</v>
      </c>
      <c r="B82">
        <v>10018.47266657203</v>
      </c>
      <c r="C82">
        <v>-4628.47266657203</v>
      </c>
    </row>
    <row r="83" spans="1:3" x14ac:dyDescent="0.3">
      <c r="A83">
        <v>45</v>
      </c>
      <c r="B83">
        <v>43220.544092798285</v>
      </c>
      <c r="C83">
        <v>15429.455907201715</v>
      </c>
    </row>
    <row r="84" spans="1:3" x14ac:dyDescent="0.3">
      <c r="A84">
        <v>46</v>
      </c>
      <c r="B84">
        <v>6843.8974158137698</v>
      </c>
      <c r="C84">
        <v>10316.10258418623</v>
      </c>
    </row>
    <row r="85" spans="1:3" x14ac:dyDescent="0.3">
      <c r="A85">
        <v>47</v>
      </c>
      <c r="B85">
        <v>50738.918805047193</v>
      </c>
      <c r="C85">
        <v>-17248.918805047193</v>
      </c>
    </row>
    <row r="86" spans="1:3" x14ac:dyDescent="0.3">
      <c r="A86">
        <v>48</v>
      </c>
      <c r="B86">
        <v>24012.529661775894</v>
      </c>
      <c r="C86">
        <v>-13202.529661775894</v>
      </c>
    </row>
    <row r="87" spans="1:3" x14ac:dyDescent="0.3">
      <c r="A87">
        <v>49</v>
      </c>
      <c r="B87">
        <v>2795.0757805597477</v>
      </c>
      <c r="C87">
        <v>4364.9242194402523</v>
      </c>
    </row>
    <row r="88" spans="1:3" x14ac:dyDescent="0.3">
      <c r="A88">
        <v>50</v>
      </c>
      <c r="B88">
        <v>40282.059009287936</v>
      </c>
      <c r="C88">
        <v>4607.9409907120644</v>
      </c>
    </row>
    <row r="89" spans="1:3" x14ac:dyDescent="0.3">
      <c r="A89">
        <v>51</v>
      </c>
      <c r="B89">
        <v>42475.737916984603</v>
      </c>
      <c r="C89">
        <v>25354.262083015397</v>
      </c>
    </row>
    <row r="90" spans="1:3" x14ac:dyDescent="0.3">
      <c r="A90">
        <v>52</v>
      </c>
      <c r="B90">
        <v>23337.207070467128</v>
      </c>
      <c r="C90">
        <v>-9697.2070704671278</v>
      </c>
    </row>
    <row r="91" spans="1:3" x14ac:dyDescent="0.3">
      <c r="A91">
        <v>53</v>
      </c>
      <c r="B91">
        <v>44919.208765193456</v>
      </c>
      <c r="C91">
        <v>-24609.208765193456</v>
      </c>
    </row>
    <row r="92" spans="1:3" x14ac:dyDescent="0.3">
      <c r="A92">
        <v>54</v>
      </c>
      <c r="B92">
        <v>19059.803467276281</v>
      </c>
      <c r="C92">
        <v>-2799.8034672762806</v>
      </c>
    </row>
    <row r="93" spans="1:3" x14ac:dyDescent="0.3">
      <c r="A93">
        <v>55</v>
      </c>
      <c r="B93">
        <v>31855.704469809814</v>
      </c>
      <c r="C93">
        <v>2534.2955301901857</v>
      </c>
    </row>
    <row r="94" spans="1:3" x14ac:dyDescent="0.3">
      <c r="A94">
        <v>56</v>
      </c>
      <c r="B94">
        <v>50947.059621714456</v>
      </c>
      <c r="C94">
        <v>-17077.059621714456</v>
      </c>
    </row>
    <row r="95" spans="1:3" x14ac:dyDescent="0.3">
      <c r="A95">
        <v>57</v>
      </c>
      <c r="B95">
        <v>36312.281930501864</v>
      </c>
      <c r="C95">
        <v>2267.7180694981362</v>
      </c>
    </row>
    <row r="96" spans="1:3" x14ac:dyDescent="0.3">
      <c r="A96">
        <v>58</v>
      </c>
      <c r="B96">
        <v>38797.796886709104</v>
      </c>
      <c r="C96">
        <v>-16577.796886709104</v>
      </c>
    </row>
    <row r="97" spans="1:3" x14ac:dyDescent="0.3">
      <c r="A97">
        <v>59</v>
      </c>
      <c r="B97">
        <v>33749.470935011312</v>
      </c>
      <c r="C97">
        <v>-20789.470935011312</v>
      </c>
    </row>
    <row r="98" spans="1:3" x14ac:dyDescent="0.3">
      <c r="A98">
        <v>60</v>
      </c>
      <c r="B98">
        <v>42857.001369919351</v>
      </c>
      <c r="C98">
        <v>16442.998630080649</v>
      </c>
    </row>
    <row r="99" spans="1:3" x14ac:dyDescent="0.3">
      <c r="A99">
        <v>61</v>
      </c>
      <c r="B99">
        <v>36044.452370891282</v>
      </c>
      <c r="C99">
        <v>-4504.452370891282</v>
      </c>
    </row>
    <row r="100" spans="1:3" x14ac:dyDescent="0.3">
      <c r="A100">
        <v>62</v>
      </c>
      <c r="B100">
        <v>42018.170738748071</v>
      </c>
      <c r="C100">
        <v>3611.829261251929</v>
      </c>
    </row>
    <row r="101" spans="1:3" x14ac:dyDescent="0.3">
      <c r="A101">
        <v>63</v>
      </c>
      <c r="B101">
        <v>42018.170738748071</v>
      </c>
      <c r="C101">
        <v>-27678.170738748071</v>
      </c>
    </row>
    <row r="102" spans="1:3" x14ac:dyDescent="0.3">
      <c r="A102">
        <v>64</v>
      </c>
      <c r="B102">
        <v>32779.9668170152</v>
      </c>
      <c r="C102">
        <v>1680.0331829848001</v>
      </c>
    </row>
    <row r="103" spans="1:3" x14ac:dyDescent="0.3">
      <c r="A103">
        <v>65</v>
      </c>
      <c r="B103">
        <v>33918.049755848078</v>
      </c>
      <c r="C103">
        <v>5251.9502441519217</v>
      </c>
    </row>
    <row r="104" spans="1:3" x14ac:dyDescent="0.3">
      <c r="A104">
        <v>66</v>
      </c>
      <c r="B104">
        <v>30996.656218648466</v>
      </c>
      <c r="C104">
        <v>11583.343781351534</v>
      </c>
    </row>
    <row r="105" spans="1:3" x14ac:dyDescent="0.3">
      <c r="A105">
        <v>67</v>
      </c>
      <c r="B105">
        <v>18222.229586955546</v>
      </c>
      <c r="C105">
        <v>-7332.2295869555455</v>
      </c>
    </row>
    <row r="106" spans="1:3" x14ac:dyDescent="0.3">
      <c r="A106">
        <v>68</v>
      </c>
      <c r="B106">
        <v>17455.445507097746</v>
      </c>
      <c r="C106">
        <v>-5835.4455070977456</v>
      </c>
    </row>
    <row r="107" spans="1:3" x14ac:dyDescent="0.3">
      <c r="A107">
        <v>69</v>
      </c>
      <c r="B107">
        <v>37587.718806791643</v>
      </c>
      <c r="C107">
        <v>-14497.718806791643</v>
      </c>
    </row>
    <row r="108" spans="1:3" x14ac:dyDescent="0.3">
      <c r="A108">
        <v>70</v>
      </c>
      <c r="B108">
        <v>32790.910921814349</v>
      </c>
      <c r="C108">
        <v>1339.0890781856506</v>
      </c>
    </row>
    <row r="109" spans="1:3" x14ac:dyDescent="0.3">
      <c r="A109">
        <v>71</v>
      </c>
      <c r="B109">
        <v>49383.033499329467</v>
      </c>
      <c r="C109">
        <v>-15023.033499329467</v>
      </c>
    </row>
    <row r="110" spans="1:3" x14ac:dyDescent="0.3">
      <c r="A110">
        <v>72</v>
      </c>
      <c r="B110">
        <v>44339.983756348927</v>
      </c>
      <c r="C110">
        <v>24050.016243651073</v>
      </c>
    </row>
    <row r="111" spans="1:3" x14ac:dyDescent="0.3">
      <c r="A111">
        <v>73</v>
      </c>
      <c r="B111">
        <v>11249.018650794262</v>
      </c>
      <c r="C111">
        <v>7300.9813492057383</v>
      </c>
    </row>
    <row r="112" spans="1:3" x14ac:dyDescent="0.3">
      <c r="A112">
        <v>74</v>
      </c>
      <c r="B112">
        <v>43906.084034091604</v>
      </c>
      <c r="C112">
        <v>16263.915965908396</v>
      </c>
    </row>
    <row r="113" spans="1:3" x14ac:dyDescent="0.3">
      <c r="A113">
        <v>75</v>
      </c>
      <c r="B113">
        <v>22048.332773812228</v>
      </c>
      <c r="C113">
        <v>-7458.332773812228</v>
      </c>
    </row>
    <row r="114" spans="1:3" x14ac:dyDescent="0.3">
      <c r="A114">
        <v>76</v>
      </c>
      <c r="B114">
        <v>41903.864193207941</v>
      </c>
      <c r="C114">
        <v>4816.1358067920592</v>
      </c>
    </row>
    <row r="115" spans="1:3" x14ac:dyDescent="0.3">
      <c r="A115">
        <v>77</v>
      </c>
      <c r="B115">
        <v>41903.864193207941</v>
      </c>
      <c r="C115">
        <v>26676.135806792059</v>
      </c>
    </row>
    <row r="116" spans="1:3" x14ac:dyDescent="0.3">
      <c r="A116">
        <v>78</v>
      </c>
      <c r="B116">
        <v>13187.419341309716</v>
      </c>
      <c r="C116">
        <v>3822.5806586902836</v>
      </c>
    </row>
    <row r="117" spans="1:3" x14ac:dyDescent="0.3">
      <c r="A117">
        <v>79</v>
      </c>
      <c r="B117">
        <v>43906.084034091604</v>
      </c>
      <c r="C117">
        <v>16263.915965908396</v>
      </c>
    </row>
    <row r="118" spans="1:3" x14ac:dyDescent="0.3">
      <c r="A118">
        <v>80</v>
      </c>
      <c r="B118">
        <v>37817.590932217048</v>
      </c>
      <c r="C118">
        <v>5102.4090677829518</v>
      </c>
    </row>
    <row r="119" spans="1:3" x14ac:dyDescent="0.3">
      <c r="A119">
        <v>81</v>
      </c>
      <c r="B119">
        <v>18430.688384213536</v>
      </c>
      <c r="C119">
        <v>-1760.6883842135358</v>
      </c>
    </row>
    <row r="120" spans="1:3" x14ac:dyDescent="0.3">
      <c r="A120">
        <v>82</v>
      </c>
      <c r="B120">
        <v>-1387.3910923223157</v>
      </c>
      <c r="C120">
        <v>7297.3910923223157</v>
      </c>
    </row>
    <row r="121" spans="1:3" x14ac:dyDescent="0.3">
      <c r="A121">
        <v>83</v>
      </c>
      <c r="B121">
        <v>22901.301466462337</v>
      </c>
      <c r="C121">
        <v>-11401.301466462337</v>
      </c>
    </row>
    <row r="122" spans="1:3" x14ac:dyDescent="0.3">
      <c r="A122">
        <v>84</v>
      </c>
      <c r="B122">
        <v>34779.62409371791</v>
      </c>
      <c r="C122">
        <v>-10999.62409371791</v>
      </c>
    </row>
    <row r="123" spans="1:3" x14ac:dyDescent="0.3">
      <c r="A123">
        <v>85</v>
      </c>
      <c r="B123">
        <v>24990.004928371105</v>
      </c>
      <c r="C123">
        <v>-1520.0049283711051</v>
      </c>
    </row>
    <row r="124" spans="1:3" x14ac:dyDescent="0.3">
      <c r="A124">
        <v>86</v>
      </c>
      <c r="B124">
        <v>34103.454868573928</v>
      </c>
      <c r="C124">
        <v>-9663.4548685739283</v>
      </c>
    </row>
    <row r="125" spans="1:3" x14ac:dyDescent="0.3">
      <c r="A125">
        <v>87</v>
      </c>
      <c r="B125">
        <v>22336.679906475991</v>
      </c>
      <c r="C125">
        <v>-9576.6799064759907</v>
      </c>
    </row>
    <row r="126" spans="1:3" x14ac:dyDescent="0.3">
      <c r="A126">
        <v>88</v>
      </c>
      <c r="B126">
        <v>2567.744283060958</v>
      </c>
      <c r="C126">
        <v>5792.255716939042</v>
      </c>
    </row>
    <row r="127" spans="1:3" x14ac:dyDescent="0.3">
      <c r="A127">
        <v>89</v>
      </c>
      <c r="B127">
        <v>5259.6321321009709</v>
      </c>
      <c r="C127">
        <v>12390.367867899029</v>
      </c>
    </row>
    <row r="128" spans="1:3" x14ac:dyDescent="0.3">
      <c r="A128">
        <v>90</v>
      </c>
      <c r="B128">
        <v>43655.429510062677</v>
      </c>
      <c r="C128">
        <v>16764.570489937323</v>
      </c>
    </row>
    <row r="129" spans="1:3" x14ac:dyDescent="0.3">
      <c r="A129">
        <v>91</v>
      </c>
      <c r="B129">
        <v>138.45821651076039</v>
      </c>
      <c r="C129">
        <v>5981.5417834892396</v>
      </c>
    </row>
    <row r="130" spans="1:3" x14ac:dyDescent="0.3">
      <c r="A130">
        <v>92</v>
      </c>
      <c r="B130">
        <v>39194.0584628086</v>
      </c>
      <c r="C130">
        <v>8545.9415371914001</v>
      </c>
    </row>
    <row r="131" spans="1:3" x14ac:dyDescent="0.3">
      <c r="A131">
        <v>93</v>
      </c>
      <c r="B131">
        <v>13215.945376185962</v>
      </c>
      <c r="C131">
        <v>6224.0546238140378</v>
      </c>
    </row>
    <row r="132" spans="1:3" x14ac:dyDescent="0.3">
      <c r="A132">
        <v>94</v>
      </c>
      <c r="B132">
        <v>21331.865180622812</v>
      </c>
      <c r="C132">
        <v>-3841.8651806228117</v>
      </c>
    </row>
    <row r="133" spans="1:3" x14ac:dyDescent="0.3">
      <c r="A133">
        <v>95</v>
      </c>
      <c r="B133">
        <v>26123.96270785122</v>
      </c>
      <c r="C133">
        <v>-11713.96270785122</v>
      </c>
    </row>
    <row r="134" spans="1:3" x14ac:dyDescent="0.3">
      <c r="A134">
        <v>96</v>
      </c>
      <c r="B134">
        <v>46340.203988470123</v>
      </c>
      <c r="C134">
        <v>-11290.203988470123</v>
      </c>
    </row>
    <row r="135" spans="1:3" x14ac:dyDescent="0.3">
      <c r="A135">
        <v>97</v>
      </c>
      <c r="B135">
        <v>19632.92772147301</v>
      </c>
      <c r="C135">
        <v>-7132.92772147301</v>
      </c>
    </row>
    <row r="136" spans="1:3" x14ac:dyDescent="0.3">
      <c r="A136">
        <v>98</v>
      </c>
      <c r="B136">
        <v>22435.574250417714</v>
      </c>
      <c r="C136">
        <v>-4445.5742504177142</v>
      </c>
    </row>
    <row r="137" spans="1:3" x14ac:dyDescent="0.3">
      <c r="A137">
        <v>99</v>
      </c>
      <c r="B137">
        <v>20180.147337053106</v>
      </c>
      <c r="C137">
        <v>-6780.1473370531057</v>
      </c>
    </row>
    <row r="138" spans="1:3" x14ac:dyDescent="0.3">
      <c r="A138">
        <v>100</v>
      </c>
      <c r="B138">
        <v>45015.846937104368</v>
      </c>
      <c r="C138">
        <v>-9505.8469371043684</v>
      </c>
    </row>
    <row r="139" spans="1:3" x14ac:dyDescent="0.3">
      <c r="A139">
        <v>101</v>
      </c>
      <c r="B139">
        <v>1648.7041313526897</v>
      </c>
      <c r="C139">
        <v>16541.29586864731</v>
      </c>
    </row>
    <row r="140" spans="1:3" x14ac:dyDescent="0.3">
      <c r="A140">
        <v>102</v>
      </c>
      <c r="B140">
        <v>25426.837143120425</v>
      </c>
      <c r="C140">
        <v>-10506.837143120425</v>
      </c>
    </row>
    <row r="141" spans="1:3" x14ac:dyDescent="0.3">
      <c r="A141">
        <v>103</v>
      </c>
      <c r="B141">
        <v>15007.796269938974</v>
      </c>
      <c r="C141">
        <v>5232.2037300610264</v>
      </c>
    </row>
    <row r="142" spans="1:3" x14ac:dyDescent="0.3">
      <c r="A142">
        <v>104</v>
      </c>
      <c r="B142">
        <v>36784.305302024237</v>
      </c>
      <c r="C142">
        <v>-44.30530202423688</v>
      </c>
    </row>
    <row r="143" spans="1:3" x14ac:dyDescent="0.3">
      <c r="A143">
        <v>105</v>
      </c>
      <c r="B143">
        <v>36777.909961635451</v>
      </c>
      <c r="C143">
        <v>4672.0900383645494</v>
      </c>
    </row>
    <row r="144" spans="1:3" x14ac:dyDescent="0.3">
      <c r="A144">
        <v>106</v>
      </c>
      <c r="B144">
        <v>31438.250267654767</v>
      </c>
      <c r="C144">
        <v>4211.7497323452335</v>
      </c>
    </row>
    <row r="145" spans="1:3" x14ac:dyDescent="0.3">
      <c r="A145">
        <v>107</v>
      </c>
      <c r="B145">
        <v>41097.798879215283</v>
      </c>
      <c r="C145">
        <v>20592.201120784717</v>
      </c>
    </row>
    <row r="146" spans="1:3" x14ac:dyDescent="0.3">
      <c r="A146">
        <v>108</v>
      </c>
      <c r="B146">
        <v>1991.1737264607109</v>
      </c>
      <c r="C146">
        <v>6918.8262735392891</v>
      </c>
    </row>
    <row r="147" spans="1:3" x14ac:dyDescent="0.3">
      <c r="A147">
        <v>109</v>
      </c>
      <c r="B147">
        <v>18349.609232907926</v>
      </c>
      <c r="C147">
        <v>7150.3907670920744</v>
      </c>
    </row>
    <row r="148" spans="1:3" x14ac:dyDescent="0.3">
      <c r="A148">
        <v>110</v>
      </c>
      <c r="B148">
        <v>35847.251322673073</v>
      </c>
      <c r="C148">
        <v>8332.7486773269266</v>
      </c>
    </row>
    <row r="149" spans="1:3" x14ac:dyDescent="0.3">
      <c r="A149">
        <v>111</v>
      </c>
      <c r="B149">
        <v>27776.69235101439</v>
      </c>
      <c r="C149">
        <v>-2596.6923510143897</v>
      </c>
    </row>
    <row r="150" spans="1:3" x14ac:dyDescent="0.3">
      <c r="A150">
        <v>112</v>
      </c>
      <c r="B150">
        <v>28705.971067239512</v>
      </c>
      <c r="C150">
        <v>4544.0289327604878</v>
      </c>
    </row>
    <row r="151" spans="1:3" x14ac:dyDescent="0.3">
      <c r="A151">
        <v>113</v>
      </c>
      <c r="B151">
        <v>42854.34136573234</v>
      </c>
      <c r="C151">
        <v>-29544.34136573234</v>
      </c>
    </row>
    <row r="152" spans="1:3" x14ac:dyDescent="0.3">
      <c r="A152">
        <v>114</v>
      </c>
      <c r="B152">
        <v>25650.999292096119</v>
      </c>
      <c r="C152">
        <v>-7190.9992920961195</v>
      </c>
    </row>
    <row r="153" spans="1:3" x14ac:dyDescent="0.3">
      <c r="A153">
        <v>115</v>
      </c>
      <c r="B153">
        <v>18637.784138090236</v>
      </c>
      <c r="C153">
        <v>-2677.7841380902355</v>
      </c>
    </row>
    <row r="154" spans="1:3" x14ac:dyDescent="0.3">
      <c r="A154">
        <v>116</v>
      </c>
      <c r="B154">
        <v>10509.325347415815</v>
      </c>
      <c r="C154">
        <v>8160.6746525841845</v>
      </c>
    </row>
    <row r="155" spans="1:3" x14ac:dyDescent="0.3">
      <c r="A155">
        <v>117</v>
      </c>
      <c r="B155">
        <v>13825.982295671245</v>
      </c>
      <c r="C155">
        <v>6944.0177043287549</v>
      </c>
    </row>
    <row r="156" spans="1:3" x14ac:dyDescent="0.3">
      <c r="A156">
        <v>118</v>
      </c>
      <c r="B156">
        <v>23328.360273156599</v>
      </c>
      <c r="C156">
        <v>-9268.3602731565989</v>
      </c>
    </row>
    <row r="157" spans="1:3" x14ac:dyDescent="0.3">
      <c r="A157">
        <v>119</v>
      </c>
      <c r="B157">
        <v>36670.850780173081</v>
      </c>
      <c r="C157">
        <v>479.14921982691885</v>
      </c>
    </row>
    <row r="158" spans="1:3" x14ac:dyDescent="0.3">
      <c r="A158">
        <v>120</v>
      </c>
      <c r="B158">
        <v>45196.444396587685</v>
      </c>
      <c r="C158">
        <v>-9086.4443965876853</v>
      </c>
    </row>
    <row r="159" spans="1:3" x14ac:dyDescent="0.3">
      <c r="A159">
        <v>121</v>
      </c>
      <c r="B159">
        <v>36455.436189651518</v>
      </c>
      <c r="C159">
        <v>3674.5638103484816</v>
      </c>
    </row>
    <row r="160" spans="1:3" x14ac:dyDescent="0.3">
      <c r="A160">
        <v>122</v>
      </c>
      <c r="B160">
        <v>45666.109609977051</v>
      </c>
      <c r="C160">
        <v>23183.890390022949</v>
      </c>
    </row>
    <row r="161" spans="1:3" x14ac:dyDescent="0.3">
      <c r="A161">
        <v>123</v>
      </c>
      <c r="B161">
        <v>40173.359661031136</v>
      </c>
      <c r="C161">
        <v>19866.640338968864</v>
      </c>
    </row>
    <row r="162" spans="1:3" x14ac:dyDescent="0.3">
      <c r="A162">
        <v>124</v>
      </c>
      <c r="B162">
        <v>16233.372661825775</v>
      </c>
      <c r="C162">
        <v>-3423.3726618257751</v>
      </c>
    </row>
    <row r="163" spans="1:3" x14ac:dyDescent="0.3">
      <c r="A163">
        <v>125</v>
      </c>
      <c r="B163">
        <v>25566.779065194936</v>
      </c>
      <c r="C163">
        <v>-3356.7790651949363</v>
      </c>
    </row>
    <row r="164" spans="1:3" x14ac:dyDescent="0.3">
      <c r="A164">
        <v>126</v>
      </c>
      <c r="B164">
        <v>35441.371206069009</v>
      </c>
      <c r="C164">
        <v>7468.6287939309914</v>
      </c>
    </row>
    <row r="165" spans="1:3" x14ac:dyDescent="0.3">
      <c r="A165">
        <v>127</v>
      </c>
      <c r="B165">
        <v>31420.564948686228</v>
      </c>
      <c r="C165">
        <v>3169.4350513137724</v>
      </c>
    </row>
    <row r="166" spans="1:3" x14ac:dyDescent="0.3">
      <c r="A166">
        <v>128</v>
      </c>
      <c r="B166">
        <v>4211.6545164963754</v>
      </c>
      <c r="C166">
        <v>4808.3454835036246</v>
      </c>
    </row>
    <row r="167" spans="1:3" x14ac:dyDescent="0.3">
      <c r="A167">
        <v>129</v>
      </c>
      <c r="B167">
        <v>4802.1799218481174</v>
      </c>
      <c r="C167">
        <v>1607.8200781518826</v>
      </c>
    </row>
    <row r="168" spans="1:3" x14ac:dyDescent="0.3">
      <c r="A168">
        <v>130</v>
      </c>
      <c r="B168">
        <v>37316.694035748114</v>
      </c>
      <c r="C168">
        <v>-1096.6940357481144</v>
      </c>
    </row>
    <row r="169" spans="1:3" x14ac:dyDescent="0.3">
      <c r="A169">
        <v>131</v>
      </c>
      <c r="B169">
        <v>44643.439295866163</v>
      </c>
      <c r="C169">
        <v>-10633.439295866163</v>
      </c>
    </row>
    <row r="170" spans="1:3" x14ac:dyDescent="0.3">
      <c r="A170">
        <v>132</v>
      </c>
      <c r="B170">
        <v>40815.559397246296</v>
      </c>
      <c r="C170">
        <v>7074.4406027537043</v>
      </c>
    </row>
    <row r="171" spans="1:3" x14ac:dyDescent="0.3">
      <c r="A171">
        <v>133</v>
      </c>
      <c r="B171">
        <v>31775.958485627361</v>
      </c>
      <c r="C171">
        <v>3704.0415143726386</v>
      </c>
    </row>
    <row r="172" spans="1:3" x14ac:dyDescent="0.3">
      <c r="A172">
        <v>134</v>
      </c>
      <c r="B172">
        <v>25621.091684345349</v>
      </c>
      <c r="C172">
        <v>-2171.0916843453488</v>
      </c>
    </row>
    <row r="173" spans="1:3" x14ac:dyDescent="0.3">
      <c r="A173">
        <v>135</v>
      </c>
      <c r="B173">
        <v>41266.826986642453</v>
      </c>
      <c r="C173">
        <v>20833.173013357547</v>
      </c>
    </row>
    <row r="174" spans="1:3" x14ac:dyDescent="0.3">
      <c r="A174">
        <v>136</v>
      </c>
      <c r="B174">
        <v>17419.517495068998</v>
      </c>
      <c r="C174">
        <v>8060.482504931002</v>
      </c>
    </row>
    <row r="175" spans="1:3" x14ac:dyDescent="0.3">
      <c r="A175">
        <v>137</v>
      </c>
      <c r="B175">
        <v>36092.219041056283</v>
      </c>
      <c r="C175">
        <v>1157.7809589437165</v>
      </c>
    </row>
    <row r="176" spans="1:3" x14ac:dyDescent="0.3">
      <c r="A176">
        <v>138</v>
      </c>
      <c r="B176">
        <v>44223.722433584793</v>
      </c>
      <c r="C176">
        <v>-8273.7224335847932</v>
      </c>
    </row>
    <row r="177" spans="1:3" x14ac:dyDescent="0.3">
      <c r="A177">
        <v>139</v>
      </c>
      <c r="B177">
        <v>29067.966828703655</v>
      </c>
      <c r="C177">
        <v>-15377.966828703655</v>
      </c>
    </row>
    <row r="178" spans="1:3" x14ac:dyDescent="0.3">
      <c r="A178">
        <v>140</v>
      </c>
      <c r="B178">
        <v>26121.063957149381</v>
      </c>
      <c r="C178">
        <v>-9631.0639571493812</v>
      </c>
    </row>
    <row r="179" spans="1:3" x14ac:dyDescent="0.3">
      <c r="A179">
        <v>141</v>
      </c>
      <c r="B179">
        <v>16242.062680889841</v>
      </c>
      <c r="C179">
        <v>-2482.0626808898414</v>
      </c>
    </row>
    <row r="180" spans="1:3" x14ac:dyDescent="0.3">
      <c r="A180">
        <v>142</v>
      </c>
      <c r="B180">
        <v>15998.899510462499</v>
      </c>
      <c r="C180">
        <v>5311.1004895375008</v>
      </c>
    </row>
    <row r="181" spans="1:3" x14ac:dyDescent="0.3">
      <c r="A181">
        <v>143</v>
      </c>
      <c r="B181">
        <v>40499.197427876723</v>
      </c>
      <c r="C181">
        <v>9510.8025721232771</v>
      </c>
    </row>
    <row r="182" spans="1:3" ht="15" thickBot="1" x14ac:dyDescent="0.35">
      <c r="A182" s="28">
        <v>144</v>
      </c>
      <c r="B182" s="28">
        <v>36781.610920486404</v>
      </c>
      <c r="C182" s="28">
        <v>5078.3890795135958</v>
      </c>
    </row>
  </sheetData>
  <mergeCells count="5">
    <mergeCell ref="E10:G10"/>
    <mergeCell ref="E11:G11"/>
    <mergeCell ref="E6:K6"/>
    <mergeCell ref="E12:K13"/>
    <mergeCell ref="E7: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984F6-5AC7-4744-81AD-6A9020552E09}">
  <dimension ref="A1:Q174"/>
  <sheetViews>
    <sheetView workbookViewId="0"/>
  </sheetViews>
  <sheetFormatPr defaultRowHeight="14.4" x14ac:dyDescent="0.3"/>
  <cols>
    <col min="1" max="1" width="9.109375" style="27"/>
    <col min="2" max="2" width="14.77734375" style="27" customWidth="1"/>
    <col min="3" max="3" width="14.44140625" style="27" customWidth="1"/>
    <col min="4" max="4" width="11.5546875" style="27" customWidth="1"/>
    <col min="5" max="5" width="14.109375" style="27" customWidth="1"/>
    <col min="8" max="8" width="14.44140625" customWidth="1"/>
    <col min="9" max="9" width="19.5546875" customWidth="1"/>
    <col min="11" max="11" width="20.44140625" customWidth="1"/>
    <col min="12" max="12" width="16.21875" customWidth="1"/>
  </cols>
  <sheetData>
    <row r="1" spans="1:17" x14ac:dyDescent="0.3">
      <c r="A1" s="33"/>
      <c r="B1" s="33"/>
      <c r="C1" s="33"/>
      <c r="D1" s="33"/>
      <c r="E1" s="33"/>
    </row>
    <row r="2" spans="1:17" ht="16.8" x14ac:dyDescent="0.3">
      <c r="A2" s="33"/>
      <c r="B2" s="33"/>
      <c r="C2" s="33"/>
      <c r="D2" s="33"/>
      <c r="E2" s="83" t="s">
        <v>104</v>
      </c>
    </row>
    <row r="3" spans="1:17" ht="16.8" x14ac:dyDescent="0.3">
      <c r="A3" s="33"/>
      <c r="B3" s="33"/>
      <c r="C3" s="33"/>
      <c r="D3" s="33"/>
      <c r="E3" s="83"/>
    </row>
    <row r="4" spans="1:17" x14ac:dyDescent="0.3">
      <c r="A4" s="26" t="s">
        <v>1</v>
      </c>
      <c r="B4" s="26" t="s">
        <v>13</v>
      </c>
      <c r="C4" s="26" t="s">
        <v>19</v>
      </c>
      <c r="D4" s="26" t="s">
        <v>20</v>
      </c>
      <c r="E4" s="26" t="s">
        <v>21</v>
      </c>
      <c r="I4" s="102" t="s">
        <v>105</v>
      </c>
      <c r="J4" s="102"/>
      <c r="K4" s="102"/>
      <c r="L4" s="102"/>
      <c r="M4" s="102"/>
      <c r="N4" s="102"/>
      <c r="O4" s="102"/>
    </row>
    <row r="5" spans="1:17" x14ac:dyDescent="0.3">
      <c r="A5" s="27">
        <v>17750</v>
      </c>
      <c r="B5" s="27">
        <v>-15.2</v>
      </c>
      <c r="C5" s="27">
        <v>12.7</v>
      </c>
      <c r="D5" s="27">
        <v>9.6999999999999993</v>
      </c>
      <c r="E5" s="27">
        <v>19</v>
      </c>
      <c r="I5" s="102"/>
      <c r="J5" s="102"/>
      <c r="K5" s="102"/>
      <c r="L5" s="102"/>
      <c r="M5" s="102"/>
      <c r="N5" s="102"/>
      <c r="O5" s="102"/>
    </row>
    <row r="6" spans="1:17" x14ac:dyDescent="0.3">
      <c r="A6" s="27">
        <v>35080</v>
      </c>
      <c r="B6" s="27">
        <v>14.9</v>
      </c>
      <c r="C6" s="27">
        <v>15.8</v>
      </c>
      <c r="D6" s="27">
        <v>15.8</v>
      </c>
      <c r="E6" s="27">
        <v>29.6</v>
      </c>
      <c r="I6" s="33" t="s">
        <v>57</v>
      </c>
      <c r="J6" s="33"/>
      <c r="K6" s="33"/>
      <c r="L6" s="33"/>
      <c r="M6" s="33"/>
      <c r="N6" s="33"/>
      <c r="O6" s="33"/>
      <c r="P6" s="33"/>
      <c r="Q6" s="33"/>
    </row>
    <row r="7" spans="1:17" ht="15" thickBot="1" x14ac:dyDescent="0.35">
      <c r="A7" s="27">
        <v>15020</v>
      </c>
      <c r="B7" s="27">
        <v>3.5</v>
      </c>
      <c r="C7" s="27">
        <v>7.6</v>
      </c>
      <c r="D7" s="27">
        <v>21.7</v>
      </c>
      <c r="E7" s="27">
        <v>25.6</v>
      </c>
      <c r="I7" s="33"/>
      <c r="J7" s="33"/>
      <c r="K7" s="33"/>
      <c r="L7" s="33"/>
      <c r="M7" s="33"/>
      <c r="N7" s="33"/>
      <c r="O7" s="33"/>
      <c r="P7" s="33"/>
      <c r="Q7" s="33"/>
    </row>
    <row r="8" spans="1:17" x14ac:dyDescent="0.3">
      <c r="A8" s="27">
        <v>5080</v>
      </c>
      <c r="B8" s="27">
        <v>16.3</v>
      </c>
      <c r="C8" s="27">
        <v>-7.5</v>
      </c>
      <c r="D8" s="27">
        <v>13.2</v>
      </c>
      <c r="E8" s="27">
        <v>27.2</v>
      </c>
      <c r="I8" s="29" t="s">
        <v>60</v>
      </c>
      <c r="J8" s="29"/>
      <c r="K8" s="33"/>
      <c r="L8" s="33"/>
      <c r="M8" s="33"/>
      <c r="N8" s="33"/>
      <c r="O8" s="33"/>
      <c r="P8" s="33"/>
      <c r="Q8" s="33"/>
    </row>
    <row r="9" spans="1:17" x14ac:dyDescent="0.3">
      <c r="A9" s="27">
        <v>9320</v>
      </c>
      <c r="B9" s="27">
        <v>-3.7</v>
      </c>
      <c r="C9" s="27">
        <v>-0.2</v>
      </c>
      <c r="D9" s="27">
        <v>1</v>
      </c>
      <c r="E9" s="27">
        <v>17.8</v>
      </c>
      <c r="I9" s="33" t="s">
        <v>62</v>
      </c>
      <c r="J9" s="33">
        <v>0.71932715249141466</v>
      </c>
      <c r="K9" s="33"/>
      <c r="L9" s="33"/>
      <c r="M9" s="33"/>
      <c r="N9" s="33"/>
      <c r="O9" s="33"/>
      <c r="P9" s="33"/>
      <c r="Q9" s="33"/>
    </row>
    <row r="10" spans="1:17" x14ac:dyDescent="0.3">
      <c r="A10" s="27">
        <v>66580</v>
      </c>
      <c r="B10" s="27">
        <v>12.1</v>
      </c>
      <c r="C10" s="27">
        <v>9.9</v>
      </c>
      <c r="D10" s="27">
        <v>8.8000000000000007</v>
      </c>
      <c r="E10" s="27">
        <v>12.7</v>
      </c>
      <c r="I10" s="33" t="s">
        <v>64</v>
      </c>
      <c r="J10" s="33">
        <v>0.51743155231140692</v>
      </c>
      <c r="K10" s="33"/>
      <c r="L10" s="33"/>
      <c r="M10" s="33"/>
      <c r="N10" s="33"/>
      <c r="O10" s="33"/>
      <c r="P10" s="33"/>
      <c r="Q10" s="33"/>
    </row>
    <row r="11" spans="1:17" x14ac:dyDescent="0.3">
      <c r="A11" s="27">
        <v>9980</v>
      </c>
      <c r="B11" s="27">
        <v>4.5</v>
      </c>
      <c r="C11" s="27">
        <v>5</v>
      </c>
      <c r="D11" s="27">
        <v>20.7</v>
      </c>
      <c r="E11" s="27">
        <v>16.100000000000001</v>
      </c>
      <c r="I11" s="33" t="s">
        <v>66</v>
      </c>
      <c r="J11" s="33">
        <v>0.50354469050741857</v>
      </c>
      <c r="K11" s="33"/>
      <c r="L11" s="33"/>
      <c r="M11" s="33"/>
      <c r="N11" s="33"/>
      <c r="O11" s="33"/>
      <c r="P11" s="33"/>
      <c r="Q11" s="33"/>
    </row>
    <row r="12" spans="1:17" x14ac:dyDescent="0.3">
      <c r="A12" s="27">
        <v>31940</v>
      </c>
      <c r="B12" s="27">
        <v>3.9</v>
      </c>
      <c r="C12" s="27">
        <v>12.4</v>
      </c>
      <c r="D12" s="27">
        <v>9.6</v>
      </c>
      <c r="E12" s="27">
        <v>24.6</v>
      </c>
      <c r="I12" s="33" t="s">
        <v>67</v>
      </c>
      <c r="J12" s="33">
        <v>12090.714626170648</v>
      </c>
      <c r="K12" s="33"/>
      <c r="L12" s="33"/>
      <c r="M12" s="33"/>
      <c r="N12" s="33"/>
      <c r="O12" s="33"/>
      <c r="P12" s="33"/>
      <c r="Q12" s="33"/>
    </row>
    <row r="13" spans="1:17" ht="15" thickBot="1" x14ac:dyDescent="0.35">
      <c r="A13" s="27">
        <v>57730</v>
      </c>
      <c r="B13" s="27">
        <v>13.7</v>
      </c>
      <c r="C13" s="27">
        <v>21.6</v>
      </c>
      <c r="D13" s="27">
        <v>12.5</v>
      </c>
      <c r="E13" s="27">
        <v>19.100000000000001</v>
      </c>
      <c r="I13" s="34" t="s">
        <v>69</v>
      </c>
      <c r="J13" s="34">
        <v>144</v>
      </c>
      <c r="K13" s="33"/>
      <c r="L13" s="33"/>
      <c r="M13" s="33"/>
      <c r="N13" s="33"/>
      <c r="O13" s="33"/>
      <c r="P13" s="33"/>
      <c r="Q13" s="33"/>
    </row>
    <row r="14" spans="1:17" x14ac:dyDescent="0.3">
      <c r="A14" s="27">
        <v>30690</v>
      </c>
      <c r="B14" s="27">
        <v>2.2999999999999998</v>
      </c>
      <c r="C14" s="27">
        <v>9</v>
      </c>
      <c r="D14" s="27">
        <v>13.9</v>
      </c>
      <c r="E14" s="27">
        <v>18.2</v>
      </c>
      <c r="I14" s="33"/>
      <c r="J14" s="33"/>
      <c r="K14" s="33"/>
      <c r="L14" s="33"/>
      <c r="M14" s="33"/>
      <c r="N14" s="33"/>
      <c r="O14" s="33"/>
      <c r="P14" s="33"/>
      <c r="Q14" s="33"/>
    </row>
    <row r="15" spans="1:17" ht="15" thickBot="1" x14ac:dyDescent="0.35">
      <c r="A15" s="27">
        <v>6340</v>
      </c>
      <c r="B15" s="27">
        <v>1.9</v>
      </c>
      <c r="C15" s="27">
        <v>-21.3</v>
      </c>
      <c r="D15" s="27">
        <v>11.5</v>
      </c>
      <c r="E15" s="27">
        <v>8.6</v>
      </c>
      <c r="I15" s="33" t="s">
        <v>70</v>
      </c>
      <c r="J15" s="33"/>
      <c r="K15" s="33"/>
      <c r="L15" s="33"/>
      <c r="M15" s="33"/>
      <c r="N15" s="33"/>
      <c r="O15" s="33"/>
      <c r="P15" s="33"/>
      <c r="Q15" s="33"/>
    </row>
    <row r="16" spans="1:17" x14ac:dyDescent="0.3">
      <c r="A16" s="27">
        <v>43840</v>
      </c>
      <c r="B16" s="27">
        <v>13.8</v>
      </c>
      <c r="C16" s="27">
        <v>3.5</v>
      </c>
      <c r="D16" s="27">
        <v>10.3</v>
      </c>
      <c r="E16" s="27">
        <v>13</v>
      </c>
      <c r="I16" s="29"/>
      <c r="J16" s="29" t="s">
        <v>71</v>
      </c>
      <c r="K16" s="29" t="s">
        <v>72</v>
      </c>
      <c r="L16" s="29" t="s">
        <v>73</v>
      </c>
      <c r="M16" s="29" t="s">
        <v>74</v>
      </c>
      <c r="N16" s="29" t="s">
        <v>75</v>
      </c>
      <c r="O16" s="33"/>
      <c r="P16" s="33"/>
      <c r="Q16" s="33"/>
    </row>
    <row r="17" spans="1:17" x14ac:dyDescent="0.3">
      <c r="A17" s="27">
        <v>33200</v>
      </c>
      <c r="B17" s="27">
        <v>5</v>
      </c>
      <c r="C17" s="27">
        <v>12.9</v>
      </c>
      <c r="D17" s="27">
        <v>10.5</v>
      </c>
      <c r="E17" s="27">
        <v>24.4</v>
      </c>
      <c r="I17" s="33" t="s">
        <v>77</v>
      </c>
      <c r="J17" s="33">
        <v>4</v>
      </c>
      <c r="K17" s="108">
        <v>21787767245.050797</v>
      </c>
      <c r="L17" s="33">
        <v>5446941811.2626991</v>
      </c>
      <c r="M17" s="33">
        <v>37.260509942051932</v>
      </c>
      <c r="N17" s="35">
        <v>3.7591929776296825E-21</v>
      </c>
      <c r="O17" s="33"/>
      <c r="P17" s="33"/>
      <c r="Q17" s="33"/>
    </row>
    <row r="18" spans="1:17" x14ac:dyDescent="0.3">
      <c r="A18" s="27">
        <v>33460</v>
      </c>
      <c r="B18" s="27">
        <v>4.5</v>
      </c>
      <c r="C18" s="27">
        <v>15.4</v>
      </c>
      <c r="D18" s="27">
        <v>3.3</v>
      </c>
      <c r="E18" s="27">
        <v>6.8</v>
      </c>
      <c r="I18" s="33" t="s">
        <v>78</v>
      </c>
      <c r="J18" s="33">
        <v>139</v>
      </c>
      <c r="K18" s="33">
        <v>20319767843.838058</v>
      </c>
      <c r="L18" s="33">
        <v>146185380.17149684</v>
      </c>
      <c r="M18" s="33"/>
      <c r="N18" s="33"/>
      <c r="O18" s="33"/>
      <c r="P18" s="33"/>
      <c r="Q18" s="33"/>
    </row>
    <row r="19" spans="1:17" ht="15" thickBot="1" x14ac:dyDescent="0.35">
      <c r="A19" s="27">
        <v>6650</v>
      </c>
      <c r="B19" s="27">
        <v>3.2</v>
      </c>
      <c r="C19" s="27">
        <v>-26</v>
      </c>
      <c r="D19" s="27">
        <v>10.4</v>
      </c>
      <c r="E19" s="27">
        <v>9.1</v>
      </c>
      <c r="I19" s="34" t="s">
        <v>79</v>
      </c>
      <c r="J19" s="34">
        <v>143</v>
      </c>
      <c r="K19" s="34">
        <v>42107535088.888855</v>
      </c>
      <c r="L19" s="34"/>
      <c r="M19" s="34"/>
      <c r="N19" s="34"/>
      <c r="O19" s="33"/>
      <c r="P19" s="33"/>
      <c r="Q19" s="33"/>
    </row>
    <row r="20" spans="1:17" ht="15" thickBot="1" x14ac:dyDescent="0.35">
      <c r="A20" s="27">
        <v>13080</v>
      </c>
      <c r="B20" s="27">
        <v>1.4</v>
      </c>
      <c r="C20" s="27">
        <v>7.8</v>
      </c>
      <c r="D20" s="27">
        <v>15.6</v>
      </c>
      <c r="E20" s="27">
        <v>24.2</v>
      </c>
      <c r="I20" s="33"/>
      <c r="J20" s="33"/>
      <c r="K20" s="33"/>
      <c r="L20" s="33"/>
      <c r="M20" s="33"/>
      <c r="N20" s="33"/>
      <c r="O20" s="33"/>
      <c r="P20" s="33"/>
      <c r="Q20" s="33"/>
    </row>
    <row r="21" spans="1:17" x14ac:dyDescent="0.3">
      <c r="A21" s="27">
        <v>9790</v>
      </c>
      <c r="B21" s="27">
        <v>-3.8</v>
      </c>
      <c r="C21" s="27">
        <v>1.1000000000000001</v>
      </c>
      <c r="D21" s="27">
        <v>1.3</v>
      </c>
      <c r="E21" s="27">
        <v>19.2</v>
      </c>
      <c r="I21" s="29"/>
      <c r="J21" s="29" t="s">
        <v>81</v>
      </c>
      <c r="K21" s="29" t="s">
        <v>67</v>
      </c>
      <c r="L21" s="29" t="s">
        <v>82</v>
      </c>
      <c r="M21" s="29" t="s">
        <v>83</v>
      </c>
      <c r="N21" s="29" t="s">
        <v>84</v>
      </c>
      <c r="O21" s="29" t="s">
        <v>85</v>
      </c>
      <c r="P21" s="29" t="s">
        <v>86</v>
      </c>
      <c r="Q21" s="29" t="s">
        <v>87</v>
      </c>
    </row>
    <row r="22" spans="1:17" x14ac:dyDescent="0.3">
      <c r="A22" s="27">
        <v>58220</v>
      </c>
      <c r="B22" s="27">
        <v>13.1</v>
      </c>
      <c r="C22" s="27">
        <v>17.399999999999999</v>
      </c>
      <c r="D22" s="27">
        <v>8.1</v>
      </c>
      <c r="E22" s="27">
        <v>18.2</v>
      </c>
      <c r="I22" s="33" t="s">
        <v>88</v>
      </c>
      <c r="J22" s="33">
        <v>39564.580682702857</v>
      </c>
      <c r="K22" s="33">
        <v>2777.4485101966848</v>
      </c>
      <c r="L22" s="33">
        <v>14.244937588384346</v>
      </c>
      <c r="M22" s="33">
        <v>5.9264849379377215E-29</v>
      </c>
      <c r="N22" s="33">
        <v>34073.071357423112</v>
      </c>
      <c r="O22" s="33">
        <v>45056.090007982602</v>
      </c>
      <c r="P22" s="33">
        <v>34073.071357423112</v>
      </c>
      <c r="Q22" s="33">
        <v>45056.090007982602</v>
      </c>
    </row>
    <row r="23" spans="1:17" x14ac:dyDescent="0.3">
      <c r="A23" s="27">
        <v>5320</v>
      </c>
      <c r="B23" s="27">
        <v>14.5</v>
      </c>
      <c r="C23" s="27">
        <v>-15.7</v>
      </c>
      <c r="D23" s="27">
        <v>11.3</v>
      </c>
      <c r="E23" s="27">
        <v>25.3</v>
      </c>
      <c r="I23" s="33" t="s">
        <v>13</v>
      </c>
      <c r="J23" s="33">
        <v>698.33930126809878</v>
      </c>
      <c r="K23" s="33">
        <v>98.525892451618176</v>
      </c>
      <c r="L23" s="33">
        <v>7.0878759267369551</v>
      </c>
      <c r="M23" s="33">
        <v>6.2653466714115319E-11</v>
      </c>
      <c r="N23" s="33">
        <v>503.53610142722926</v>
      </c>
      <c r="O23" s="33">
        <v>893.1425011089683</v>
      </c>
      <c r="P23" s="33">
        <v>503.53610142722926</v>
      </c>
      <c r="Q23" s="33">
        <v>893.1425011089683</v>
      </c>
    </row>
    <row r="24" spans="1:17" x14ac:dyDescent="0.3">
      <c r="A24" s="27">
        <v>31210</v>
      </c>
      <c r="B24" s="27">
        <v>0.6</v>
      </c>
      <c r="C24" s="27">
        <v>8.8000000000000007</v>
      </c>
      <c r="D24" s="27">
        <v>13.4</v>
      </c>
      <c r="E24" s="27">
        <v>16.100000000000001</v>
      </c>
      <c r="I24" s="33" t="s">
        <v>19</v>
      </c>
      <c r="J24" s="33">
        <v>746.87099881149925</v>
      </c>
      <c r="K24" s="33">
        <v>97.051008850500168</v>
      </c>
      <c r="L24" s="33">
        <v>7.6956541478306351</v>
      </c>
      <c r="M24" s="33">
        <v>2.3568771442555234E-12</v>
      </c>
      <c r="N24" s="33">
        <v>554.98390597297634</v>
      </c>
      <c r="O24" s="33">
        <v>938.75809165002215</v>
      </c>
      <c r="P24" s="33">
        <v>554.98390597297634</v>
      </c>
      <c r="Q24" s="33">
        <v>938.75809165002215</v>
      </c>
    </row>
    <row r="25" spans="1:17" x14ac:dyDescent="0.3">
      <c r="A25" s="27">
        <v>35810</v>
      </c>
      <c r="B25" s="27">
        <v>10.9</v>
      </c>
      <c r="C25" s="27">
        <v>14.2</v>
      </c>
      <c r="D25" s="27">
        <v>16.3</v>
      </c>
      <c r="E25" s="27">
        <v>28.7</v>
      </c>
      <c r="I25" s="33" t="s">
        <v>20</v>
      </c>
      <c r="J25" s="33">
        <v>-367.97332523050278</v>
      </c>
      <c r="K25" s="33">
        <v>194.40317229689924</v>
      </c>
      <c r="L25" s="33">
        <v>-1.8928360112792872</v>
      </c>
      <c r="M25" s="33">
        <v>6.0458688935169029E-2</v>
      </c>
      <c r="N25" s="33">
        <v>-752.34294706618789</v>
      </c>
      <c r="O25" s="33">
        <v>16.396296605182329</v>
      </c>
      <c r="P25" s="33">
        <v>-752.34294706618789</v>
      </c>
      <c r="Q25" s="33">
        <v>16.396296605182329</v>
      </c>
    </row>
    <row r="26" spans="1:17" ht="15" thickBot="1" x14ac:dyDescent="0.35">
      <c r="A26" s="27">
        <v>66440</v>
      </c>
      <c r="B26" s="27">
        <v>11.5</v>
      </c>
      <c r="C26" s="27">
        <v>8.8000000000000007</v>
      </c>
      <c r="D26" s="27">
        <v>8.6</v>
      </c>
      <c r="E26" s="27">
        <v>12.5</v>
      </c>
      <c r="I26" s="34" t="s">
        <v>21</v>
      </c>
      <c r="J26" s="34">
        <v>-802.85001777589309</v>
      </c>
      <c r="K26" s="34">
        <v>143.92131773438655</v>
      </c>
      <c r="L26" s="34">
        <v>-5.57839540670125</v>
      </c>
      <c r="M26" s="34">
        <v>1.224598621496213E-7</v>
      </c>
      <c r="N26" s="34">
        <v>-1087.4080412796175</v>
      </c>
      <c r="O26" s="34">
        <v>-518.29199427216872</v>
      </c>
      <c r="P26" s="34">
        <v>-1087.4080412796175</v>
      </c>
      <c r="Q26" s="34">
        <v>-518.29199427216872</v>
      </c>
    </row>
    <row r="27" spans="1:17" x14ac:dyDescent="0.3">
      <c r="A27" s="27">
        <v>38880</v>
      </c>
      <c r="B27" s="27">
        <v>14.2</v>
      </c>
      <c r="C27" s="27">
        <v>11.6</v>
      </c>
      <c r="D27" s="27">
        <v>13.8</v>
      </c>
      <c r="E27" s="27">
        <v>24.3</v>
      </c>
    </row>
    <row r="28" spans="1:17" x14ac:dyDescent="0.3">
      <c r="A28" s="27">
        <v>22770</v>
      </c>
      <c r="B28" s="27">
        <v>11</v>
      </c>
      <c r="C28" s="27">
        <v>16.399999999999999</v>
      </c>
      <c r="D28" s="27">
        <v>12.8</v>
      </c>
      <c r="E28" s="27">
        <v>23.5</v>
      </c>
      <c r="I28" s="33" t="s">
        <v>92</v>
      </c>
      <c r="J28" s="33"/>
      <c r="K28" s="33"/>
    </row>
    <row r="29" spans="1:17" ht="15" thickBot="1" x14ac:dyDescent="0.35">
      <c r="A29" s="27">
        <v>13230</v>
      </c>
      <c r="B29" s="27">
        <v>5.3</v>
      </c>
      <c r="C29" s="27">
        <v>9.1999999999999993</v>
      </c>
      <c r="D29" s="27">
        <v>15.4</v>
      </c>
      <c r="E29" s="27">
        <v>24.2</v>
      </c>
      <c r="I29" s="33"/>
      <c r="J29" s="33"/>
      <c r="K29" s="33"/>
    </row>
    <row r="30" spans="1:17" x14ac:dyDescent="0.3">
      <c r="A30" s="27">
        <v>67350</v>
      </c>
      <c r="B30" s="27">
        <v>10.5</v>
      </c>
      <c r="C30" s="27">
        <v>7.5</v>
      </c>
      <c r="D30" s="27">
        <v>7.8</v>
      </c>
      <c r="E30" s="27">
        <v>11.7</v>
      </c>
      <c r="I30" s="29" t="s">
        <v>93</v>
      </c>
      <c r="J30" s="29" t="s">
        <v>94</v>
      </c>
      <c r="K30" s="29" t="s">
        <v>95</v>
      </c>
    </row>
    <row r="31" spans="1:17" x14ac:dyDescent="0.3">
      <c r="A31" s="27">
        <v>22080</v>
      </c>
      <c r="B31" s="27">
        <v>11.3</v>
      </c>
      <c r="C31" s="27">
        <v>15</v>
      </c>
      <c r="D31" s="27">
        <v>11.3</v>
      </c>
      <c r="E31" s="27">
        <v>25.9</v>
      </c>
      <c r="I31" s="33">
        <v>1</v>
      </c>
      <c r="J31" s="33">
        <v>19611.593395855951</v>
      </c>
      <c r="K31" s="33">
        <v>-1861.5933958559508</v>
      </c>
    </row>
    <row r="32" spans="1:17" x14ac:dyDescent="0.3">
      <c r="A32" s="27">
        <v>38340</v>
      </c>
      <c r="B32" s="27">
        <v>14.7</v>
      </c>
      <c r="C32" s="27">
        <v>12.2</v>
      </c>
      <c r="D32" s="27">
        <v>13.4</v>
      </c>
      <c r="E32" s="27">
        <v>23.3</v>
      </c>
      <c r="I32" s="33">
        <v>2</v>
      </c>
      <c r="J32" s="33">
        <v>32192.058988010835</v>
      </c>
      <c r="K32" s="33">
        <v>2887.9410119891654</v>
      </c>
    </row>
    <row r="33" spans="1:11" x14ac:dyDescent="0.3">
      <c r="A33" s="27">
        <v>44170</v>
      </c>
      <c r="B33" s="27">
        <v>11.7</v>
      </c>
      <c r="C33" s="27">
        <v>7</v>
      </c>
      <c r="D33" s="27">
        <v>8.1999999999999993</v>
      </c>
      <c r="E33" s="27">
        <v>10.7</v>
      </c>
      <c r="I33" s="33">
        <v>3</v>
      </c>
      <c r="J33" s="33">
        <v>19147.006215543821</v>
      </c>
      <c r="K33" s="33">
        <v>-4127.0062155438209</v>
      </c>
    </row>
    <row r="34" spans="1:11" x14ac:dyDescent="0.3">
      <c r="A34" s="27">
        <v>33280</v>
      </c>
      <c r="B34" s="27">
        <v>7.3</v>
      </c>
      <c r="C34" s="27">
        <v>12.4</v>
      </c>
      <c r="D34" s="27">
        <v>10.5</v>
      </c>
      <c r="E34" s="27">
        <v>24.2</v>
      </c>
      <c r="I34" s="33">
        <v>4</v>
      </c>
      <c r="J34" s="33">
        <v>18651.21042573969</v>
      </c>
      <c r="K34" s="33">
        <v>-13571.21042573969</v>
      </c>
    </row>
    <row r="35" spans="1:11" x14ac:dyDescent="0.3">
      <c r="A35" s="27">
        <v>17360</v>
      </c>
      <c r="B35" s="27">
        <v>-21.9</v>
      </c>
      <c r="C35" s="27">
        <v>8.6</v>
      </c>
      <c r="D35" s="27">
        <v>11.1</v>
      </c>
      <c r="E35" s="27">
        <v>19.7</v>
      </c>
      <c r="I35" s="33">
        <v>5</v>
      </c>
      <c r="J35" s="33">
        <v>22172.647426607196</v>
      </c>
      <c r="K35" s="33">
        <v>-12852.647426607196</v>
      </c>
    </row>
    <row r="36" spans="1:11" x14ac:dyDescent="0.3">
      <c r="A36" s="27">
        <v>33490</v>
      </c>
      <c r="B36" s="27">
        <v>4.9000000000000004</v>
      </c>
      <c r="C36" s="27">
        <v>13.4</v>
      </c>
      <c r="D36" s="27">
        <v>3.3</v>
      </c>
      <c r="E36" s="27">
        <v>4.5</v>
      </c>
      <c r="I36" s="33">
        <v>6</v>
      </c>
      <c r="J36" s="33">
        <v>41974.148628498428</v>
      </c>
      <c r="K36" s="33">
        <v>24605.851371501572</v>
      </c>
    </row>
    <row r="37" spans="1:11" x14ac:dyDescent="0.3">
      <c r="A37" s="27">
        <v>15170</v>
      </c>
      <c r="B37" s="27">
        <v>-0.3</v>
      </c>
      <c r="C37" s="27">
        <v>7.9</v>
      </c>
      <c r="D37" s="27">
        <v>24.6</v>
      </c>
      <c r="E37" s="27">
        <v>29.8</v>
      </c>
      <c r="I37" s="33">
        <v>7</v>
      </c>
      <c r="J37" s="33">
        <v>25898.529414003511</v>
      </c>
      <c r="K37" s="33">
        <v>-15918.529414003511</v>
      </c>
    </row>
    <row r="38" spans="1:11" x14ac:dyDescent="0.3">
      <c r="A38" s="27">
        <v>16110</v>
      </c>
      <c r="B38" s="27">
        <v>-0.3</v>
      </c>
      <c r="C38" s="27">
        <v>7.9</v>
      </c>
      <c r="D38" s="27">
        <v>24.6</v>
      </c>
      <c r="E38" s="27">
        <v>29.8</v>
      </c>
      <c r="I38" s="33">
        <v>8</v>
      </c>
      <c r="J38" s="33">
        <v>28266.649983411236</v>
      </c>
      <c r="K38" s="33">
        <v>3673.3500165887635</v>
      </c>
    </row>
    <row r="39" spans="1:11" x14ac:dyDescent="0.3">
      <c r="A39" s="27">
        <v>10120</v>
      </c>
      <c r="B39" s="27">
        <v>-0.3</v>
      </c>
      <c r="C39" s="27">
        <v>6.5</v>
      </c>
      <c r="D39" s="27">
        <v>19.899999999999999</v>
      </c>
      <c r="E39" s="27">
        <v>16.100000000000001</v>
      </c>
      <c r="I39" s="33">
        <v>9</v>
      </c>
      <c r="J39" s="33">
        <v>45330.140779503352</v>
      </c>
      <c r="K39" s="33">
        <v>12399.859220496648</v>
      </c>
    </row>
    <row r="40" spans="1:11" x14ac:dyDescent="0.3">
      <c r="A40" s="27">
        <v>40380</v>
      </c>
      <c r="B40" s="27">
        <v>2.8</v>
      </c>
      <c r="C40" s="27">
        <v>7</v>
      </c>
      <c r="D40" s="27">
        <v>11.3</v>
      </c>
      <c r="E40" s="27">
        <v>13.7</v>
      </c>
      <c r="I40" s="33">
        <v>10</v>
      </c>
      <c r="J40" s="33">
        <v>28165.900520697738</v>
      </c>
      <c r="K40" s="33">
        <v>2524.0994793022619</v>
      </c>
    </row>
    <row r="41" spans="1:11" x14ac:dyDescent="0.3">
      <c r="A41" s="27">
        <v>20450</v>
      </c>
      <c r="B41" s="27">
        <v>32</v>
      </c>
      <c r="C41" s="27">
        <v>10.8</v>
      </c>
      <c r="D41" s="27">
        <v>7.3</v>
      </c>
      <c r="E41" s="27">
        <v>20.100000000000001</v>
      </c>
      <c r="I41" s="33">
        <v>11</v>
      </c>
      <c r="J41" s="33">
        <v>13846.869687403851</v>
      </c>
      <c r="K41" s="33">
        <v>-7506.8696874038505</v>
      </c>
    </row>
    <row r="42" spans="1:11" x14ac:dyDescent="0.3">
      <c r="A42" s="27">
        <v>15160</v>
      </c>
      <c r="B42" s="27">
        <v>0</v>
      </c>
      <c r="C42" s="27">
        <v>7.8</v>
      </c>
      <c r="D42" s="27">
        <v>25.5</v>
      </c>
      <c r="E42" s="27">
        <v>29.9</v>
      </c>
      <c r="I42" s="33">
        <v>12</v>
      </c>
      <c r="J42" s="33">
        <v>37588.536055082077</v>
      </c>
      <c r="K42" s="33">
        <v>6251.4639449179231</v>
      </c>
    </row>
    <row r="43" spans="1:11" x14ac:dyDescent="0.3">
      <c r="A43" s="27">
        <v>38180</v>
      </c>
      <c r="B43" s="27">
        <v>15.6</v>
      </c>
      <c r="C43" s="27">
        <v>12.8</v>
      </c>
      <c r="D43" s="27">
        <v>13.6</v>
      </c>
      <c r="E43" s="27">
        <v>22.1</v>
      </c>
      <c r="I43" s="33">
        <v>13</v>
      </c>
      <c r="J43" s="33">
        <v>29237.652725059626</v>
      </c>
      <c r="K43" s="33">
        <v>3962.3472749403736</v>
      </c>
    </row>
    <row r="44" spans="1:11" x14ac:dyDescent="0.3">
      <c r="A44" s="27">
        <v>16050</v>
      </c>
      <c r="B44" s="27">
        <v>-23.9</v>
      </c>
      <c r="C44" s="27">
        <v>25.9</v>
      </c>
      <c r="D44" s="27">
        <v>10.7</v>
      </c>
      <c r="E44" s="27">
        <v>27.7</v>
      </c>
      <c r="I44" s="33">
        <v>14</v>
      </c>
      <c r="J44" s="33">
        <v>47535.228825969658</v>
      </c>
      <c r="K44" s="33">
        <v>-14075.228825969658</v>
      </c>
    </row>
    <row r="45" spans="1:11" x14ac:dyDescent="0.3">
      <c r="A45" s="27">
        <v>10330</v>
      </c>
      <c r="B45" s="27">
        <v>-3.3</v>
      </c>
      <c r="C45" s="27">
        <v>9.1</v>
      </c>
      <c r="D45" s="27">
        <v>36</v>
      </c>
      <c r="E45" s="27">
        <v>16.2</v>
      </c>
      <c r="I45" s="33">
        <v>15</v>
      </c>
      <c r="J45" s="33">
        <v>11247.76273350394</v>
      </c>
      <c r="K45" s="33">
        <v>-4597.7627335039397</v>
      </c>
    </row>
    <row r="46" spans="1:11" x14ac:dyDescent="0.3">
      <c r="A46" s="27">
        <v>13300</v>
      </c>
      <c r="B46" s="27">
        <v>3.9</v>
      </c>
      <c r="C46" s="27">
        <v>8.8000000000000007</v>
      </c>
      <c r="D46" s="27">
        <v>13.9</v>
      </c>
      <c r="E46" s="27">
        <v>22.8</v>
      </c>
      <c r="I46" s="33">
        <v>16</v>
      </c>
      <c r="J46" s="33">
        <v>21198.495191435439</v>
      </c>
      <c r="K46" s="33">
        <v>-8118.4951914354388</v>
      </c>
    </row>
    <row r="47" spans="1:11" x14ac:dyDescent="0.3">
      <c r="A47" s="27">
        <v>33330</v>
      </c>
      <c r="B47" s="27">
        <v>5.3</v>
      </c>
      <c r="C47" s="27">
        <v>14</v>
      </c>
      <c r="D47" s="27">
        <v>11.4</v>
      </c>
      <c r="E47" s="27">
        <v>23.9</v>
      </c>
      <c r="I47" s="33">
        <v>17</v>
      </c>
      <c r="J47" s="33">
        <v>21839.36377247993</v>
      </c>
      <c r="K47" s="33">
        <v>-12049.36377247993</v>
      </c>
    </row>
    <row r="48" spans="1:11" x14ac:dyDescent="0.3">
      <c r="A48" s="27">
        <v>5390</v>
      </c>
      <c r="B48" s="27">
        <v>8.1999999999999993</v>
      </c>
      <c r="C48" s="27">
        <v>-14.5</v>
      </c>
      <c r="D48" s="27">
        <v>12.4</v>
      </c>
      <c r="E48" s="27">
        <v>28.5</v>
      </c>
      <c r="I48" s="33">
        <v>18</v>
      </c>
      <c r="J48" s="33">
        <v>44115.926650746711</v>
      </c>
      <c r="K48" s="33">
        <v>14104.073349253289</v>
      </c>
    </row>
    <row r="49" spans="1:11" x14ac:dyDescent="0.3">
      <c r="A49" s="27">
        <v>58650</v>
      </c>
      <c r="B49" s="27">
        <v>13.1</v>
      </c>
      <c r="C49" s="27">
        <v>17.600000000000001</v>
      </c>
      <c r="D49" s="27">
        <v>8</v>
      </c>
      <c r="E49" s="27">
        <v>18.399999999999999</v>
      </c>
      <c r="I49" s="33">
        <v>19</v>
      </c>
      <c r="J49" s="33">
        <v>13494.421844914974</v>
      </c>
      <c r="K49" s="33">
        <v>-8174.4218449149739</v>
      </c>
    </row>
    <row r="50" spans="1:11" x14ac:dyDescent="0.3">
      <c r="A50" s="27">
        <v>17160</v>
      </c>
      <c r="B50" s="27">
        <v>-17.3</v>
      </c>
      <c r="C50" s="27">
        <v>6.4</v>
      </c>
      <c r="D50" s="27">
        <v>13.4</v>
      </c>
      <c r="E50" s="27">
        <v>21.8</v>
      </c>
      <c r="I50" s="33">
        <v>20</v>
      </c>
      <c r="J50" s="33">
        <v>28699.321208724294</v>
      </c>
      <c r="K50" s="33">
        <v>2510.6787912757063</v>
      </c>
    </row>
    <row r="51" spans="1:11" x14ac:dyDescent="0.3">
      <c r="A51" s="27">
        <v>33490</v>
      </c>
      <c r="B51" s="27">
        <v>5.3</v>
      </c>
      <c r="C51" s="27">
        <v>11.3</v>
      </c>
      <c r="D51" s="27">
        <v>3.1</v>
      </c>
      <c r="E51" s="27">
        <v>1.9</v>
      </c>
      <c r="I51" s="33">
        <v>21</v>
      </c>
      <c r="J51" s="33">
        <v>28742.286538223092</v>
      </c>
      <c r="K51" s="33">
        <v>7067.7134617769079</v>
      </c>
    </row>
    <row r="52" spans="1:11" x14ac:dyDescent="0.3">
      <c r="A52" s="27">
        <v>10810</v>
      </c>
      <c r="B52" s="27">
        <v>-3.9</v>
      </c>
      <c r="C52" s="27">
        <v>12.5</v>
      </c>
      <c r="D52" s="27">
        <v>-0.1</v>
      </c>
      <c r="E52" s="27">
        <v>28.3</v>
      </c>
      <c r="I52" s="33">
        <v>22</v>
      </c>
      <c r="J52" s="33">
        <v>40967.751617646194</v>
      </c>
      <c r="K52" s="33">
        <v>25472.248382353806</v>
      </c>
    </row>
    <row r="53" spans="1:11" x14ac:dyDescent="0.3">
      <c r="A53" s="27">
        <v>7160</v>
      </c>
      <c r="B53" s="27">
        <v>-8.9</v>
      </c>
      <c r="C53" s="27">
        <v>-30.3</v>
      </c>
      <c r="D53" s="27">
        <v>3.3</v>
      </c>
      <c r="E53" s="27">
        <v>8.9</v>
      </c>
      <c r="I53" s="33">
        <v>23</v>
      </c>
      <c r="J53" s="33">
        <v>33557.415026788112</v>
      </c>
      <c r="K53" s="33">
        <v>5322.5849732118877</v>
      </c>
    </row>
    <row r="54" spans="1:11" x14ac:dyDescent="0.3">
      <c r="A54" s="27">
        <v>44890</v>
      </c>
      <c r="B54" s="27">
        <v>10.9</v>
      </c>
      <c r="C54" s="27">
        <v>1.7</v>
      </c>
      <c r="D54" s="27">
        <v>7.1</v>
      </c>
      <c r="E54" s="27">
        <v>10.1</v>
      </c>
      <c r="I54" s="33">
        <v>24</v>
      </c>
      <c r="J54" s="33">
        <v>35917.963396476611</v>
      </c>
      <c r="K54" s="33">
        <v>-13147.963396476611</v>
      </c>
    </row>
    <row r="55" spans="1:11" x14ac:dyDescent="0.3">
      <c r="A55" s="27">
        <v>67830</v>
      </c>
      <c r="B55" s="27">
        <v>10.7</v>
      </c>
      <c r="C55" s="27">
        <v>8.6</v>
      </c>
      <c r="D55" s="27">
        <v>7.7</v>
      </c>
      <c r="E55" s="27">
        <v>10.7</v>
      </c>
      <c r="I55" s="33">
        <v>25</v>
      </c>
      <c r="J55" s="33">
        <v>25041.23252976322</v>
      </c>
      <c r="K55" s="33">
        <v>-11811.23252976322</v>
      </c>
    </row>
    <row r="56" spans="1:11" x14ac:dyDescent="0.3">
      <c r="A56" s="27">
        <v>13640</v>
      </c>
      <c r="B56" s="27">
        <v>4.9000000000000004</v>
      </c>
      <c r="C56" s="27">
        <v>10</v>
      </c>
      <c r="D56" s="27">
        <v>13</v>
      </c>
      <c r="E56" s="27">
        <v>24.6</v>
      </c>
      <c r="I56" s="33">
        <v>26</v>
      </c>
      <c r="J56" s="33">
        <v>40235.13869232827</v>
      </c>
      <c r="K56" s="33">
        <v>27114.86130767173</v>
      </c>
    </row>
    <row r="57" spans="1:11" x14ac:dyDescent="0.3">
      <c r="A57" s="27">
        <v>20310</v>
      </c>
      <c r="B57" s="27">
        <v>31</v>
      </c>
      <c r="C57" s="27">
        <v>8.6999999999999993</v>
      </c>
      <c r="D57" s="27">
        <v>7</v>
      </c>
      <c r="E57" s="27">
        <v>14</v>
      </c>
      <c r="I57" s="33">
        <v>27</v>
      </c>
      <c r="J57" s="33">
        <v>33706.96573370455</v>
      </c>
      <c r="K57" s="33">
        <v>-11626.96573370455</v>
      </c>
    </row>
    <row r="58" spans="1:11" x14ac:dyDescent="0.3">
      <c r="A58" s="27">
        <v>16260</v>
      </c>
      <c r="B58" s="27">
        <v>-22</v>
      </c>
      <c r="C58" s="27">
        <v>27.7</v>
      </c>
      <c r="D58" s="27">
        <v>10.3</v>
      </c>
      <c r="E58" s="27">
        <v>26.2</v>
      </c>
      <c r="I58" s="33">
        <v>28</v>
      </c>
      <c r="J58" s="33">
        <v>35304.746624577165</v>
      </c>
      <c r="K58" s="33">
        <v>3035.2533754228352</v>
      </c>
    </row>
    <row r="59" spans="1:11" x14ac:dyDescent="0.3">
      <c r="A59" s="27">
        <v>34390</v>
      </c>
      <c r="B59" s="27">
        <v>9.3000000000000007</v>
      </c>
      <c r="C59" s="27">
        <v>11.4</v>
      </c>
      <c r="D59" s="27">
        <v>15.3</v>
      </c>
      <c r="E59" s="27">
        <v>25.8</v>
      </c>
      <c r="I59" s="33">
        <v>29</v>
      </c>
      <c r="J59" s="33">
        <v>41355.371042127932</v>
      </c>
      <c r="K59" s="33">
        <v>2814.628957872068</v>
      </c>
    </row>
    <row r="60" spans="1:11" x14ac:dyDescent="0.3">
      <c r="A60" s="27">
        <v>33870</v>
      </c>
      <c r="B60" s="27">
        <v>5.6</v>
      </c>
      <c r="C60" s="27">
        <v>9.1999999999999993</v>
      </c>
      <c r="D60" s="27">
        <v>2.9</v>
      </c>
      <c r="E60" s="27">
        <v>-0.5</v>
      </c>
      <c r="I60" s="33">
        <v>30</v>
      </c>
      <c r="J60" s="33">
        <v>30630.967622125681</v>
      </c>
      <c r="K60" s="33">
        <v>2649.0323778743186</v>
      </c>
    </row>
    <row r="61" spans="1:11" x14ac:dyDescent="0.3">
      <c r="A61" s="27">
        <v>38580</v>
      </c>
      <c r="B61" s="27">
        <v>16.8</v>
      </c>
      <c r="C61" s="27">
        <v>11.9</v>
      </c>
      <c r="D61" s="27">
        <v>13.4</v>
      </c>
      <c r="E61" s="27">
        <v>21</v>
      </c>
      <c r="I61" s="33">
        <v>31</v>
      </c>
      <c r="J61" s="33">
        <v>10793.391314466715</v>
      </c>
      <c r="K61" s="33">
        <v>6566.6086855332851</v>
      </c>
    </row>
    <row r="62" spans="1:11" x14ac:dyDescent="0.3">
      <c r="A62" s="27">
        <v>22220</v>
      </c>
      <c r="B62" s="27">
        <v>12</v>
      </c>
      <c r="C62" s="27">
        <v>14.6</v>
      </c>
      <c r="D62" s="27">
        <v>7.9</v>
      </c>
      <c r="E62" s="27">
        <v>22</v>
      </c>
      <c r="I62" s="33">
        <v>32</v>
      </c>
      <c r="J62" s="33">
        <v>48167.377589738455</v>
      </c>
      <c r="K62" s="33">
        <v>-14677.377589738455</v>
      </c>
    </row>
    <row r="63" spans="1:11" x14ac:dyDescent="0.3">
      <c r="A63" s="27">
        <v>12960</v>
      </c>
      <c r="B63" s="27">
        <v>14.6</v>
      </c>
      <c r="C63" s="27">
        <v>26</v>
      </c>
      <c r="D63" s="27">
        <v>22.3</v>
      </c>
      <c r="E63" s="27">
        <v>32.6</v>
      </c>
      <c r="I63" s="33">
        <v>33</v>
      </c>
      <c r="J63" s="33">
        <v>12278.285452541288</v>
      </c>
      <c r="K63" s="33">
        <v>2891.7145474587123</v>
      </c>
    </row>
    <row r="64" spans="1:11" x14ac:dyDescent="0.3">
      <c r="A64" s="27">
        <v>59300</v>
      </c>
      <c r="B64" s="27">
        <v>12.8</v>
      </c>
      <c r="C64" s="27">
        <v>17.399999999999999</v>
      </c>
      <c r="D64" s="27">
        <v>7.9</v>
      </c>
      <c r="E64" s="27">
        <v>18.7</v>
      </c>
      <c r="I64" s="33">
        <v>34</v>
      </c>
      <c r="J64" s="33">
        <v>12278.285452541288</v>
      </c>
      <c r="K64" s="33">
        <v>3831.7145474587123</v>
      </c>
    </row>
    <row r="65" spans="1:11" x14ac:dyDescent="0.3">
      <c r="A65" s="27">
        <v>31540</v>
      </c>
      <c r="B65" s="27">
        <v>2.8</v>
      </c>
      <c r="C65" s="27">
        <v>7</v>
      </c>
      <c r="D65" s="27">
        <v>11.3</v>
      </c>
      <c r="E65" s="27">
        <v>13.7</v>
      </c>
      <c r="I65" s="33">
        <v>35</v>
      </c>
      <c r="J65" s="33">
        <v>23961.185926318285</v>
      </c>
      <c r="K65" s="33">
        <v>-13841.185926318285</v>
      </c>
    </row>
    <row r="66" spans="1:11" x14ac:dyDescent="0.3">
      <c r="A66" s="27">
        <v>45630</v>
      </c>
      <c r="B66" s="27">
        <v>10.5</v>
      </c>
      <c r="C66" s="27">
        <v>3</v>
      </c>
      <c r="D66" s="27">
        <v>5.8</v>
      </c>
      <c r="E66" s="27">
        <v>9.1999999999999993</v>
      </c>
      <c r="I66" s="33">
        <v>36</v>
      </c>
      <c r="J66" s="33">
        <v>31590.883899299617</v>
      </c>
      <c r="K66" s="33">
        <v>8789.116100700383</v>
      </c>
    </row>
    <row r="67" spans="1:11" x14ac:dyDescent="0.3">
      <c r="A67" s="27">
        <v>14340</v>
      </c>
      <c r="B67" s="27">
        <v>10.5</v>
      </c>
      <c r="C67" s="27">
        <v>3</v>
      </c>
      <c r="D67" s="27">
        <v>5.8</v>
      </c>
      <c r="E67" s="27">
        <v>9.1999999999999993</v>
      </c>
      <c r="I67" s="33">
        <v>37</v>
      </c>
      <c r="J67" s="33">
        <v>51154.154478968092</v>
      </c>
      <c r="K67" s="33">
        <v>-30704.154478968092</v>
      </c>
    </row>
    <row r="68" spans="1:11" x14ac:dyDescent="0.3">
      <c r="A68" s="27">
        <v>34460</v>
      </c>
      <c r="B68" s="27">
        <v>8.4</v>
      </c>
      <c r="C68" s="27">
        <v>12.9</v>
      </c>
      <c r="D68" s="27">
        <v>15.1</v>
      </c>
      <c r="E68" s="27">
        <v>25.5</v>
      </c>
      <c r="I68" s="33">
        <v>38</v>
      </c>
      <c r="J68" s="33">
        <v>12001.639148555525</v>
      </c>
      <c r="K68" s="33">
        <v>3158.360851444475</v>
      </c>
    </row>
    <row r="69" spans="1:11" x14ac:dyDescent="0.3">
      <c r="A69" s="27">
        <v>39170</v>
      </c>
      <c r="B69" s="27">
        <v>11.9</v>
      </c>
      <c r="C69" s="27">
        <v>10.4</v>
      </c>
      <c r="D69" s="27">
        <v>11.3</v>
      </c>
      <c r="E69" s="27">
        <v>21.5</v>
      </c>
      <c r="I69" s="33">
        <v>39</v>
      </c>
      <c r="J69" s="33">
        <v>37271.199951290313</v>
      </c>
      <c r="K69" s="33">
        <v>908.80004870968696</v>
      </c>
    </row>
    <row r="70" spans="1:11" x14ac:dyDescent="0.3">
      <c r="A70" s="27">
        <v>42580</v>
      </c>
      <c r="B70" s="27">
        <v>-7</v>
      </c>
      <c r="C70" s="27">
        <v>5.5</v>
      </c>
      <c r="D70" s="27">
        <v>10.199999999999999</v>
      </c>
      <c r="E70" s="27">
        <v>11.8</v>
      </c>
      <c r="I70" s="33">
        <v>40</v>
      </c>
      <c r="J70" s="33">
        <v>16041.970179254517</v>
      </c>
      <c r="K70" s="33">
        <v>8.0298207454834483</v>
      </c>
    </row>
    <row r="71" spans="1:11" x14ac:dyDescent="0.3">
      <c r="A71" s="27">
        <v>10890</v>
      </c>
      <c r="B71" s="27">
        <v>-3.5</v>
      </c>
      <c r="C71" s="27">
        <v>0.5</v>
      </c>
      <c r="D71" s="27">
        <v>5</v>
      </c>
      <c r="E71" s="27">
        <v>15.6</v>
      </c>
      <c r="I71" s="33">
        <v>41</v>
      </c>
      <c r="J71" s="33">
        <v>17803.377081435206</v>
      </c>
      <c r="K71" s="33">
        <v>-7473.3770814352065</v>
      </c>
    </row>
    <row r="72" spans="1:11" x14ac:dyDescent="0.3">
      <c r="A72" s="27">
        <v>11620</v>
      </c>
      <c r="B72" s="27">
        <v>-7.4</v>
      </c>
      <c r="C72" s="27">
        <v>13.2</v>
      </c>
      <c r="D72" s="27">
        <v>2.2999999999999998</v>
      </c>
      <c r="E72" s="27">
        <v>33.9</v>
      </c>
      <c r="I72" s="33">
        <v>42</v>
      </c>
      <c r="J72" s="33">
        <v>25440.759121195282</v>
      </c>
      <c r="K72" s="33">
        <v>-12140.759121195282</v>
      </c>
    </row>
    <row r="73" spans="1:11" x14ac:dyDescent="0.3">
      <c r="A73" s="27">
        <v>23090</v>
      </c>
      <c r="B73" s="27">
        <v>7.9</v>
      </c>
      <c r="C73" s="27">
        <v>16.7</v>
      </c>
      <c r="D73" s="27">
        <v>5.9</v>
      </c>
      <c r="E73" s="27">
        <v>22.7</v>
      </c>
      <c r="I73" s="33">
        <v>43</v>
      </c>
      <c r="J73" s="33">
        <v>30338.961630313195</v>
      </c>
      <c r="K73" s="33">
        <v>2991.0383696868048</v>
      </c>
    </row>
    <row r="74" spans="1:11" x14ac:dyDescent="0.3">
      <c r="A74" s="27">
        <v>34130</v>
      </c>
      <c r="B74" s="27">
        <v>6.4</v>
      </c>
      <c r="C74" s="27">
        <v>14.4</v>
      </c>
      <c r="D74" s="27">
        <v>11.8</v>
      </c>
      <c r="E74" s="27">
        <v>22.7</v>
      </c>
      <c r="I74" s="33">
        <v>44</v>
      </c>
      <c r="J74" s="33">
        <v>7017.2387308633442</v>
      </c>
      <c r="K74" s="33">
        <v>-1627.2387308633442</v>
      </c>
    </row>
    <row r="75" spans="1:11" x14ac:dyDescent="0.3">
      <c r="A75" s="27">
        <v>34360</v>
      </c>
      <c r="B75" s="27">
        <v>5.3</v>
      </c>
      <c r="C75" s="27">
        <v>9</v>
      </c>
      <c r="D75" s="27">
        <v>3.7</v>
      </c>
      <c r="E75" s="27">
        <v>0.3</v>
      </c>
      <c r="I75" s="33">
        <v>45</v>
      </c>
      <c r="J75" s="33">
        <v>44141.528179476882</v>
      </c>
      <c r="K75" s="33">
        <v>14508.471820523118</v>
      </c>
    </row>
    <row r="76" spans="1:11" x14ac:dyDescent="0.3">
      <c r="A76" s="27">
        <v>68390</v>
      </c>
      <c r="B76" s="27">
        <v>11.1</v>
      </c>
      <c r="C76" s="27">
        <v>8.3000000000000007</v>
      </c>
      <c r="D76" s="27">
        <v>8.8000000000000007</v>
      </c>
      <c r="E76" s="27">
        <v>9.9</v>
      </c>
      <c r="I76" s="33">
        <v>46</v>
      </c>
      <c r="J76" s="33">
        <v>9830.3122175551398</v>
      </c>
      <c r="K76" s="33">
        <v>7329.6877824448602</v>
      </c>
    </row>
    <row r="77" spans="1:11" x14ac:dyDescent="0.3">
      <c r="A77" s="27">
        <v>18550</v>
      </c>
      <c r="B77" s="27">
        <v>-20.2</v>
      </c>
      <c r="C77" s="27">
        <v>11.1</v>
      </c>
      <c r="D77" s="27">
        <v>14.2</v>
      </c>
      <c r="E77" s="27">
        <v>18.899999999999999</v>
      </c>
      <c r="I77" s="33">
        <v>47</v>
      </c>
      <c r="J77" s="33">
        <v>49039.28892400497</v>
      </c>
      <c r="K77" s="33">
        <v>-15549.28892400497</v>
      </c>
    </row>
    <row r="78" spans="1:11" x14ac:dyDescent="0.3">
      <c r="A78" s="27">
        <v>60170</v>
      </c>
      <c r="B78" s="27">
        <v>13.2</v>
      </c>
      <c r="C78" s="27">
        <v>18</v>
      </c>
      <c r="D78" s="27">
        <v>9.3000000000000007</v>
      </c>
      <c r="E78" s="27">
        <v>17.399999999999999</v>
      </c>
      <c r="I78" s="33">
        <v>48</v>
      </c>
      <c r="J78" s="33">
        <v>23493.08672236629</v>
      </c>
      <c r="K78" s="33">
        <v>-12683.08672236629</v>
      </c>
    </row>
    <row r="79" spans="1:11" x14ac:dyDescent="0.3">
      <c r="A79" s="27">
        <v>14590</v>
      </c>
      <c r="B79" s="27">
        <v>3.5</v>
      </c>
      <c r="C79" s="27">
        <v>8.6</v>
      </c>
      <c r="D79" s="27">
        <v>14.8</v>
      </c>
      <c r="E79" s="27">
        <v>23.8</v>
      </c>
      <c r="I79" s="33">
        <v>49</v>
      </c>
      <c r="J79" s="33">
        <v>2359.4925059622374</v>
      </c>
      <c r="K79" s="33">
        <v>4800.5074940377626</v>
      </c>
    </row>
    <row r="80" spans="1:11" x14ac:dyDescent="0.3">
      <c r="A80" s="27">
        <v>46720</v>
      </c>
      <c r="B80" s="27">
        <v>10.7</v>
      </c>
      <c r="C80" s="27">
        <v>2.2000000000000002</v>
      </c>
      <c r="D80" s="27">
        <v>5.3</v>
      </c>
      <c r="E80" s="27">
        <v>9.1</v>
      </c>
      <c r="I80" s="33">
        <v>50</v>
      </c>
      <c r="J80" s="33">
        <v>37724.763975831593</v>
      </c>
      <c r="K80" s="33">
        <v>7165.2360241684073</v>
      </c>
    </row>
    <row r="81" spans="1:11" x14ac:dyDescent="0.3">
      <c r="A81" s="27">
        <v>68580</v>
      </c>
      <c r="B81" s="27">
        <v>10.7</v>
      </c>
      <c r="C81" s="27">
        <v>2.2000000000000002</v>
      </c>
      <c r="D81" s="27">
        <v>5.3</v>
      </c>
      <c r="E81" s="27">
        <v>9.1</v>
      </c>
      <c r="I81" s="33">
        <v>51</v>
      </c>
      <c r="J81" s="33">
        <v>42036.012001573479</v>
      </c>
      <c r="K81" s="33">
        <v>25793.987998426521</v>
      </c>
    </row>
    <row r="82" spans="1:11" x14ac:dyDescent="0.3">
      <c r="A82" s="27">
        <v>17010</v>
      </c>
      <c r="B82" s="27">
        <v>-18.7</v>
      </c>
      <c r="C82" s="27">
        <v>19.100000000000001</v>
      </c>
      <c r="D82" s="27">
        <v>13.9</v>
      </c>
      <c r="E82" s="27">
        <v>27</v>
      </c>
      <c r="I82" s="33">
        <v>52</v>
      </c>
      <c r="J82" s="33">
        <v>25921.389581748026</v>
      </c>
      <c r="K82" s="33">
        <v>-12281.389581748026</v>
      </c>
    </row>
    <row r="83" spans="1:11" x14ac:dyDescent="0.3">
      <c r="A83" s="27">
        <v>60170</v>
      </c>
      <c r="B83" s="27">
        <v>13.2</v>
      </c>
      <c r="C83" s="27">
        <v>18</v>
      </c>
      <c r="D83" s="27">
        <v>9.3000000000000007</v>
      </c>
      <c r="E83" s="27">
        <v>17.399999999999999</v>
      </c>
      <c r="I83" s="33">
        <v>53</v>
      </c>
      <c r="J83" s="33">
        <v>53895.16318619794</v>
      </c>
      <c r="K83" s="33">
        <v>-33585.16318619794</v>
      </c>
    </row>
    <row r="84" spans="1:11" x14ac:dyDescent="0.3">
      <c r="A84" s="27">
        <v>42920</v>
      </c>
      <c r="B84" s="27">
        <v>1.4</v>
      </c>
      <c r="C84" s="27">
        <v>5.6</v>
      </c>
      <c r="D84" s="27">
        <v>8.8000000000000007</v>
      </c>
      <c r="E84" s="27">
        <v>9.1</v>
      </c>
      <c r="I84" s="33">
        <v>54</v>
      </c>
      <c r="J84" s="33">
        <v>20064.647006280633</v>
      </c>
      <c r="K84" s="33">
        <v>-3804.6470062806329</v>
      </c>
    </row>
    <row r="85" spans="1:11" x14ac:dyDescent="0.3">
      <c r="A85" s="27">
        <v>16670</v>
      </c>
      <c r="B85" s="27">
        <v>2.9</v>
      </c>
      <c r="C85" s="27">
        <v>7.2</v>
      </c>
      <c r="D85" s="27">
        <v>24.7</v>
      </c>
      <c r="E85" s="27">
        <v>26.8</v>
      </c>
      <c r="I85" s="33">
        <v>55</v>
      </c>
      <c r="J85" s="33">
        <v>28229.943236302533</v>
      </c>
      <c r="K85" s="33">
        <v>6160.0567636974665</v>
      </c>
    </row>
    <row r="86" spans="1:11" x14ac:dyDescent="0.3">
      <c r="A86" s="27">
        <v>5910</v>
      </c>
      <c r="B86" s="27">
        <v>8.3000000000000007</v>
      </c>
      <c r="C86" s="27">
        <v>-27.9</v>
      </c>
      <c r="D86" s="27">
        <v>14.6</v>
      </c>
      <c r="E86" s="27">
        <v>31.6</v>
      </c>
      <c r="I86" s="33">
        <v>56</v>
      </c>
      <c r="J86" s="33">
        <v>49680.796324589493</v>
      </c>
      <c r="K86" s="33">
        <v>-15810.796324589493</v>
      </c>
    </row>
    <row r="87" spans="1:11" x14ac:dyDescent="0.3">
      <c r="A87" s="27">
        <v>11500</v>
      </c>
      <c r="B87" s="27">
        <v>-6.4</v>
      </c>
      <c r="C87" s="27">
        <v>5.9</v>
      </c>
      <c r="D87" s="27">
        <v>14.2</v>
      </c>
      <c r="E87" s="27">
        <v>16.5</v>
      </c>
      <c r="I87" s="33">
        <v>57</v>
      </c>
      <c r="J87" s="33">
        <v>38393.752898481274</v>
      </c>
      <c r="K87" s="33">
        <v>186.24710151872569</v>
      </c>
    </row>
    <row r="88" spans="1:11" x14ac:dyDescent="0.3">
      <c r="A88" s="27">
        <v>23780</v>
      </c>
      <c r="B88" s="27">
        <v>7.7</v>
      </c>
      <c r="C88" s="27">
        <v>16.3</v>
      </c>
      <c r="D88" s="27">
        <v>9.1999999999999993</v>
      </c>
      <c r="E88" s="27">
        <v>24.6</v>
      </c>
      <c r="I88" s="33">
        <v>58</v>
      </c>
      <c r="J88" s="33">
        <v>38279.279220177312</v>
      </c>
      <c r="K88" s="33">
        <v>-16059.279220177312</v>
      </c>
    </row>
    <row r="89" spans="1:11" x14ac:dyDescent="0.3">
      <c r="A89" s="27">
        <v>23470</v>
      </c>
      <c r="B89" s="27">
        <v>19.399999999999999</v>
      </c>
      <c r="C89" s="27">
        <v>5.8</v>
      </c>
      <c r="D89" s="27">
        <v>16.399999999999999</v>
      </c>
      <c r="E89" s="27">
        <v>16</v>
      </c>
      <c r="I89" s="33">
        <v>59</v>
      </c>
      <c r="J89" s="33">
        <v>34800.264718181745</v>
      </c>
      <c r="K89" s="33">
        <v>-21840.264718181745</v>
      </c>
    </row>
    <row r="90" spans="1:11" x14ac:dyDescent="0.3">
      <c r="A90" s="27">
        <v>24440</v>
      </c>
      <c r="B90" s="27">
        <v>8.4</v>
      </c>
      <c r="C90" s="27">
        <v>15.3</v>
      </c>
      <c r="D90" s="27">
        <v>9.6999999999999993</v>
      </c>
      <c r="E90" s="27">
        <v>23.5</v>
      </c>
      <c r="I90" s="33">
        <v>60</v>
      </c>
      <c r="J90" s="33">
        <v>43578.594516524441</v>
      </c>
      <c r="K90" s="33">
        <v>15721.405483475559</v>
      </c>
    </row>
    <row r="91" spans="1:11" x14ac:dyDescent="0.3">
      <c r="A91" s="27">
        <v>12760</v>
      </c>
      <c r="B91" s="27">
        <v>-10.1</v>
      </c>
      <c r="C91" s="27">
        <v>10.6</v>
      </c>
      <c r="D91" s="27">
        <v>0.5</v>
      </c>
      <c r="E91" s="27">
        <v>26.7</v>
      </c>
      <c r="I91" s="33">
        <v>61</v>
      </c>
      <c r="J91" s="33">
        <v>31590.883899299617</v>
      </c>
      <c r="K91" s="33">
        <v>-50.883899299617042</v>
      </c>
    </row>
    <row r="92" spans="1:11" x14ac:dyDescent="0.3">
      <c r="A92" s="27">
        <v>8360</v>
      </c>
      <c r="B92" s="27">
        <v>-4.5999999999999996</v>
      </c>
      <c r="C92" s="27">
        <v>-23.1</v>
      </c>
      <c r="D92" s="27">
        <v>7.7</v>
      </c>
      <c r="E92" s="27">
        <v>12.7</v>
      </c>
      <c r="I92" s="33">
        <v>62</v>
      </c>
      <c r="J92" s="33">
        <v>39617.290892577257</v>
      </c>
      <c r="K92" s="33">
        <v>6012.7091074227428</v>
      </c>
    </row>
    <row r="93" spans="1:11" x14ac:dyDescent="0.3">
      <c r="A93" s="27">
        <v>17650</v>
      </c>
      <c r="B93" s="27">
        <v>-19.5</v>
      </c>
      <c r="C93" s="27">
        <v>11.3</v>
      </c>
      <c r="D93" s="27">
        <v>15.8</v>
      </c>
      <c r="E93" s="27">
        <v>26.5</v>
      </c>
      <c r="I93" s="33">
        <v>63</v>
      </c>
      <c r="J93" s="33">
        <v>39617.290892577257</v>
      </c>
      <c r="K93" s="33">
        <v>-25277.290892577257</v>
      </c>
    </row>
    <row r="94" spans="1:11" x14ac:dyDescent="0.3">
      <c r="A94" s="27">
        <v>60420</v>
      </c>
      <c r="B94" s="27">
        <v>13.1</v>
      </c>
      <c r="C94" s="27">
        <v>18.2</v>
      </c>
      <c r="D94" s="27">
        <v>10.6</v>
      </c>
      <c r="E94" s="27">
        <v>17.100000000000001</v>
      </c>
      <c r="I94" s="33">
        <v>64</v>
      </c>
      <c r="J94" s="33">
        <v>29036.194033757365</v>
      </c>
      <c r="K94" s="33">
        <v>5423.8059662426349</v>
      </c>
    </row>
    <row r="95" spans="1:11" x14ac:dyDescent="0.3">
      <c r="A95" s="27">
        <v>6120</v>
      </c>
      <c r="B95" s="27">
        <v>10.3</v>
      </c>
      <c r="C95" s="27">
        <v>-29.2</v>
      </c>
      <c r="D95" s="27">
        <v>13.1</v>
      </c>
      <c r="E95" s="27">
        <v>30.1</v>
      </c>
      <c r="I95" s="33">
        <v>65</v>
      </c>
      <c r="J95" s="33">
        <v>34222.902798146439</v>
      </c>
      <c r="K95" s="33">
        <v>4947.0972018535613</v>
      </c>
    </row>
    <row r="96" spans="1:11" x14ac:dyDescent="0.3">
      <c r="A96" s="27">
        <v>47740</v>
      </c>
      <c r="B96" s="27">
        <v>8.8000000000000007</v>
      </c>
      <c r="C96" s="27">
        <v>1</v>
      </c>
      <c r="D96" s="27">
        <v>5.5</v>
      </c>
      <c r="E96" s="27">
        <v>10.1</v>
      </c>
      <c r="I96" s="33">
        <v>66</v>
      </c>
      <c r="J96" s="33">
        <v>25557.037940182752</v>
      </c>
      <c r="K96" s="33">
        <v>17022.962059817248</v>
      </c>
    </row>
    <row r="97" spans="1:11" x14ac:dyDescent="0.3">
      <c r="A97" s="27">
        <v>19440</v>
      </c>
      <c r="B97" s="27">
        <v>-20.3</v>
      </c>
      <c r="C97" s="27">
        <v>13.7</v>
      </c>
      <c r="D97" s="27">
        <v>15.5</v>
      </c>
      <c r="E97" s="27">
        <v>17.8</v>
      </c>
      <c r="I97" s="33">
        <v>67</v>
      </c>
      <c r="J97" s="33">
        <v>23129.50172421382</v>
      </c>
      <c r="K97" s="33">
        <v>-12239.50172421382</v>
      </c>
    </row>
    <row r="98" spans="1:11" x14ac:dyDescent="0.3">
      <c r="A98" s="27">
        <v>17490</v>
      </c>
      <c r="B98" s="27">
        <v>3.7</v>
      </c>
      <c r="C98" s="27">
        <v>9.6</v>
      </c>
      <c r="D98" s="27">
        <v>24.4</v>
      </c>
      <c r="E98" s="27">
        <v>25.7</v>
      </c>
      <c r="I98" s="33">
        <v>68</v>
      </c>
      <c r="J98" s="33">
        <v>16192.612786997779</v>
      </c>
      <c r="K98" s="33">
        <v>-4572.612786997779</v>
      </c>
    </row>
    <row r="99" spans="1:11" x14ac:dyDescent="0.3">
      <c r="A99" s="27">
        <v>14410</v>
      </c>
      <c r="B99" s="27">
        <v>9.1999999999999993</v>
      </c>
      <c r="C99" s="27">
        <v>13.2</v>
      </c>
      <c r="D99" s="27">
        <v>15.2</v>
      </c>
      <c r="E99" s="27">
        <v>28.9</v>
      </c>
      <c r="I99" s="33">
        <v>69</v>
      </c>
      <c r="J99" s="33">
        <v>37158.468820500137</v>
      </c>
      <c r="K99" s="33">
        <v>-14068.468820500137</v>
      </c>
    </row>
    <row r="100" spans="1:11" x14ac:dyDescent="0.3">
      <c r="A100" s="27">
        <v>35050</v>
      </c>
      <c r="B100" s="27">
        <v>4.0999999999999996</v>
      </c>
      <c r="C100" s="27">
        <v>8.6</v>
      </c>
      <c r="D100" s="27">
        <v>4.7</v>
      </c>
      <c r="E100" s="27">
        <v>1.7</v>
      </c>
      <c r="I100" s="33">
        <v>70</v>
      </c>
      <c r="J100" s="33">
        <v>32222.113952471569</v>
      </c>
      <c r="K100" s="33">
        <v>1907.8860475284309</v>
      </c>
    </row>
    <row r="101" spans="1:11" x14ac:dyDescent="0.3">
      <c r="A101" s="27">
        <v>12500</v>
      </c>
      <c r="B101" s="27">
        <v>-5.6</v>
      </c>
      <c r="C101" s="27">
        <v>0.6</v>
      </c>
      <c r="D101" s="27">
        <v>5.2</v>
      </c>
      <c r="E101" s="27">
        <v>12.7</v>
      </c>
      <c r="I101" s="33">
        <v>71</v>
      </c>
      <c r="J101" s="33">
        <v>48385.261660041644</v>
      </c>
      <c r="K101" s="33">
        <v>-14025.261660041644</v>
      </c>
    </row>
    <row r="102" spans="1:11" x14ac:dyDescent="0.3">
      <c r="A102" s="27">
        <v>17990</v>
      </c>
      <c r="B102" s="27">
        <v>5.3</v>
      </c>
      <c r="C102" s="27">
        <v>9.5</v>
      </c>
      <c r="D102" s="27">
        <v>23.5</v>
      </c>
      <c r="E102" s="27">
        <v>25.6</v>
      </c>
      <c r="I102" s="33">
        <v>72</v>
      </c>
      <c r="J102" s="33">
        <v>42328.795778904438</v>
      </c>
      <c r="K102" s="33">
        <v>26061.204221095562</v>
      </c>
    </row>
    <row r="103" spans="1:11" x14ac:dyDescent="0.3">
      <c r="A103" s="27">
        <v>13400</v>
      </c>
      <c r="B103" s="27">
        <v>-12.6</v>
      </c>
      <c r="C103" s="27">
        <v>9.1</v>
      </c>
      <c r="D103" s="27">
        <v>1.4</v>
      </c>
      <c r="E103" s="27">
        <v>25.2</v>
      </c>
      <c r="I103" s="33">
        <v>73</v>
      </c>
      <c r="J103" s="33">
        <v>13349.308329657391</v>
      </c>
      <c r="K103" s="33">
        <v>5200.6916703426086</v>
      </c>
    </row>
    <row r="104" spans="1:11" x14ac:dyDescent="0.3">
      <c r="A104" s="27">
        <v>35510</v>
      </c>
      <c r="B104" s="27">
        <v>3.6</v>
      </c>
      <c r="C104" s="27">
        <v>8.6</v>
      </c>
      <c r="D104" s="27">
        <v>5.0999999999999996</v>
      </c>
      <c r="E104" s="27">
        <v>2.6</v>
      </c>
      <c r="I104" s="33">
        <v>74</v>
      </c>
      <c r="J104" s="33">
        <v>44834.595204104538</v>
      </c>
      <c r="K104" s="33">
        <v>15335.404795895462</v>
      </c>
    </row>
    <row r="105" spans="1:11" x14ac:dyDescent="0.3">
      <c r="A105" s="27">
        <v>18190</v>
      </c>
      <c r="B105" s="27">
        <v>-19</v>
      </c>
      <c r="C105" s="27">
        <v>8.1</v>
      </c>
      <c r="D105" s="27">
        <v>18</v>
      </c>
      <c r="E105" s="27">
        <v>25.7</v>
      </c>
      <c r="I105" s="33">
        <v>75</v>
      </c>
      <c r="J105" s="33">
        <v>23878.023190442389</v>
      </c>
      <c r="K105" s="33">
        <v>-9288.023190442389</v>
      </c>
    </row>
    <row r="106" spans="1:11" x14ac:dyDescent="0.3">
      <c r="A106" s="27">
        <v>14920</v>
      </c>
      <c r="B106" s="27">
        <v>6.6</v>
      </c>
      <c r="C106" s="27">
        <v>16.3</v>
      </c>
      <c r="D106" s="27">
        <v>15.9</v>
      </c>
      <c r="E106" s="27">
        <v>29.5</v>
      </c>
      <c r="I106" s="33">
        <v>76</v>
      </c>
      <c r="J106" s="33">
        <v>39423.73361817452</v>
      </c>
      <c r="K106" s="33">
        <v>7296.2663818254805</v>
      </c>
    </row>
    <row r="107" spans="1:11" x14ac:dyDescent="0.3">
      <c r="A107" s="27">
        <v>20240</v>
      </c>
      <c r="B107" s="27">
        <v>-20.5</v>
      </c>
      <c r="C107" s="27">
        <v>14.4</v>
      </c>
      <c r="D107" s="27">
        <v>15.5</v>
      </c>
      <c r="E107" s="27">
        <v>17.2</v>
      </c>
      <c r="I107" s="33">
        <v>77</v>
      </c>
      <c r="J107" s="33">
        <v>39423.73361817452</v>
      </c>
      <c r="K107" s="33">
        <v>29156.26638182548</v>
      </c>
    </row>
    <row r="108" spans="1:11" x14ac:dyDescent="0.3">
      <c r="A108" s="27">
        <v>36740</v>
      </c>
      <c r="B108" s="27">
        <v>7.7</v>
      </c>
      <c r="C108" s="27">
        <v>12.2</v>
      </c>
      <c r="D108" s="27">
        <v>12.1</v>
      </c>
      <c r="E108" s="27">
        <v>20.8</v>
      </c>
      <c r="I108" s="33">
        <v>78</v>
      </c>
      <c r="J108" s="33">
        <v>13979.09212563594</v>
      </c>
      <c r="K108" s="33">
        <v>3030.9078743640603</v>
      </c>
    </row>
    <row r="109" spans="1:11" x14ac:dyDescent="0.3">
      <c r="A109" s="27">
        <v>41450</v>
      </c>
      <c r="B109" s="27">
        <v>14.2</v>
      </c>
      <c r="C109" s="27">
        <v>9.6999999999999993</v>
      </c>
      <c r="D109" s="27">
        <v>9.4</v>
      </c>
      <c r="E109" s="27">
        <v>18.600000000000001</v>
      </c>
      <c r="I109" s="33">
        <v>79</v>
      </c>
      <c r="J109" s="33">
        <v>44834.595204104538</v>
      </c>
      <c r="K109" s="33">
        <v>15335.404795895462</v>
      </c>
    </row>
    <row r="110" spans="1:11" x14ac:dyDescent="0.3">
      <c r="A110" s="27">
        <v>35650</v>
      </c>
      <c r="B110" s="27">
        <v>4.4000000000000004</v>
      </c>
      <c r="C110" s="27">
        <v>14</v>
      </c>
      <c r="D110" s="27">
        <v>10.1</v>
      </c>
      <c r="E110" s="27">
        <v>24</v>
      </c>
      <c r="I110" s="33">
        <v>80</v>
      </c>
      <c r="J110" s="33">
        <v>34180.632874033538</v>
      </c>
      <c r="K110" s="33">
        <v>8739.3671259664625</v>
      </c>
    </row>
    <row r="111" spans="1:11" x14ac:dyDescent="0.3">
      <c r="A111" s="27">
        <v>61690</v>
      </c>
      <c r="B111" s="27">
        <v>11.9</v>
      </c>
      <c r="C111" s="27">
        <v>18.2</v>
      </c>
      <c r="D111" s="27">
        <v>13.3</v>
      </c>
      <c r="E111" s="27">
        <v>18.100000000000001</v>
      </c>
      <c r="I111" s="33">
        <v>81</v>
      </c>
      <c r="J111" s="33">
        <v>16361.914238235786</v>
      </c>
      <c r="K111" s="33">
        <v>308.08576176421411</v>
      </c>
    </row>
    <row r="112" spans="1:11" x14ac:dyDescent="0.3">
      <c r="A112" s="27">
        <v>8910</v>
      </c>
      <c r="B112" s="27">
        <v>-4.5</v>
      </c>
      <c r="C112" s="27">
        <v>-21.2</v>
      </c>
      <c r="D112" s="27">
        <v>5.6</v>
      </c>
      <c r="E112" s="27">
        <v>12.6</v>
      </c>
      <c r="I112" s="33">
        <v>82</v>
      </c>
      <c r="J112" s="33">
        <v>-6219.3750936963152</v>
      </c>
      <c r="K112" s="33">
        <v>12129.375093696315</v>
      </c>
    </row>
    <row r="113" spans="1:11" x14ac:dyDescent="0.3">
      <c r="A113" s="27">
        <v>25500</v>
      </c>
      <c r="B113" s="27">
        <v>14.9</v>
      </c>
      <c r="C113" s="27">
        <v>4.3</v>
      </c>
      <c r="D113" s="27">
        <v>19</v>
      </c>
      <c r="E113" s="27">
        <v>18.2</v>
      </c>
      <c r="I113" s="33">
        <v>83</v>
      </c>
      <c r="J113" s="33">
        <v>21029.501535999501</v>
      </c>
      <c r="K113" s="33">
        <v>-9529.5015359995014</v>
      </c>
    </row>
    <row r="114" spans="1:11" x14ac:dyDescent="0.3">
      <c r="A114" s="27">
        <v>44180</v>
      </c>
      <c r="B114" s="27">
        <v>-1.7</v>
      </c>
      <c r="C114" s="27">
        <v>2.2000000000000002</v>
      </c>
      <c r="D114" s="27">
        <v>8.1</v>
      </c>
      <c r="E114" s="27">
        <v>8.1</v>
      </c>
      <c r="I114" s="33">
        <v>84</v>
      </c>
      <c r="J114" s="33">
        <v>33980.325553687057</v>
      </c>
      <c r="K114" s="33">
        <v>-10200.325553687057</v>
      </c>
    </row>
    <row r="115" spans="1:11" x14ac:dyDescent="0.3">
      <c r="A115" s="27">
        <v>25180</v>
      </c>
      <c r="B115" s="27">
        <v>2.1</v>
      </c>
      <c r="C115" s="27">
        <v>12</v>
      </c>
      <c r="D115" s="27">
        <v>11.8</v>
      </c>
      <c r="E115" s="27">
        <v>21.4</v>
      </c>
      <c r="I115" s="33">
        <v>85</v>
      </c>
      <c r="J115" s="33">
        <v>38563.852102216129</v>
      </c>
      <c r="K115" s="33">
        <v>-15093.852102216129</v>
      </c>
    </row>
    <row r="116" spans="1:11" x14ac:dyDescent="0.3">
      <c r="A116" s="27">
        <v>33250</v>
      </c>
      <c r="B116" s="27">
        <v>2.1</v>
      </c>
      <c r="C116" s="27">
        <v>5.7</v>
      </c>
      <c r="D116" s="27">
        <v>16.399999999999999</v>
      </c>
      <c r="E116" s="27">
        <v>19</v>
      </c>
      <c r="I116" s="33">
        <v>86</v>
      </c>
      <c r="J116" s="33">
        <v>34421.44042270146</v>
      </c>
      <c r="K116" s="33">
        <v>-9981.4404227014602</v>
      </c>
    </row>
    <row r="117" spans="1:11" x14ac:dyDescent="0.3">
      <c r="A117" s="27">
        <v>13310</v>
      </c>
      <c r="B117" s="27">
        <v>-4.4000000000000004</v>
      </c>
      <c r="C117" s="27">
        <v>7.2</v>
      </c>
      <c r="D117" s="27">
        <v>12</v>
      </c>
      <c r="E117" s="27">
        <v>-4.8</v>
      </c>
      <c r="I117" s="33">
        <v>87</v>
      </c>
      <c r="J117" s="33">
        <v>18808.104190065354</v>
      </c>
      <c r="K117" s="33">
        <v>-6048.1041900653545</v>
      </c>
    </row>
    <row r="118" spans="1:11" x14ac:dyDescent="0.3">
      <c r="A118" s="27">
        <v>18460</v>
      </c>
      <c r="B118" s="27">
        <v>3.6</v>
      </c>
      <c r="C118" s="27">
        <v>10.6</v>
      </c>
      <c r="D118" s="27">
        <v>22.1</v>
      </c>
      <c r="E118" s="27">
        <v>20.9</v>
      </c>
      <c r="I118" s="33">
        <v>88</v>
      </c>
      <c r="J118" s="33">
        <v>6069.9099942952544</v>
      </c>
      <c r="K118" s="33">
        <v>2290.0900057047456</v>
      </c>
    </row>
    <row r="119" spans="1:11" x14ac:dyDescent="0.3">
      <c r="A119" s="27">
        <v>15960</v>
      </c>
      <c r="B119" s="27">
        <v>8.9</v>
      </c>
      <c r="C119" s="27">
        <v>0.9</v>
      </c>
      <c r="D119" s="27">
        <v>11.6</v>
      </c>
      <c r="E119" s="27">
        <v>26.1</v>
      </c>
      <c r="I119" s="33">
        <v>89</v>
      </c>
      <c r="J119" s="33">
        <v>7297.1025848417594</v>
      </c>
      <c r="K119" s="33">
        <v>10352.897415158241</v>
      </c>
    </row>
    <row r="120" spans="1:11" x14ac:dyDescent="0.3">
      <c r="A120" s="27">
        <v>18670</v>
      </c>
      <c r="B120" s="27">
        <v>-6.6</v>
      </c>
      <c r="C120" s="27">
        <v>8.6</v>
      </c>
      <c r="D120" s="27">
        <v>17.899999999999999</v>
      </c>
      <c r="E120" s="27">
        <v>28.6</v>
      </c>
      <c r="I120" s="33">
        <v>90</v>
      </c>
      <c r="J120" s="33">
        <v>44676.625156273134</v>
      </c>
      <c r="K120" s="33">
        <v>15743.374843726866</v>
      </c>
    </row>
    <row r="121" spans="1:11" x14ac:dyDescent="0.3">
      <c r="A121" s="27">
        <v>20770</v>
      </c>
      <c r="B121" s="27">
        <v>-22</v>
      </c>
      <c r="C121" s="27">
        <v>14.4</v>
      </c>
      <c r="D121" s="27">
        <v>15.6</v>
      </c>
      <c r="E121" s="27">
        <v>16.600000000000001</v>
      </c>
      <c r="I121" s="33">
        <v>91</v>
      </c>
      <c r="J121" s="33">
        <v>-4037.3937751054691</v>
      </c>
      <c r="K121" s="33">
        <v>10157.393775105469</v>
      </c>
    </row>
    <row r="122" spans="1:11" x14ac:dyDescent="0.3">
      <c r="A122" s="27">
        <v>14060</v>
      </c>
      <c r="B122" s="27">
        <v>-10.7</v>
      </c>
      <c r="C122" s="27">
        <v>14.7</v>
      </c>
      <c r="D122" s="27">
        <v>2.6</v>
      </c>
      <c r="E122" s="27">
        <v>26.8</v>
      </c>
      <c r="I122" s="33">
        <v>92</v>
      </c>
      <c r="J122" s="33">
        <v>36324.199064369343</v>
      </c>
      <c r="K122" s="33">
        <v>11415.800935630657</v>
      </c>
    </row>
    <row r="123" spans="1:11" x14ac:dyDescent="0.3">
      <c r="A123" s="27">
        <v>37150</v>
      </c>
      <c r="B123" s="27">
        <v>7.1</v>
      </c>
      <c r="C123" s="27">
        <v>11.5</v>
      </c>
      <c r="D123" s="27">
        <v>11.8</v>
      </c>
      <c r="E123" s="27">
        <v>20.2</v>
      </c>
      <c r="I123" s="33">
        <v>93</v>
      </c>
      <c r="J123" s="33">
        <v>15626.108693194297</v>
      </c>
      <c r="K123" s="33">
        <v>3813.8913068057027</v>
      </c>
    </row>
    <row r="124" spans="1:11" x14ac:dyDescent="0.3">
      <c r="A124" s="27">
        <v>36110</v>
      </c>
      <c r="B124" s="27">
        <v>3.4</v>
      </c>
      <c r="C124" s="27">
        <v>8.4</v>
      </c>
      <c r="D124" s="27">
        <v>5</v>
      </c>
      <c r="E124" s="27">
        <v>2.2999999999999998</v>
      </c>
      <c r="I124" s="33">
        <v>94</v>
      </c>
      <c r="J124" s="33">
        <v>19706.603093520487</v>
      </c>
      <c r="K124" s="33">
        <v>-2216.6030935204872</v>
      </c>
    </row>
    <row r="125" spans="1:11" x14ac:dyDescent="0.3">
      <c r="A125" s="27">
        <v>40130</v>
      </c>
      <c r="B125" s="27">
        <v>9.9</v>
      </c>
      <c r="C125" s="27">
        <v>8.8000000000000007</v>
      </c>
      <c r="D125" s="27">
        <v>7</v>
      </c>
      <c r="E125" s="27">
        <v>19.399999999999999</v>
      </c>
      <c r="I125" s="33">
        <v>95</v>
      </c>
      <c r="J125" s="33">
        <v>27052.439381454209</v>
      </c>
      <c r="K125" s="33">
        <v>-12642.439381454209</v>
      </c>
    </row>
    <row r="126" spans="1:11" x14ac:dyDescent="0.3">
      <c r="A126" s="27">
        <v>68850</v>
      </c>
      <c r="B126" s="27">
        <v>7.8</v>
      </c>
      <c r="C126" s="27">
        <v>10.9</v>
      </c>
      <c r="D126" s="27">
        <v>5.5</v>
      </c>
      <c r="E126" s="27">
        <v>8.3000000000000007</v>
      </c>
      <c r="I126" s="33">
        <v>96</v>
      </c>
      <c r="J126" s="33">
        <v>45756.542748878572</v>
      </c>
      <c r="K126" s="33">
        <v>-10706.542748878572</v>
      </c>
    </row>
    <row r="127" spans="1:11" x14ac:dyDescent="0.3">
      <c r="A127" s="27">
        <v>60040</v>
      </c>
      <c r="B127" s="27">
        <v>11.6</v>
      </c>
      <c r="C127" s="27">
        <v>17.899999999999999</v>
      </c>
      <c r="D127" s="27">
        <v>13.3</v>
      </c>
      <c r="E127" s="27">
        <v>18.8</v>
      </c>
      <c r="I127" s="33">
        <v>97</v>
      </c>
      <c r="J127" s="33">
        <v>23992.346677935951</v>
      </c>
      <c r="K127" s="33">
        <v>-11492.346677935951</v>
      </c>
    </row>
    <row r="128" spans="1:11" x14ac:dyDescent="0.3">
      <c r="A128" s="27">
        <v>12810</v>
      </c>
      <c r="B128" s="27">
        <v>-5.3</v>
      </c>
      <c r="C128" s="27">
        <v>0</v>
      </c>
      <c r="D128" s="27">
        <v>5.4</v>
      </c>
      <c r="E128" s="27">
        <v>14.4</v>
      </c>
      <c r="I128" s="33">
        <v>98</v>
      </c>
      <c r="J128" s="33">
        <v>21160.719870153342</v>
      </c>
      <c r="K128" s="33">
        <v>-3170.7198701533416</v>
      </c>
    </row>
    <row r="129" spans="1:11" x14ac:dyDescent="0.3">
      <c r="A129" s="27">
        <v>22210</v>
      </c>
      <c r="B129" s="27">
        <v>-2.4</v>
      </c>
      <c r="C129" s="27">
        <v>14.6</v>
      </c>
      <c r="D129" s="27">
        <v>12</v>
      </c>
      <c r="E129" s="27">
        <v>23.1</v>
      </c>
      <c r="I129" s="33">
        <v>99</v>
      </c>
      <c r="J129" s="33">
        <v>16815.048472634244</v>
      </c>
      <c r="K129" s="33">
        <v>-3415.0484726342438</v>
      </c>
    </row>
    <row r="130" spans="1:11" x14ac:dyDescent="0.3">
      <c r="A130" s="27">
        <v>42910</v>
      </c>
      <c r="B130" s="27">
        <v>-1.9</v>
      </c>
      <c r="C130" s="27">
        <v>1.5</v>
      </c>
      <c r="D130" s="27">
        <v>8.5</v>
      </c>
      <c r="E130" s="27">
        <v>7.4</v>
      </c>
      <c r="I130" s="33">
        <v>100</v>
      </c>
      <c r="J130" s="33">
        <v>44537.61875215402</v>
      </c>
      <c r="K130" s="33">
        <v>-9027.6187521540196</v>
      </c>
    </row>
    <row r="131" spans="1:11" x14ac:dyDescent="0.3">
      <c r="A131" s="27">
        <v>34590</v>
      </c>
      <c r="B131" s="27">
        <v>5.5</v>
      </c>
      <c r="C131" s="27">
        <v>14</v>
      </c>
      <c r="D131" s="27">
        <v>10.3</v>
      </c>
      <c r="E131" s="27">
        <v>23.8</v>
      </c>
      <c r="I131" s="33">
        <v>101</v>
      </c>
      <c r="J131" s="33">
        <v>5089.023737992622</v>
      </c>
      <c r="K131" s="33">
        <v>13100.976262007378</v>
      </c>
    </row>
    <row r="132" spans="1:11" x14ac:dyDescent="0.3">
      <c r="A132" s="27">
        <v>9020</v>
      </c>
      <c r="B132" s="27">
        <v>0.7</v>
      </c>
      <c r="C132" s="27">
        <v>-22.8</v>
      </c>
      <c r="D132" s="27">
        <v>8.4</v>
      </c>
      <c r="E132" s="27">
        <v>9.9</v>
      </c>
      <c r="I132" s="33">
        <v>102</v>
      </c>
      <c r="J132" s="33">
        <v>26812.765956145904</v>
      </c>
      <c r="K132" s="33">
        <v>-11892.765956145904</v>
      </c>
    </row>
    <row r="133" spans="1:11" x14ac:dyDescent="0.3">
      <c r="A133" s="27">
        <v>6410</v>
      </c>
      <c r="B133" s="27">
        <v>10.1</v>
      </c>
      <c r="C133" s="27">
        <v>-26.3</v>
      </c>
      <c r="D133" s="27">
        <v>9.1</v>
      </c>
      <c r="E133" s="27">
        <v>27.1</v>
      </c>
      <c r="I133" s="33">
        <v>103</v>
      </c>
      <c r="J133" s="33">
        <v>16490.960542774264</v>
      </c>
      <c r="K133" s="33">
        <v>3749.0394572257355</v>
      </c>
    </row>
    <row r="134" spans="1:11" x14ac:dyDescent="0.3">
      <c r="A134" s="27">
        <v>36220</v>
      </c>
      <c r="B134" s="27">
        <v>6.5</v>
      </c>
      <c r="C134" s="27">
        <v>12.4</v>
      </c>
      <c r="D134" s="27">
        <v>11.5</v>
      </c>
      <c r="E134" s="27">
        <v>19.7</v>
      </c>
      <c r="I134" s="33">
        <v>104</v>
      </c>
      <c r="J134" s="33">
        <v>32901.861882939855</v>
      </c>
      <c r="K134" s="33">
        <v>3838.1381170601453</v>
      </c>
    </row>
    <row r="135" spans="1:11" x14ac:dyDescent="0.3">
      <c r="A135" s="27">
        <v>34010</v>
      </c>
      <c r="B135" s="27">
        <v>3.1</v>
      </c>
      <c r="C135" s="27">
        <v>8.1</v>
      </c>
      <c r="D135" s="27">
        <v>5</v>
      </c>
      <c r="E135" s="27">
        <v>2.2999999999999998</v>
      </c>
      <c r="I135" s="33">
        <v>105</v>
      </c>
      <c r="J135" s="33">
        <v>38333.687861383063</v>
      </c>
      <c r="K135" s="33">
        <v>3116.3121386169369</v>
      </c>
    </row>
    <row r="136" spans="1:11" x14ac:dyDescent="0.3">
      <c r="A136" s="27">
        <v>47890</v>
      </c>
      <c r="B136" s="27">
        <v>9.1999999999999993</v>
      </c>
      <c r="C136" s="27">
        <v>1.2</v>
      </c>
      <c r="D136" s="27">
        <v>5.8</v>
      </c>
      <c r="E136" s="27">
        <v>8.6</v>
      </c>
      <c r="I136" s="33">
        <v>106</v>
      </c>
      <c r="J136" s="33">
        <v>30108.53658019397</v>
      </c>
      <c r="K136" s="33">
        <v>5541.4634198060303</v>
      </c>
    </row>
    <row r="137" spans="1:11" x14ac:dyDescent="0.3">
      <c r="A137" s="27">
        <v>35480</v>
      </c>
      <c r="B137" s="27">
        <v>5.5</v>
      </c>
      <c r="C137" s="27">
        <v>14.1</v>
      </c>
      <c r="D137" s="27">
        <v>10</v>
      </c>
      <c r="E137" s="27">
        <v>23.2</v>
      </c>
      <c r="I137" s="33">
        <v>107</v>
      </c>
      <c r="J137" s="33">
        <v>42042.239998853169</v>
      </c>
      <c r="K137" s="33">
        <v>19647.760001146831</v>
      </c>
    </row>
    <row r="138" spans="1:11" x14ac:dyDescent="0.3">
      <c r="A138" s="27">
        <v>23450</v>
      </c>
      <c r="B138" s="27">
        <v>-2.4</v>
      </c>
      <c r="C138" s="27">
        <v>14.6</v>
      </c>
      <c r="D138" s="27">
        <v>12</v>
      </c>
      <c r="E138" s="27">
        <v>23.1</v>
      </c>
      <c r="I138" s="33">
        <v>108</v>
      </c>
      <c r="J138" s="33">
        <v>8411.8278069255666</v>
      </c>
      <c r="K138" s="33">
        <v>498.17219307443338</v>
      </c>
    </row>
    <row r="139" spans="1:11" x14ac:dyDescent="0.3">
      <c r="A139" s="27">
        <v>62100</v>
      </c>
      <c r="B139" s="27">
        <v>11.2</v>
      </c>
      <c r="C139" s="27">
        <v>17.7</v>
      </c>
      <c r="D139" s="27">
        <v>12</v>
      </c>
      <c r="E139" s="27">
        <v>17.399999999999999</v>
      </c>
      <c r="I139" s="33">
        <v>109</v>
      </c>
      <c r="J139" s="33">
        <v>31578.018063586169</v>
      </c>
      <c r="K139" s="33">
        <v>-6078.0180635861689</v>
      </c>
    </row>
    <row r="140" spans="1:11" x14ac:dyDescent="0.3">
      <c r="A140" s="27">
        <v>25480</v>
      </c>
      <c r="B140" s="27">
        <v>14</v>
      </c>
      <c r="C140" s="27">
        <v>5</v>
      </c>
      <c r="D140" s="27">
        <v>18.2</v>
      </c>
      <c r="E140" s="27">
        <v>19.5</v>
      </c>
      <c r="I140" s="33">
        <v>110</v>
      </c>
      <c r="J140" s="33">
        <v>30536.850989580584</v>
      </c>
      <c r="K140" s="33">
        <v>13643.149010419416</v>
      </c>
    </row>
    <row r="141" spans="1:11" x14ac:dyDescent="0.3">
      <c r="A141" s="27">
        <v>37250</v>
      </c>
      <c r="B141" s="27">
        <v>6.7</v>
      </c>
      <c r="C141" s="27">
        <v>10.7</v>
      </c>
      <c r="D141" s="27">
        <v>12.1</v>
      </c>
      <c r="E141" s="27">
        <v>19.600000000000001</v>
      </c>
      <c r="I141" s="33">
        <v>111</v>
      </c>
      <c r="J141" s="33">
        <v>28470.469582979815</v>
      </c>
      <c r="K141" s="33">
        <v>-3290.4695829798147</v>
      </c>
    </row>
    <row r="142" spans="1:11" x14ac:dyDescent="0.3">
      <c r="A142" s="27">
        <v>35950</v>
      </c>
      <c r="B142" s="27">
        <v>2.4</v>
      </c>
      <c r="C142" s="27">
        <v>8</v>
      </c>
      <c r="D142" s="27">
        <v>4.9000000000000004</v>
      </c>
      <c r="E142" s="27">
        <v>2.1</v>
      </c>
      <c r="I142" s="33">
        <v>112</v>
      </c>
      <c r="J142" s="33">
        <v>23999.345037069197</v>
      </c>
      <c r="K142" s="33">
        <v>9250.6549629308029</v>
      </c>
    </row>
    <row r="143" spans="1:11" x14ac:dyDescent="0.3">
      <c r="A143" s="27">
        <v>13690</v>
      </c>
      <c r="B143" s="27">
        <v>-3.5</v>
      </c>
      <c r="C143" s="27">
        <v>8.9</v>
      </c>
      <c r="D143" s="27">
        <v>18.5</v>
      </c>
      <c r="E143" s="27">
        <v>10.199999999999999</v>
      </c>
      <c r="I143" s="33">
        <v>113</v>
      </c>
      <c r="J143" s="33">
        <v>41307.359131124278</v>
      </c>
      <c r="K143" s="33">
        <v>-27997.359131124278</v>
      </c>
    </row>
    <row r="144" spans="1:11" x14ac:dyDescent="0.3">
      <c r="A144" s="27">
        <v>16490</v>
      </c>
      <c r="B144" s="27">
        <v>0.9</v>
      </c>
      <c r="C144" s="27">
        <v>18.899999999999999</v>
      </c>
      <c r="D144" s="27">
        <v>17.5</v>
      </c>
      <c r="E144" s="27">
        <v>25.1</v>
      </c>
      <c r="I144" s="33">
        <v>114</v>
      </c>
      <c r="J144" s="33">
        <v>25083.658895559627</v>
      </c>
      <c r="K144" s="33">
        <v>-6623.6588955596271</v>
      </c>
    </row>
    <row r="145" spans="1:11" x14ac:dyDescent="0.3">
      <c r="A145" s="27">
        <v>13760</v>
      </c>
      <c r="B145" s="27">
        <v>-5.3</v>
      </c>
      <c r="C145" s="27">
        <v>0</v>
      </c>
      <c r="D145" s="27">
        <v>5.4</v>
      </c>
      <c r="E145" s="27">
        <v>14.4</v>
      </c>
      <c r="I145" s="33">
        <v>115</v>
      </c>
      <c r="J145" s="33">
        <v>21229.108326294645</v>
      </c>
      <c r="K145" s="33">
        <v>-5269.1083262946449</v>
      </c>
    </row>
    <row r="146" spans="1:11" x14ac:dyDescent="0.3">
      <c r="A146" s="27">
        <v>21310</v>
      </c>
      <c r="B146" s="27">
        <v>-16.399999999999999</v>
      </c>
      <c r="C146" s="27">
        <v>13.9</v>
      </c>
      <c r="D146" s="27">
        <v>11.4</v>
      </c>
      <c r="E146" s="27">
        <v>15.2</v>
      </c>
      <c r="I146" s="33">
        <v>116</v>
      </c>
      <c r="J146" s="33">
        <v>11830.398854095758</v>
      </c>
      <c r="K146" s="33">
        <v>6839.601145904242</v>
      </c>
    </row>
    <row r="147" spans="1:11" x14ac:dyDescent="0.3">
      <c r="A147" s="27">
        <v>50010</v>
      </c>
      <c r="B147" s="27">
        <v>9.8000000000000007</v>
      </c>
      <c r="C147" s="27">
        <v>-0.5</v>
      </c>
      <c r="D147" s="27">
        <v>5.6</v>
      </c>
      <c r="E147" s="27">
        <v>8</v>
      </c>
      <c r="I147" s="33">
        <v>117</v>
      </c>
      <c r="J147" s="33">
        <v>15888.364269014603</v>
      </c>
      <c r="K147" s="33">
        <v>4881.6357309853975</v>
      </c>
    </row>
    <row r="148" spans="1:11" x14ac:dyDescent="0.3">
      <c r="A148" s="27">
        <v>41860</v>
      </c>
      <c r="B148" s="27">
        <v>10</v>
      </c>
      <c r="C148" s="27">
        <v>8.3000000000000007</v>
      </c>
      <c r="D148" s="27">
        <v>6.2</v>
      </c>
      <c r="E148" s="27">
        <v>18.899999999999999</v>
      </c>
      <c r="I148" s="33">
        <v>118</v>
      </c>
      <c r="J148" s="33">
        <v>20598.24271966999</v>
      </c>
      <c r="K148" s="33">
        <v>-6538.24271966999</v>
      </c>
    </row>
    <row r="149" spans="1:11" x14ac:dyDescent="0.3">
      <c r="I149" s="33">
        <v>119</v>
      </c>
      <c r="J149" s="33">
        <v>32552.150611245626</v>
      </c>
      <c r="K149" s="33">
        <v>4597.8493887543736</v>
      </c>
    </row>
    <row r="150" spans="1:11" x14ac:dyDescent="0.3">
      <c r="I150" s="33">
        <v>120</v>
      </c>
      <c r="J150" s="33">
        <v>44526.22902999392</v>
      </c>
      <c r="K150" s="33">
        <v>-8416.2290299939195</v>
      </c>
    </row>
    <row r="151" spans="1:11" x14ac:dyDescent="0.3">
      <c r="I151" s="33">
        <v>121</v>
      </c>
      <c r="J151" s="33">
        <v>34899.500933332383</v>
      </c>
      <c r="K151" s="33">
        <v>5230.4990666676167</v>
      </c>
    </row>
    <row r="152" spans="1:11" x14ac:dyDescent="0.3">
      <c r="I152" s="33">
        <v>122</v>
      </c>
      <c r="J152" s="33">
        <v>44465.012683331697</v>
      </c>
      <c r="K152" s="33">
        <v>24384.987316668303</v>
      </c>
    </row>
    <row r="153" spans="1:11" x14ac:dyDescent="0.3">
      <c r="I153" s="33">
        <v>123</v>
      </c>
      <c r="J153" s="33">
        <v>41046.681896386159</v>
      </c>
      <c r="K153" s="33">
        <v>18993.318103613841</v>
      </c>
    </row>
    <row r="154" spans="1:11" x14ac:dyDescent="0.3">
      <c r="I154" s="33">
        <v>124</v>
      </c>
      <c r="J154" s="33">
        <v>22315.286173764354</v>
      </c>
      <c r="K154" s="33">
        <v>-9505.2861737643543</v>
      </c>
    </row>
    <row r="155" spans="1:11" x14ac:dyDescent="0.3">
      <c r="I155" s="33">
        <v>125</v>
      </c>
      <c r="J155" s="33">
        <v>25831.367628918142</v>
      </c>
      <c r="K155" s="33">
        <v>-3621.3676289181421</v>
      </c>
    </row>
    <row r="156" spans="1:11" x14ac:dyDescent="0.3">
      <c r="I156" s="33">
        <v>126</v>
      </c>
      <c r="J156" s="33">
        <v>30289.179112509835</v>
      </c>
      <c r="K156" s="33">
        <v>12620.820887490165</v>
      </c>
    </row>
    <row r="157" spans="1:11" x14ac:dyDescent="0.3">
      <c r="I157" s="33">
        <v>127</v>
      </c>
      <c r="J157" s="33">
        <v>30963.685150097957</v>
      </c>
      <c r="K157" s="33">
        <v>3626.3148499020426</v>
      </c>
    </row>
    <row r="158" spans="1:11" x14ac:dyDescent="0.3">
      <c r="I158" s="33">
        <v>128</v>
      </c>
      <c r="J158" s="33">
        <v>11985.568312770778</v>
      </c>
      <c r="K158" s="33">
        <v>-2965.568312770778</v>
      </c>
    </row>
    <row r="159" spans="1:11" x14ac:dyDescent="0.3">
      <c r="I159" s="33">
        <v>129</v>
      </c>
      <c r="J159" s="33">
        <v>1869.3076154439477</v>
      </c>
      <c r="K159" s="33">
        <v>4540.6923845560523</v>
      </c>
    </row>
    <row r="160" spans="1:11" x14ac:dyDescent="0.3">
      <c r="I160" s="33">
        <v>130</v>
      </c>
      <c r="J160" s="33">
        <v>33317.147935872221</v>
      </c>
      <c r="K160" s="33">
        <v>2902.8520641277792</v>
      </c>
    </row>
    <row r="161" spans="9:11" x14ac:dyDescent="0.3">
      <c r="I161" s="33">
        <v>131</v>
      </c>
      <c r="J161" s="33">
        <v>44092.665939970044</v>
      </c>
      <c r="K161" s="33">
        <v>-10082.665939970044</v>
      </c>
    </row>
    <row r="162" spans="9:11" x14ac:dyDescent="0.3">
      <c r="I162" s="33">
        <v>132</v>
      </c>
      <c r="J162" s="33">
        <v>37846.792013733568</v>
      </c>
      <c r="K162" s="33">
        <v>10043.207986266432</v>
      </c>
    </row>
    <row r="163" spans="9:11" x14ac:dyDescent="0.3">
      <c r="I163" s="33">
        <v>133</v>
      </c>
      <c r="J163" s="33">
        <v>31630.474258213791</v>
      </c>
      <c r="K163" s="33">
        <v>3849.5257417862085</v>
      </c>
    </row>
    <row r="164" spans="9:11" x14ac:dyDescent="0.3">
      <c r="I164" s="33">
        <v>134</v>
      </c>
      <c r="J164" s="33">
        <v>25831.367628918142</v>
      </c>
      <c r="K164" s="33">
        <v>-2381.3676289181421</v>
      </c>
    </row>
    <row r="165" spans="9:11" x14ac:dyDescent="0.3">
      <c r="I165" s="33">
        <v>135</v>
      </c>
      <c r="J165" s="33">
        <v>42220.327323802521</v>
      </c>
      <c r="K165" s="33">
        <v>19879.672676197479</v>
      </c>
    </row>
    <row r="166" spans="9:11" x14ac:dyDescent="0.3">
      <c r="I166" s="33">
        <v>136</v>
      </c>
      <c r="J166" s="33">
        <v>30722.996028688671</v>
      </c>
      <c r="K166" s="33">
        <v>-5242.9960286886708</v>
      </c>
    </row>
    <row r="167" spans="9:11" x14ac:dyDescent="0.3">
      <c r="I167" s="33">
        <v>137</v>
      </c>
      <c r="J167" s="33">
        <v>32046.636104785568</v>
      </c>
      <c r="K167" s="33">
        <v>5203.363895214432</v>
      </c>
    </row>
    <row r="168" spans="9:11" x14ac:dyDescent="0.3">
      <c r="I168" s="33">
        <v>138</v>
      </c>
      <c r="J168" s="33">
        <v>43726.508665279456</v>
      </c>
      <c r="K168" s="33">
        <v>-7776.5086652794562</v>
      </c>
    </row>
    <row r="169" spans="9:11" x14ac:dyDescent="0.3">
      <c r="I169" s="33">
        <v>139</v>
      </c>
      <c r="J169" s="33">
        <v>28770.968319608441</v>
      </c>
      <c r="K169" s="33">
        <v>-15080.968319608441</v>
      </c>
    </row>
    <row r="170" spans="9:11" x14ac:dyDescent="0.3">
      <c r="I170" s="33">
        <v>140</v>
      </c>
      <c r="J170" s="33">
        <v>27717.879293672766</v>
      </c>
      <c r="K170" s="33">
        <v>-11227.879293672766</v>
      </c>
    </row>
    <row r="171" spans="9:11" x14ac:dyDescent="0.3">
      <c r="I171" s="33">
        <v>141</v>
      </c>
      <c r="J171" s="33">
        <v>22315.286173764354</v>
      </c>
      <c r="K171" s="33">
        <v>-8555.2861737643543</v>
      </c>
    </row>
    <row r="172" spans="9:11" x14ac:dyDescent="0.3">
      <c r="I172" s="33">
        <v>142</v>
      </c>
      <c r="J172" s="33">
        <v>22095.106847564573</v>
      </c>
      <c r="K172" s="33">
        <v>-785.1068475645734</v>
      </c>
    </row>
    <row r="173" spans="9:11" x14ac:dyDescent="0.3">
      <c r="I173" s="33">
        <v>143</v>
      </c>
      <c r="J173" s="33">
        <v>37551.419572226514</v>
      </c>
      <c r="K173" s="33">
        <v>12458.580427773486</v>
      </c>
    </row>
    <row r="174" spans="9:11" ht="15" thickBot="1" x14ac:dyDescent="0.35">
      <c r="I174" s="34">
        <v>144</v>
      </c>
      <c r="J174" s="34">
        <v>35291.703033125785</v>
      </c>
      <c r="K174" s="34">
        <v>6568.2969668742153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99B0-195B-43FB-8BE3-8BA676652B3A}">
  <dimension ref="A2:U190"/>
  <sheetViews>
    <sheetView workbookViewId="0">
      <selection activeCell="F7" sqref="F7"/>
    </sheetView>
  </sheetViews>
  <sheetFormatPr defaultRowHeight="14.4" x14ac:dyDescent="0.3"/>
  <cols>
    <col min="4" max="4" width="12" bestFit="1" customWidth="1"/>
    <col min="6" max="6" width="13.44140625" bestFit="1" customWidth="1"/>
    <col min="10" max="10" width="12" bestFit="1" customWidth="1"/>
    <col min="15" max="15" width="12" bestFit="1" customWidth="1"/>
    <col min="17" max="17" width="13.44140625" bestFit="1" customWidth="1"/>
  </cols>
  <sheetData>
    <row r="2" spans="1:21" ht="18" x14ac:dyDescent="0.35">
      <c r="A2" s="85" t="s">
        <v>243</v>
      </c>
    </row>
    <row r="3" spans="1:21" ht="15" thickBot="1" x14ac:dyDescent="0.35"/>
    <row r="4" spans="1:21" x14ac:dyDescent="0.3">
      <c r="A4" s="61"/>
      <c r="B4" s="62"/>
      <c r="C4" s="62"/>
      <c r="D4" s="62"/>
      <c r="E4" s="62"/>
      <c r="F4" s="62"/>
      <c r="G4" s="62"/>
      <c r="H4" s="62"/>
      <c r="I4" s="62"/>
      <c r="J4" s="63"/>
      <c r="L4" s="61"/>
      <c r="M4" s="62"/>
      <c r="N4" s="62"/>
      <c r="O4" s="62"/>
      <c r="P4" s="62"/>
      <c r="Q4" s="62"/>
      <c r="R4" s="62"/>
      <c r="S4" s="62"/>
      <c r="T4" s="62"/>
      <c r="U4" s="63"/>
    </row>
    <row r="5" spans="1:21" x14ac:dyDescent="0.3">
      <c r="A5" s="64" t="s">
        <v>106</v>
      </c>
      <c r="B5" t="s">
        <v>107</v>
      </c>
      <c r="J5" s="65"/>
      <c r="L5" s="64" t="s">
        <v>106</v>
      </c>
      <c r="M5" t="s">
        <v>108</v>
      </c>
      <c r="U5" s="65"/>
    </row>
    <row r="6" spans="1:21" x14ac:dyDescent="0.3">
      <c r="A6" s="64" t="s">
        <v>109</v>
      </c>
      <c r="B6" t="s">
        <v>110</v>
      </c>
      <c r="J6" s="65"/>
      <c r="L6" s="64" t="s">
        <v>109</v>
      </c>
      <c r="M6" t="s">
        <v>111</v>
      </c>
      <c r="U6" s="65"/>
    </row>
    <row r="7" spans="1:21" x14ac:dyDescent="0.3">
      <c r="A7" s="64"/>
      <c r="J7" s="65"/>
      <c r="L7" s="64"/>
      <c r="U7" s="65"/>
    </row>
    <row r="8" spans="1:21" x14ac:dyDescent="0.3">
      <c r="A8" s="64" t="s">
        <v>112</v>
      </c>
      <c r="C8" t="s">
        <v>113</v>
      </c>
      <c r="J8" s="65"/>
      <c r="L8" s="64" t="s">
        <v>112</v>
      </c>
      <c r="N8" t="s">
        <v>113</v>
      </c>
      <c r="U8" s="65"/>
    </row>
    <row r="9" spans="1:21" x14ac:dyDescent="0.3">
      <c r="A9" s="64" t="s">
        <v>114</v>
      </c>
      <c r="C9" t="s">
        <v>115</v>
      </c>
      <c r="J9" s="65"/>
      <c r="L9" s="64" t="s">
        <v>114</v>
      </c>
      <c r="N9" t="s">
        <v>116</v>
      </c>
      <c r="U9" s="65"/>
    </row>
    <row r="10" spans="1:21" x14ac:dyDescent="0.3">
      <c r="A10" s="64"/>
      <c r="J10" s="65"/>
      <c r="L10" s="64"/>
      <c r="U10" s="65"/>
    </row>
    <row r="11" spans="1:21" x14ac:dyDescent="0.3">
      <c r="A11" s="66" t="s">
        <v>117</v>
      </c>
      <c r="B11" s="37"/>
      <c r="C11" s="37"/>
      <c r="D11">
        <f>Global!C17-'b1,b2'!C26</f>
        <v>389358789.09594727</v>
      </c>
      <c r="E11" t="s">
        <v>118</v>
      </c>
      <c r="J11" s="65"/>
      <c r="L11" s="66" t="s">
        <v>117</v>
      </c>
      <c r="M11" s="37"/>
      <c r="N11" s="37"/>
      <c r="O11">
        <f>Global!C17-'b1,b2'!N26</f>
        <v>446313481.55029678</v>
      </c>
      <c r="P11" t="s">
        <v>119</v>
      </c>
      <c r="U11" s="65"/>
    </row>
    <row r="12" spans="1:21" ht="15" thickBot="1" x14ac:dyDescent="0.35">
      <c r="A12" s="67"/>
      <c r="B12" s="28"/>
      <c r="C12" s="28"/>
      <c r="D12" s="28"/>
      <c r="E12" s="28"/>
      <c r="F12" s="28"/>
      <c r="G12" s="28"/>
      <c r="H12" s="28"/>
      <c r="I12" s="28"/>
      <c r="J12" s="68"/>
      <c r="L12" s="67"/>
      <c r="M12" s="28"/>
      <c r="N12" s="28"/>
      <c r="O12" s="28"/>
      <c r="P12" s="28"/>
      <c r="Q12" s="28"/>
      <c r="R12" s="28"/>
      <c r="S12" s="28"/>
      <c r="T12" s="28"/>
      <c r="U12" s="68"/>
    </row>
    <row r="15" spans="1:21" x14ac:dyDescent="0.3">
      <c r="A15" t="s">
        <v>57</v>
      </c>
      <c r="L15" t="s">
        <v>57</v>
      </c>
    </row>
    <row r="16" spans="1:21" ht="15" thickBot="1" x14ac:dyDescent="0.35"/>
    <row r="17" spans="1:20" x14ac:dyDescent="0.3">
      <c r="A17" s="30" t="s">
        <v>60</v>
      </c>
      <c r="B17" s="30"/>
      <c r="L17" s="30" t="s">
        <v>60</v>
      </c>
      <c r="M17" s="30"/>
    </row>
    <row r="18" spans="1:20" x14ac:dyDescent="0.3">
      <c r="A18" t="s">
        <v>62</v>
      </c>
      <c r="B18">
        <v>0.74169015869800681</v>
      </c>
      <c r="L18" t="s">
        <v>62</v>
      </c>
      <c r="M18">
        <v>0.74077776056507982</v>
      </c>
    </row>
    <row r="19" spans="1:20" x14ac:dyDescent="0.3">
      <c r="A19" t="s">
        <v>64</v>
      </c>
      <c r="B19">
        <v>0.55010429150947449</v>
      </c>
      <c r="L19" t="s">
        <v>64</v>
      </c>
      <c r="M19">
        <v>0.54875169054781481</v>
      </c>
    </row>
    <row r="20" spans="1:20" x14ac:dyDescent="0.3">
      <c r="A20" t="s">
        <v>66</v>
      </c>
      <c r="B20">
        <v>0.51988741556608098</v>
      </c>
      <c r="L20" t="s">
        <v>66</v>
      </c>
      <c r="M20">
        <v>0.51844396827117545</v>
      </c>
    </row>
    <row r="21" spans="1:20" x14ac:dyDescent="0.3">
      <c r="A21" t="s">
        <v>67</v>
      </c>
      <c r="B21">
        <v>11890.043285890013</v>
      </c>
      <c r="L21" t="s">
        <v>67</v>
      </c>
      <c r="M21">
        <v>11907.90344093595</v>
      </c>
    </row>
    <row r="22" spans="1:20" ht="15" thickBot="1" x14ac:dyDescent="0.35">
      <c r="A22" s="28" t="s">
        <v>69</v>
      </c>
      <c r="B22" s="28">
        <v>144</v>
      </c>
      <c r="L22" s="28" t="s">
        <v>69</v>
      </c>
      <c r="M22" s="28">
        <v>144</v>
      </c>
    </row>
    <row r="24" spans="1:20" ht="15" thickBot="1" x14ac:dyDescent="0.35">
      <c r="A24" t="s">
        <v>70</v>
      </c>
      <c r="L24" t="s">
        <v>70</v>
      </c>
      <c r="Q24">
        <v>0</v>
      </c>
    </row>
    <row r="25" spans="1:20" x14ac:dyDescent="0.3">
      <c r="A25" s="29"/>
      <c r="B25" s="29" t="s">
        <v>71</v>
      </c>
      <c r="C25" s="29" t="s">
        <v>72</v>
      </c>
      <c r="D25" s="29" t="s">
        <v>73</v>
      </c>
      <c r="E25" s="29" t="s">
        <v>74</v>
      </c>
      <c r="F25" s="29" t="s">
        <v>75</v>
      </c>
      <c r="L25" s="29"/>
      <c r="M25" s="29" t="s">
        <v>71</v>
      </c>
      <c r="N25" s="29" t="s">
        <v>72</v>
      </c>
      <c r="O25" s="29" t="s">
        <v>73</v>
      </c>
      <c r="P25" s="29" t="s">
        <v>74</v>
      </c>
      <c r="Q25" s="29" t="s">
        <v>75</v>
      </c>
    </row>
    <row r="26" spans="1:20" x14ac:dyDescent="0.3">
      <c r="A26" t="s">
        <v>77</v>
      </c>
      <c r="B26">
        <v>9</v>
      </c>
      <c r="C26" s="36">
        <v>23163535757.283539</v>
      </c>
      <c r="D26">
        <v>2573726195.2537265</v>
      </c>
      <c r="E26">
        <v>18.205200714329536</v>
      </c>
      <c r="F26">
        <v>1.7545419831192077E-19</v>
      </c>
      <c r="L26" t="s">
        <v>77</v>
      </c>
      <c r="M26">
        <v>9</v>
      </c>
      <c r="N26" s="36">
        <v>23106581064.829189</v>
      </c>
      <c r="O26">
        <v>2567397896.0921321</v>
      </c>
      <c r="P26">
        <v>18.106002342867697</v>
      </c>
      <c r="Q26">
        <v>2.1275214350561905E-19</v>
      </c>
    </row>
    <row r="27" spans="1:20" x14ac:dyDescent="0.3">
      <c r="A27" t="s">
        <v>78</v>
      </c>
      <c r="B27">
        <v>134</v>
      </c>
      <c r="C27">
        <v>18943999331.605316</v>
      </c>
      <c r="D27">
        <v>141373129.34033817</v>
      </c>
      <c r="L27" t="s">
        <v>78</v>
      </c>
      <c r="M27">
        <v>134</v>
      </c>
      <c r="N27">
        <v>19000954024.059666</v>
      </c>
      <c r="O27">
        <v>141798164.35865423</v>
      </c>
    </row>
    <row r="28" spans="1:20" ht="15" thickBot="1" x14ac:dyDescent="0.35">
      <c r="A28" s="28" t="s">
        <v>79</v>
      </c>
      <c r="B28" s="28">
        <v>143</v>
      </c>
      <c r="C28" s="28">
        <v>42107535088.888855</v>
      </c>
      <c r="D28" s="28"/>
      <c r="E28" s="28"/>
      <c r="F28" s="28"/>
      <c r="L28" s="28" t="s">
        <v>79</v>
      </c>
      <c r="M28" s="28">
        <v>143</v>
      </c>
      <c r="N28" s="28">
        <v>42107535088.888855</v>
      </c>
      <c r="O28" s="28"/>
      <c r="P28" s="28"/>
      <c r="Q28" s="28"/>
    </row>
    <row r="29" spans="1:20" ht="15" thickBot="1" x14ac:dyDescent="0.35"/>
    <row r="30" spans="1:20" x14ac:dyDescent="0.3">
      <c r="A30" s="29"/>
      <c r="B30" s="29" t="s">
        <v>81</v>
      </c>
      <c r="C30" s="29" t="s">
        <v>67</v>
      </c>
      <c r="D30" s="29" t="s">
        <v>82</v>
      </c>
      <c r="E30" s="29" t="s">
        <v>83</v>
      </c>
      <c r="F30" s="29" t="s">
        <v>84</v>
      </c>
      <c r="G30" s="29" t="s">
        <v>85</v>
      </c>
      <c r="H30" s="29" t="s">
        <v>86</v>
      </c>
      <c r="I30" s="29" t="s">
        <v>87</v>
      </c>
      <c r="L30" s="29"/>
      <c r="M30" s="29" t="s">
        <v>81</v>
      </c>
      <c r="N30" s="29" t="s">
        <v>67</v>
      </c>
      <c r="O30" s="29" t="s">
        <v>82</v>
      </c>
      <c r="P30" s="29" t="s">
        <v>83</v>
      </c>
      <c r="Q30" s="29" t="s">
        <v>84</v>
      </c>
      <c r="R30" s="29" t="s">
        <v>85</v>
      </c>
      <c r="S30" s="29" t="s">
        <v>86</v>
      </c>
      <c r="T30" s="29" t="s">
        <v>87</v>
      </c>
    </row>
    <row r="31" spans="1:20" x14ac:dyDescent="0.3">
      <c r="A31" t="s">
        <v>88</v>
      </c>
      <c r="B31">
        <v>44185.886219267501</v>
      </c>
      <c r="C31">
        <v>5553.4114076443457</v>
      </c>
      <c r="D31">
        <v>7.9565303154823059</v>
      </c>
      <c r="E31">
        <v>6.5989162703384755E-13</v>
      </c>
      <c r="F31">
        <v>33202.20609197364</v>
      </c>
      <c r="G31">
        <v>55169.566346561362</v>
      </c>
      <c r="H31">
        <v>33202.20609197364</v>
      </c>
      <c r="I31">
        <v>55169.566346561362</v>
      </c>
      <c r="L31" t="s">
        <v>88</v>
      </c>
      <c r="M31">
        <v>17111.397270622518</v>
      </c>
      <c r="N31">
        <v>14870.748103668873</v>
      </c>
      <c r="O31">
        <v>1.1506749459632657</v>
      </c>
      <c r="P31">
        <v>0.25191521689242047</v>
      </c>
      <c r="Q31">
        <v>-12300.351370839042</v>
      </c>
      <c r="R31">
        <v>46523.145912084074</v>
      </c>
      <c r="S31">
        <v>-12300.351370839042</v>
      </c>
      <c r="T31">
        <v>46523.145912084074</v>
      </c>
    </row>
    <row r="32" spans="1:20" x14ac:dyDescent="0.3">
      <c r="A32" t="s">
        <v>5</v>
      </c>
      <c r="B32">
        <v>955.40041345526697</v>
      </c>
      <c r="C32">
        <v>455.14753302292485</v>
      </c>
      <c r="D32">
        <v>2.0991004984907726</v>
      </c>
      <c r="E32">
        <v>3.7684041053709524E-2</v>
      </c>
      <c r="F32">
        <v>55.197898912716028</v>
      </c>
      <c r="G32">
        <v>1855.6029279978179</v>
      </c>
      <c r="H32">
        <v>55.197898912716028</v>
      </c>
      <c r="I32">
        <v>1855.6029279978179</v>
      </c>
      <c r="L32" t="s">
        <v>4</v>
      </c>
      <c r="M32">
        <v>257.89720960833807</v>
      </c>
      <c r="N32">
        <v>129.08817439107662</v>
      </c>
      <c r="O32">
        <v>1.9978376084786085</v>
      </c>
      <c r="P32">
        <v>4.7758786558377071E-2</v>
      </c>
      <c r="Q32">
        <v>2.5832932332240262</v>
      </c>
      <c r="R32">
        <v>513.21112598345212</v>
      </c>
      <c r="S32">
        <v>2.5832932332240262</v>
      </c>
      <c r="T32">
        <v>513.21112598345212</v>
      </c>
    </row>
    <row r="33" spans="1:20" x14ac:dyDescent="0.3">
      <c r="A33" t="s">
        <v>6</v>
      </c>
      <c r="B33">
        <v>-800.2855716159163</v>
      </c>
      <c r="C33">
        <v>439.30274622477185</v>
      </c>
      <c r="D33">
        <v>-1.8217176616657103</v>
      </c>
      <c r="E33">
        <v>7.0728075638389357E-2</v>
      </c>
      <c r="F33">
        <v>-1669.1498586976813</v>
      </c>
      <c r="G33">
        <v>68.578715465848745</v>
      </c>
      <c r="H33">
        <v>-1669.1498586976813</v>
      </c>
      <c r="I33">
        <v>68.578715465848745</v>
      </c>
      <c r="L33" t="s">
        <v>6</v>
      </c>
      <c r="M33">
        <v>-172.54287769891076</v>
      </c>
      <c r="N33">
        <v>442.65272764096903</v>
      </c>
      <c r="O33">
        <v>-0.38979287130668822</v>
      </c>
      <c r="P33">
        <v>0.69730856268083818</v>
      </c>
      <c r="Q33">
        <v>-1048.0328443147439</v>
      </c>
      <c r="R33">
        <v>702.94708891692233</v>
      </c>
      <c r="S33">
        <v>-1048.0328443147439</v>
      </c>
      <c r="T33">
        <v>702.94708891692233</v>
      </c>
    </row>
    <row r="34" spans="1:20" x14ac:dyDescent="0.3">
      <c r="A34" t="s">
        <v>11</v>
      </c>
      <c r="B34">
        <v>-2.0787634199135994</v>
      </c>
      <c r="C34">
        <v>177.54130834198568</v>
      </c>
      <c r="D34">
        <v>-1.1708618345367938E-2</v>
      </c>
      <c r="E34">
        <v>0.99067550176533836</v>
      </c>
      <c r="F34">
        <v>-353.22453618318139</v>
      </c>
      <c r="G34">
        <v>349.06700934335413</v>
      </c>
      <c r="H34">
        <v>-353.22453618318139</v>
      </c>
      <c r="I34">
        <v>349.06700934335413</v>
      </c>
      <c r="L34" t="s">
        <v>11</v>
      </c>
      <c r="M34">
        <v>6.4668382663051327</v>
      </c>
      <c r="N34">
        <v>177.78967002272651</v>
      </c>
      <c r="O34">
        <v>3.6373532081354833E-2</v>
      </c>
      <c r="P34">
        <v>0.97103864857233479</v>
      </c>
      <c r="Q34">
        <v>-345.17015062645362</v>
      </c>
      <c r="R34">
        <v>358.10382715906394</v>
      </c>
      <c r="S34">
        <v>-345.17015062645362</v>
      </c>
      <c r="T34">
        <v>358.10382715906394</v>
      </c>
    </row>
    <row r="35" spans="1:20" x14ac:dyDescent="0.3">
      <c r="A35" t="s">
        <v>13</v>
      </c>
      <c r="B35">
        <v>646.46435357133316</v>
      </c>
      <c r="C35">
        <v>157.07756106953306</v>
      </c>
      <c r="D35">
        <v>4.1155741734821349</v>
      </c>
      <c r="E35">
        <v>6.7094290781506639E-5</v>
      </c>
      <c r="F35">
        <v>335.79230727050731</v>
      </c>
      <c r="G35">
        <v>957.13639987215902</v>
      </c>
      <c r="H35">
        <v>335.79230727050731</v>
      </c>
      <c r="I35">
        <v>957.13639987215902</v>
      </c>
      <c r="L35" t="s">
        <v>13</v>
      </c>
      <c r="M35">
        <v>556.06968702051051</v>
      </c>
      <c r="N35">
        <v>164.50888784689158</v>
      </c>
      <c r="O35">
        <v>3.3801802097041986</v>
      </c>
      <c r="P35">
        <v>9.4927186854894133E-4</v>
      </c>
      <c r="Q35">
        <v>230.69977120266242</v>
      </c>
      <c r="R35">
        <v>881.43960283835861</v>
      </c>
      <c r="S35">
        <v>230.69977120266242</v>
      </c>
      <c r="T35">
        <v>881.43960283835861</v>
      </c>
    </row>
    <row r="36" spans="1:20" x14ac:dyDescent="0.3">
      <c r="A36" t="s">
        <v>16</v>
      </c>
      <c r="B36">
        <v>-141.70470359942468</v>
      </c>
      <c r="C36">
        <v>166.59467168171537</v>
      </c>
      <c r="D36">
        <v>-0.85059565332411236</v>
      </c>
      <c r="E36">
        <v>0.39651135312810215</v>
      </c>
      <c r="F36">
        <v>-471.19993641158896</v>
      </c>
      <c r="G36">
        <v>187.79052921273964</v>
      </c>
      <c r="H36">
        <v>-471.19993641158896</v>
      </c>
      <c r="I36">
        <v>187.79052921273964</v>
      </c>
      <c r="L36" t="s">
        <v>16</v>
      </c>
      <c r="M36">
        <v>96.65852140975602</v>
      </c>
      <c r="N36">
        <v>166.58292801114862</v>
      </c>
      <c r="O36">
        <v>0.58024266090032417</v>
      </c>
      <c r="P36">
        <v>0.56272543618462989</v>
      </c>
      <c r="Q36">
        <v>-232.81348446826689</v>
      </c>
      <c r="R36">
        <v>426.13052728777893</v>
      </c>
      <c r="S36">
        <v>-232.81348446826689</v>
      </c>
      <c r="T36">
        <v>426.13052728777893</v>
      </c>
    </row>
    <row r="37" spans="1:20" x14ac:dyDescent="0.3">
      <c r="A37" t="s">
        <v>17</v>
      </c>
      <c r="B37">
        <v>109.90342285508697</v>
      </c>
      <c r="C37">
        <v>125.25075308869353</v>
      </c>
      <c r="D37">
        <v>0.87746716203184272</v>
      </c>
      <c r="E37">
        <v>0.3818034464245742</v>
      </c>
      <c r="F37">
        <v>-137.82074282354156</v>
      </c>
      <c r="G37">
        <v>357.62758853371554</v>
      </c>
      <c r="H37">
        <v>-137.82074282354156</v>
      </c>
      <c r="I37">
        <v>357.62758853371554</v>
      </c>
      <c r="L37" t="s">
        <v>17</v>
      </c>
      <c r="M37">
        <v>169.96654870230077</v>
      </c>
      <c r="N37">
        <v>119.45248700648659</v>
      </c>
      <c r="O37">
        <v>1.4228799496913875</v>
      </c>
      <c r="P37">
        <v>0.15709485963480105</v>
      </c>
      <c r="Q37">
        <v>-66.289656966695986</v>
      </c>
      <c r="R37">
        <v>406.22275437129753</v>
      </c>
      <c r="S37">
        <v>-66.289656966695986</v>
      </c>
      <c r="T37">
        <v>406.22275437129753</v>
      </c>
    </row>
    <row r="38" spans="1:20" x14ac:dyDescent="0.3">
      <c r="A38" t="s">
        <v>19</v>
      </c>
      <c r="B38">
        <v>733.62372121166766</v>
      </c>
      <c r="C38">
        <v>136.83820994405011</v>
      </c>
      <c r="D38">
        <v>5.361249036446976</v>
      </c>
      <c r="E38">
        <v>3.5126002827215045E-7</v>
      </c>
      <c r="F38">
        <v>462.98158489379165</v>
      </c>
      <c r="G38">
        <v>1004.2658575295436</v>
      </c>
      <c r="H38">
        <v>462.98158489379165</v>
      </c>
      <c r="I38">
        <v>1004.2658575295436</v>
      </c>
      <c r="L38" t="s">
        <v>19</v>
      </c>
      <c r="M38">
        <v>630.20639135036765</v>
      </c>
      <c r="N38">
        <v>140.06482004400439</v>
      </c>
      <c r="O38">
        <v>4.499391004481887</v>
      </c>
      <c r="P38">
        <v>1.4636574788506137E-5</v>
      </c>
      <c r="Q38">
        <v>353.182582465498</v>
      </c>
      <c r="R38">
        <v>907.23020023523736</v>
      </c>
      <c r="S38">
        <v>353.182582465498</v>
      </c>
      <c r="T38">
        <v>907.23020023523736</v>
      </c>
    </row>
    <row r="39" spans="1:20" x14ac:dyDescent="0.3">
      <c r="A39" t="s">
        <v>20</v>
      </c>
      <c r="B39">
        <v>-645.84106389665726</v>
      </c>
      <c r="C39">
        <v>261.4462228177801</v>
      </c>
      <c r="D39">
        <v>-2.4702635093978329</v>
      </c>
      <c r="E39">
        <v>1.4757453445156618E-2</v>
      </c>
      <c r="F39">
        <v>-1162.9361377402483</v>
      </c>
      <c r="G39">
        <v>-128.74599005306607</v>
      </c>
      <c r="H39">
        <v>-1162.9361377402483</v>
      </c>
      <c r="I39">
        <v>-128.74599005306607</v>
      </c>
      <c r="L39" t="s">
        <v>20</v>
      </c>
      <c r="M39">
        <v>-305.59964177493794</v>
      </c>
      <c r="N39">
        <v>213.48308275041234</v>
      </c>
      <c r="O39">
        <v>-1.4314934834073998</v>
      </c>
      <c r="P39">
        <v>0.15461706322517116</v>
      </c>
      <c r="Q39">
        <v>-727.83198175454856</v>
      </c>
      <c r="R39">
        <v>116.63269820467269</v>
      </c>
      <c r="S39">
        <v>-727.83198175454856</v>
      </c>
      <c r="T39">
        <v>116.63269820467269</v>
      </c>
    </row>
    <row r="40" spans="1:20" ht="15" thickBot="1" x14ac:dyDescent="0.35">
      <c r="A40" s="28" t="s">
        <v>21</v>
      </c>
      <c r="B40" s="28">
        <v>-751.70126124973126</v>
      </c>
      <c r="C40" s="28">
        <v>187.11728973447944</v>
      </c>
      <c r="D40" s="28">
        <v>-4.0172731355632605</v>
      </c>
      <c r="E40" s="28">
        <v>9.7627708950201231E-5</v>
      </c>
      <c r="F40" s="28">
        <v>-1121.7866566700363</v>
      </c>
      <c r="G40" s="28">
        <v>-381.6158658294263</v>
      </c>
      <c r="H40" s="28">
        <v>-1121.7866566700363</v>
      </c>
      <c r="I40" s="28">
        <v>-381.6158658294263</v>
      </c>
      <c r="L40" s="28" t="s">
        <v>21</v>
      </c>
      <c r="M40" s="28">
        <v>-695.79020985315015</v>
      </c>
      <c r="N40" s="28">
        <v>188.52802686204618</v>
      </c>
      <c r="O40" s="28">
        <v>-3.6906460086292046</v>
      </c>
      <c r="P40" s="28">
        <v>3.2434735501782471E-4</v>
      </c>
      <c r="Q40" s="28">
        <v>-1068.6657975022463</v>
      </c>
      <c r="R40" s="28">
        <v>-322.9146222040539</v>
      </c>
      <c r="S40" s="28">
        <v>-1068.6657975022463</v>
      </c>
      <c r="T40" s="28">
        <v>-322.9146222040539</v>
      </c>
    </row>
    <row r="44" spans="1:20" x14ac:dyDescent="0.3">
      <c r="A44" t="s">
        <v>92</v>
      </c>
      <c r="L44" t="s">
        <v>92</v>
      </c>
    </row>
    <row r="45" spans="1:20" ht="15" thickBot="1" x14ac:dyDescent="0.35"/>
    <row r="46" spans="1:20" x14ac:dyDescent="0.3">
      <c r="A46" s="29" t="s">
        <v>93</v>
      </c>
      <c r="B46" s="29" t="s">
        <v>94</v>
      </c>
      <c r="C46" s="29" t="s">
        <v>95</v>
      </c>
      <c r="L46" s="29" t="s">
        <v>93</v>
      </c>
      <c r="M46" s="29" t="s">
        <v>94</v>
      </c>
      <c r="N46" s="29" t="s">
        <v>95</v>
      </c>
    </row>
    <row r="47" spans="1:20" x14ac:dyDescent="0.3">
      <c r="A47">
        <v>1</v>
      </c>
      <c r="B47">
        <v>16266.383502946108</v>
      </c>
      <c r="C47">
        <v>1483.6164970538921</v>
      </c>
      <c r="L47">
        <v>1</v>
      </c>
      <c r="M47">
        <v>16424.888870074814</v>
      </c>
      <c r="N47">
        <v>1325.1111299251861</v>
      </c>
    </row>
    <row r="48" spans="1:20" x14ac:dyDescent="0.3">
      <c r="A48">
        <v>2</v>
      </c>
      <c r="B48">
        <v>33760.197949665897</v>
      </c>
      <c r="C48">
        <v>1319.8020503341031</v>
      </c>
      <c r="L48">
        <v>2</v>
      </c>
      <c r="M48">
        <v>35017.825345621488</v>
      </c>
      <c r="N48">
        <v>62.174654378512059</v>
      </c>
    </row>
    <row r="49" spans="1:14" x14ac:dyDescent="0.3">
      <c r="A49">
        <v>3</v>
      </c>
      <c r="B49">
        <v>22935.245730886429</v>
      </c>
      <c r="C49">
        <v>-7915.2457308864286</v>
      </c>
      <c r="L49">
        <v>3</v>
      </c>
      <c r="M49">
        <v>23333.119622140013</v>
      </c>
      <c r="N49">
        <v>-8313.1196221400132</v>
      </c>
    </row>
    <row r="50" spans="1:14" x14ac:dyDescent="0.3">
      <c r="A50">
        <v>4</v>
      </c>
      <c r="B50">
        <v>17901.696128072883</v>
      </c>
      <c r="C50">
        <v>-12821.696128072883</v>
      </c>
      <c r="L50">
        <v>4</v>
      </c>
      <c r="M50">
        <v>17006.882942395976</v>
      </c>
      <c r="N50">
        <v>-11926.882942395976</v>
      </c>
    </row>
    <row r="51" spans="1:14" x14ac:dyDescent="0.3">
      <c r="A51">
        <v>5</v>
      </c>
      <c r="B51">
        <v>14942.425943681134</v>
      </c>
      <c r="C51">
        <v>-5622.4259436811335</v>
      </c>
      <c r="L51">
        <v>5</v>
      </c>
      <c r="M51">
        <v>20890.990069615516</v>
      </c>
      <c r="N51">
        <v>-11570.990069615516</v>
      </c>
    </row>
    <row r="52" spans="1:14" x14ac:dyDescent="0.3">
      <c r="A52">
        <v>6</v>
      </c>
      <c r="B52">
        <v>41178.335746826167</v>
      </c>
      <c r="C52">
        <v>25401.664253173833</v>
      </c>
      <c r="L52">
        <v>6</v>
      </c>
      <c r="M52">
        <v>41672.048585028962</v>
      </c>
      <c r="N52">
        <v>24907.951414971038</v>
      </c>
    </row>
    <row r="53" spans="1:14" x14ac:dyDescent="0.3">
      <c r="A53">
        <v>7</v>
      </c>
      <c r="B53">
        <v>25973.900906132963</v>
      </c>
      <c r="C53">
        <v>-15993.900906132963</v>
      </c>
      <c r="L53">
        <v>7</v>
      </c>
      <c r="M53">
        <v>26540.942798982047</v>
      </c>
      <c r="N53">
        <v>-16560.942798982047</v>
      </c>
    </row>
    <row r="54" spans="1:14" x14ac:dyDescent="0.3">
      <c r="A54">
        <v>8</v>
      </c>
      <c r="B54">
        <v>29825.674895706121</v>
      </c>
      <c r="C54">
        <v>2114.3251042938791</v>
      </c>
      <c r="L54">
        <v>8</v>
      </c>
      <c r="M54">
        <v>28926.627582683865</v>
      </c>
      <c r="N54">
        <v>3013.3724173161354</v>
      </c>
    </row>
    <row r="55" spans="1:14" x14ac:dyDescent="0.3">
      <c r="A55">
        <v>9</v>
      </c>
      <c r="B55">
        <v>42977.54756974701</v>
      </c>
      <c r="C55">
        <v>14752.45243025299</v>
      </c>
      <c r="L55">
        <v>9</v>
      </c>
      <c r="M55">
        <v>43222.623809268451</v>
      </c>
      <c r="N55">
        <v>14507.376190731549</v>
      </c>
    </row>
    <row r="56" spans="1:14" x14ac:dyDescent="0.3">
      <c r="A56">
        <v>10</v>
      </c>
      <c r="B56">
        <v>30046.530766604035</v>
      </c>
      <c r="C56">
        <v>643.46923339596469</v>
      </c>
      <c r="L56">
        <v>10</v>
      </c>
      <c r="M56">
        <v>31199.58952424163</v>
      </c>
      <c r="N56">
        <v>-509.58952424162999</v>
      </c>
    </row>
    <row r="57" spans="1:14" x14ac:dyDescent="0.3">
      <c r="A57">
        <v>11</v>
      </c>
      <c r="B57">
        <v>17543.081440874768</v>
      </c>
      <c r="C57">
        <v>-11203.081440874768</v>
      </c>
      <c r="L57">
        <v>11</v>
      </c>
      <c r="M57">
        <v>11449.563024421052</v>
      </c>
      <c r="N57">
        <v>-5109.5630244210515</v>
      </c>
    </row>
    <row r="58" spans="1:14" x14ac:dyDescent="0.3">
      <c r="A58">
        <v>12</v>
      </c>
      <c r="B58">
        <v>39218.409877587663</v>
      </c>
      <c r="C58">
        <v>4621.5901224123372</v>
      </c>
      <c r="L58">
        <v>12</v>
      </c>
      <c r="M58">
        <v>38322.729456274639</v>
      </c>
      <c r="N58">
        <v>5517.2705437253608</v>
      </c>
    </row>
    <row r="59" spans="1:14" x14ac:dyDescent="0.3">
      <c r="A59">
        <v>13</v>
      </c>
      <c r="B59">
        <v>30154.678298501654</v>
      </c>
      <c r="C59">
        <v>3045.3217014983456</v>
      </c>
      <c r="L59">
        <v>13</v>
      </c>
      <c r="M59">
        <v>29267.974892894686</v>
      </c>
      <c r="N59">
        <v>3932.0251071053135</v>
      </c>
    </row>
    <row r="60" spans="1:14" x14ac:dyDescent="0.3">
      <c r="A60">
        <v>14</v>
      </c>
      <c r="B60">
        <v>47352.30190070656</v>
      </c>
      <c r="C60">
        <v>-13892.30190070656</v>
      </c>
      <c r="L60">
        <v>14</v>
      </c>
      <c r="M60">
        <v>50825.981754209497</v>
      </c>
      <c r="N60">
        <v>-17365.981754209497</v>
      </c>
    </row>
    <row r="61" spans="1:14" x14ac:dyDescent="0.3">
      <c r="A61">
        <v>15</v>
      </c>
      <c r="B61">
        <v>15604.435383754595</v>
      </c>
      <c r="C61">
        <v>-8954.435383754595</v>
      </c>
      <c r="L61">
        <v>15</v>
      </c>
      <c r="M61">
        <v>10714.299502753373</v>
      </c>
      <c r="N61">
        <v>-4064.2995027533725</v>
      </c>
    </row>
    <row r="62" spans="1:14" x14ac:dyDescent="0.3">
      <c r="A62">
        <v>16</v>
      </c>
      <c r="B62">
        <v>23685.250381840102</v>
      </c>
      <c r="C62">
        <v>-10605.250381840102</v>
      </c>
      <c r="L62">
        <v>16</v>
      </c>
      <c r="M62">
        <v>19848.672513820449</v>
      </c>
      <c r="N62">
        <v>-6768.6725138204492</v>
      </c>
    </row>
    <row r="63" spans="1:14" x14ac:dyDescent="0.3">
      <c r="A63">
        <v>17</v>
      </c>
      <c r="B63">
        <v>15913.090632208115</v>
      </c>
      <c r="C63">
        <v>-6123.0906322081155</v>
      </c>
      <c r="L63">
        <v>17</v>
      </c>
      <c r="M63">
        <v>20670.648182529185</v>
      </c>
      <c r="N63">
        <v>-10880.648182529185</v>
      </c>
    </row>
    <row r="64" spans="1:14" x14ac:dyDescent="0.3">
      <c r="A64">
        <v>18</v>
      </c>
      <c r="B64">
        <v>44651.709061887959</v>
      </c>
      <c r="C64">
        <v>13568.290938112041</v>
      </c>
      <c r="L64">
        <v>18</v>
      </c>
      <c r="M64">
        <v>42310.656510449895</v>
      </c>
      <c r="N64">
        <v>15909.343489550105</v>
      </c>
    </row>
    <row r="65" spans="1:14" x14ac:dyDescent="0.3">
      <c r="A65">
        <v>19</v>
      </c>
      <c r="B65">
        <v>14409.255363484452</v>
      </c>
      <c r="C65">
        <v>-9089.2553634844517</v>
      </c>
      <c r="L65">
        <v>19</v>
      </c>
      <c r="M65">
        <v>12500.987582934042</v>
      </c>
      <c r="N65">
        <v>-7180.9875829340417</v>
      </c>
    </row>
    <row r="66" spans="1:14" x14ac:dyDescent="0.3">
      <c r="A66">
        <v>20</v>
      </c>
      <c r="B66">
        <v>31841.872495040756</v>
      </c>
      <c r="C66">
        <v>-631.87249504075589</v>
      </c>
      <c r="L66">
        <v>20</v>
      </c>
      <c r="M66">
        <v>31589.49603175716</v>
      </c>
      <c r="N66">
        <v>-379.49603175716038</v>
      </c>
    </row>
    <row r="67" spans="1:14" x14ac:dyDescent="0.3">
      <c r="A67">
        <v>21</v>
      </c>
      <c r="B67">
        <v>30470.4847882711</v>
      </c>
      <c r="C67">
        <v>5339.5152117288999</v>
      </c>
      <c r="L67">
        <v>21</v>
      </c>
      <c r="M67">
        <v>32615.913477747075</v>
      </c>
      <c r="N67">
        <v>3194.0865222529246</v>
      </c>
    </row>
    <row r="68" spans="1:14" x14ac:dyDescent="0.3">
      <c r="A68">
        <v>22</v>
      </c>
      <c r="B68">
        <v>40637.245412476805</v>
      </c>
      <c r="C68">
        <v>25802.754587523195</v>
      </c>
      <c r="L68">
        <v>22</v>
      </c>
      <c r="M68">
        <v>40833.346480360793</v>
      </c>
      <c r="N68">
        <v>25606.653519639207</v>
      </c>
    </row>
    <row r="69" spans="1:14" x14ac:dyDescent="0.3">
      <c r="A69">
        <v>23</v>
      </c>
      <c r="B69">
        <v>31400.272411514412</v>
      </c>
      <c r="C69">
        <v>7479.7275884855881</v>
      </c>
      <c r="L69">
        <v>23</v>
      </c>
      <c r="M69">
        <v>36290.376132846577</v>
      </c>
      <c r="N69">
        <v>2589.6238671534229</v>
      </c>
    </row>
    <row r="70" spans="1:14" x14ac:dyDescent="0.3">
      <c r="A70">
        <v>24</v>
      </c>
      <c r="B70">
        <v>34491.648948924601</v>
      </c>
      <c r="C70">
        <v>-11721.648948924601</v>
      </c>
      <c r="L70">
        <v>24</v>
      </c>
      <c r="M70">
        <v>35472.747342840776</v>
      </c>
      <c r="N70">
        <v>-12702.747342840776</v>
      </c>
    </row>
    <row r="71" spans="1:14" x14ac:dyDescent="0.3">
      <c r="A71">
        <v>25</v>
      </c>
      <c r="B71">
        <v>26159.337567434952</v>
      </c>
      <c r="C71">
        <v>-12929.337567434952</v>
      </c>
      <c r="L71">
        <v>25</v>
      </c>
      <c r="M71">
        <v>21653.75199530337</v>
      </c>
      <c r="N71">
        <v>-8423.7519953033698</v>
      </c>
    </row>
    <row r="72" spans="1:14" x14ac:dyDescent="0.3">
      <c r="A72">
        <v>26</v>
      </c>
      <c r="B72">
        <v>40417.485427083513</v>
      </c>
      <c r="C72">
        <v>26932.514572916487</v>
      </c>
      <c r="L72">
        <v>26</v>
      </c>
      <c r="M72">
        <v>40465.87060374541</v>
      </c>
      <c r="N72">
        <v>26884.12939625459</v>
      </c>
    </row>
    <row r="73" spans="1:14" x14ac:dyDescent="0.3">
      <c r="A73">
        <v>27</v>
      </c>
      <c r="B73">
        <v>33486.824073563075</v>
      </c>
      <c r="C73">
        <v>-11406.824073563075</v>
      </c>
      <c r="L73">
        <v>27</v>
      </c>
      <c r="M73">
        <v>33041.426713946988</v>
      </c>
      <c r="N73">
        <v>-10961.426713946988</v>
      </c>
    </row>
    <row r="74" spans="1:14" x14ac:dyDescent="0.3">
      <c r="A74">
        <v>28</v>
      </c>
      <c r="B74">
        <v>32527.513935518022</v>
      </c>
      <c r="C74">
        <v>5812.4860644819782</v>
      </c>
      <c r="L74">
        <v>28</v>
      </c>
      <c r="M74">
        <v>37864.960275179779</v>
      </c>
      <c r="N74">
        <v>475.03972482022073</v>
      </c>
    </row>
    <row r="75" spans="1:14" x14ac:dyDescent="0.3">
      <c r="A75">
        <v>29</v>
      </c>
      <c r="B75">
        <v>43602.500434313166</v>
      </c>
      <c r="C75">
        <v>567.4995656868341</v>
      </c>
      <c r="L75">
        <v>29</v>
      </c>
      <c r="M75">
        <v>41302.341693843577</v>
      </c>
      <c r="N75">
        <v>2867.6583061564234</v>
      </c>
    </row>
    <row r="76" spans="1:14" x14ac:dyDescent="0.3">
      <c r="A76">
        <v>30</v>
      </c>
      <c r="B76">
        <v>31551.558978952089</v>
      </c>
      <c r="C76">
        <v>1728.4410210479109</v>
      </c>
      <c r="L76">
        <v>30</v>
      </c>
      <c r="M76">
        <v>30204.271637806487</v>
      </c>
      <c r="N76">
        <v>3075.728362193513</v>
      </c>
    </row>
    <row r="77" spans="1:14" x14ac:dyDescent="0.3">
      <c r="A77">
        <v>31</v>
      </c>
      <c r="B77">
        <v>9428.6026833151918</v>
      </c>
      <c r="C77">
        <v>7931.3973166848082</v>
      </c>
      <c r="L77">
        <v>31</v>
      </c>
      <c r="M77">
        <v>7730.6843612872235</v>
      </c>
      <c r="N77">
        <v>9629.3156387127765</v>
      </c>
    </row>
    <row r="78" spans="1:14" x14ac:dyDescent="0.3">
      <c r="A78">
        <v>32</v>
      </c>
      <c r="B78">
        <v>47387.431534399206</v>
      </c>
      <c r="C78">
        <v>-13897.431534399206</v>
      </c>
      <c r="L78">
        <v>32</v>
      </c>
      <c r="M78">
        <v>50964.117502761059</v>
      </c>
      <c r="N78">
        <v>-17474.117502761059</v>
      </c>
    </row>
    <row r="79" spans="1:14" x14ac:dyDescent="0.3">
      <c r="A79">
        <v>33</v>
      </c>
      <c r="B79">
        <v>15500.519567513089</v>
      </c>
      <c r="C79">
        <v>-330.51956751308899</v>
      </c>
      <c r="L79">
        <v>33</v>
      </c>
      <c r="M79">
        <v>16331.667998298519</v>
      </c>
      <c r="N79">
        <v>-1161.6679982985188</v>
      </c>
    </row>
    <row r="80" spans="1:14" x14ac:dyDescent="0.3">
      <c r="A80">
        <v>34</v>
      </c>
      <c r="B80">
        <v>15500.519567513089</v>
      </c>
      <c r="C80">
        <v>609.48043248691101</v>
      </c>
      <c r="L80">
        <v>34</v>
      </c>
      <c r="M80">
        <v>16331.667998298519</v>
      </c>
      <c r="N80">
        <v>-221.6679982985188</v>
      </c>
    </row>
    <row r="81" spans="1:14" x14ac:dyDescent="0.3">
      <c r="A81">
        <v>35</v>
      </c>
      <c r="B81">
        <v>24844.700152254321</v>
      </c>
      <c r="C81">
        <v>-14724.700152254321</v>
      </c>
      <c r="L81">
        <v>35</v>
      </c>
      <c r="M81">
        <v>22455.569779408717</v>
      </c>
      <c r="N81">
        <v>-12335.569779408717</v>
      </c>
    </row>
    <row r="82" spans="1:14" x14ac:dyDescent="0.3">
      <c r="A82">
        <v>36</v>
      </c>
      <c r="B82">
        <v>35521.227271032934</v>
      </c>
      <c r="C82">
        <v>4858.7727289670656</v>
      </c>
      <c r="L82">
        <v>36</v>
      </c>
      <c r="M82">
        <v>34748.847416797907</v>
      </c>
      <c r="N82">
        <v>5631.1525832020925</v>
      </c>
    </row>
    <row r="83" spans="1:14" x14ac:dyDescent="0.3">
      <c r="A83">
        <v>37</v>
      </c>
      <c r="B83">
        <v>46229.708459990907</v>
      </c>
      <c r="C83">
        <v>-25779.708459990907</v>
      </c>
      <c r="L83">
        <v>37</v>
      </c>
      <c r="M83">
        <v>43144.990768609845</v>
      </c>
      <c r="N83">
        <v>-22694.990768609845</v>
      </c>
    </row>
    <row r="84" spans="1:14" x14ac:dyDescent="0.3">
      <c r="A84">
        <v>38</v>
      </c>
      <c r="B84">
        <v>15463.149723330986</v>
      </c>
      <c r="C84">
        <v>-303.14972333098558</v>
      </c>
      <c r="L84">
        <v>38</v>
      </c>
      <c r="M84">
        <v>16294.650517019272</v>
      </c>
      <c r="N84">
        <v>-1134.6505170192722</v>
      </c>
    </row>
    <row r="85" spans="1:14" x14ac:dyDescent="0.3">
      <c r="A85">
        <v>39</v>
      </c>
      <c r="B85">
        <v>33476.872384444956</v>
      </c>
      <c r="C85">
        <v>4703.127615555044</v>
      </c>
      <c r="L85">
        <v>39</v>
      </c>
      <c r="M85">
        <v>39632.288119352408</v>
      </c>
      <c r="N85">
        <v>-1452.2881193524081</v>
      </c>
    </row>
    <row r="86" spans="1:14" x14ac:dyDescent="0.3">
      <c r="A86">
        <v>40</v>
      </c>
      <c r="B86">
        <v>14523.032645038889</v>
      </c>
      <c r="C86">
        <v>1526.9673549611107</v>
      </c>
      <c r="L86">
        <v>40</v>
      </c>
      <c r="M86">
        <v>15111.87267114663</v>
      </c>
      <c r="N86">
        <v>938.12732885337027</v>
      </c>
    </row>
    <row r="87" spans="1:14" x14ac:dyDescent="0.3">
      <c r="A87">
        <v>41</v>
      </c>
      <c r="B87">
        <v>14760.391999175205</v>
      </c>
      <c r="C87">
        <v>-4430.3919991752045</v>
      </c>
      <c r="L87">
        <v>41</v>
      </c>
      <c r="M87">
        <v>18531.20535161901</v>
      </c>
      <c r="N87">
        <v>-8201.2053516190099</v>
      </c>
    </row>
    <row r="88" spans="1:14" x14ac:dyDescent="0.3">
      <c r="A88">
        <v>42</v>
      </c>
      <c r="B88">
        <v>27990.529602265575</v>
      </c>
      <c r="C88">
        <v>-14690.529602265575</v>
      </c>
      <c r="L88">
        <v>42</v>
      </c>
      <c r="M88">
        <v>24857.539916465787</v>
      </c>
      <c r="N88">
        <v>-11557.539916465787</v>
      </c>
    </row>
    <row r="89" spans="1:14" x14ac:dyDescent="0.3">
      <c r="A89">
        <v>43</v>
      </c>
      <c r="B89">
        <v>31040.440516349612</v>
      </c>
      <c r="C89">
        <v>2289.5594836503878</v>
      </c>
      <c r="L89">
        <v>43</v>
      </c>
      <c r="M89">
        <v>30117.916731221208</v>
      </c>
      <c r="N89">
        <v>3212.0832687787915</v>
      </c>
    </row>
    <row r="90" spans="1:14" x14ac:dyDescent="0.3">
      <c r="A90">
        <v>44</v>
      </c>
      <c r="B90">
        <v>8687.3546259310715</v>
      </c>
      <c r="C90">
        <v>-3297.3546259310715</v>
      </c>
      <c r="L90">
        <v>44</v>
      </c>
      <c r="M90">
        <v>9403.6538402698643</v>
      </c>
      <c r="N90">
        <v>-4013.6538402698643</v>
      </c>
    </row>
    <row r="91" spans="1:14" x14ac:dyDescent="0.3">
      <c r="A91">
        <v>45</v>
      </c>
      <c r="B91">
        <v>45010.068842220535</v>
      </c>
      <c r="C91">
        <v>13639.931157779465</v>
      </c>
      <c r="L91">
        <v>45</v>
      </c>
      <c r="M91">
        <v>42349.575002577054</v>
      </c>
      <c r="N91">
        <v>16300.424997422946</v>
      </c>
    </row>
    <row r="92" spans="1:14" x14ac:dyDescent="0.3">
      <c r="A92">
        <v>46</v>
      </c>
      <c r="B92">
        <v>8731.9496558942774</v>
      </c>
      <c r="C92">
        <v>8428.0503441057226</v>
      </c>
      <c r="L92">
        <v>46</v>
      </c>
      <c r="M92">
        <v>5997.9647860675013</v>
      </c>
      <c r="N92">
        <v>11162.035213932499</v>
      </c>
    </row>
    <row r="93" spans="1:14" x14ac:dyDescent="0.3">
      <c r="A93">
        <v>47</v>
      </c>
      <c r="B93">
        <v>47808.667588609344</v>
      </c>
      <c r="C93">
        <v>-14318.667588609344</v>
      </c>
      <c r="L93">
        <v>47</v>
      </c>
      <c r="M93">
        <v>51242.520006477724</v>
      </c>
      <c r="N93">
        <v>-17752.520006477724</v>
      </c>
    </row>
    <row r="94" spans="1:14" x14ac:dyDescent="0.3">
      <c r="A94">
        <v>48</v>
      </c>
      <c r="B94">
        <v>23856.50647939846</v>
      </c>
      <c r="C94">
        <v>-13046.50647939846</v>
      </c>
      <c r="L94">
        <v>48</v>
      </c>
      <c r="M94">
        <v>23970.222473381004</v>
      </c>
      <c r="N94">
        <v>-13160.222473381004</v>
      </c>
    </row>
    <row r="95" spans="1:14" x14ac:dyDescent="0.3">
      <c r="A95">
        <v>49</v>
      </c>
      <c r="B95">
        <v>4518.4672313551073</v>
      </c>
      <c r="C95">
        <v>2641.5327686448927</v>
      </c>
      <c r="L95">
        <v>49</v>
      </c>
      <c r="M95">
        <v>788.39831892352322</v>
      </c>
      <c r="N95">
        <v>6371.6016810764768</v>
      </c>
    </row>
    <row r="96" spans="1:14" x14ac:dyDescent="0.3">
      <c r="A96">
        <v>50</v>
      </c>
      <c r="B96">
        <v>40589.735621096625</v>
      </c>
      <c r="C96">
        <v>4300.2643789033755</v>
      </c>
      <c r="L96">
        <v>50</v>
      </c>
      <c r="M96">
        <v>38464.270492041862</v>
      </c>
      <c r="N96">
        <v>6425.7295079581381</v>
      </c>
    </row>
    <row r="97" spans="1:14" x14ac:dyDescent="0.3">
      <c r="A97">
        <v>51</v>
      </c>
      <c r="B97">
        <v>42109.398649111128</v>
      </c>
      <c r="C97">
        <v>25720.601350888872</v>
      </c>
      <c r="L97">
        <v>51</v>
      </c>
      <c r="M97">
        <v>42416.624102773567</v>
      </c>
      <c r="N97">
        <v>25413.375897226433</v>
      </c>
    </row>
    <row r="98" spans="1:14" x14ac:dyDescent="0.3">
      <c r="A98">
        <v>52</v>
      </c>
      <c r="B98">
        <v>27339.964412719448</v>
      </c>
      <c r="C98">
        <v>-13699.964412719448</v>
      </c>
      <c r="L98">
        <v>52</v>
      </c>
      <c r="M98">
        <v>22566.536101177142</v>
      </c>
      <c r="N98">
        <v>-8926.536101177142</v>
      </c>
    </row>
    <row r="99" spans="1:14" x14ac:dyDescent="0.3">
      <c r="A99">
        <v>53</v>
      </c>
      <c r="B99">
        <v>48893.479912958486</v>
      </c>
      <c r="C99">
        <v>-28583.479912958486</v>
      </c>
      <c r="L99">
        <v>53</v>
      </c>
      <c r="M99">
        <v>45591.003757615101</v>
      </c>
      <c r="N99">
        <v>-25281.003757615101</v>
      </c>
    </row>
    <row r="100" spans="1:14" x14ac:dyDescent="0.3">
      <c r="A100">
        <v>54</v>
      </c>
      <c r="B100">
        <v>18898.191489480574</v>
      </c>
      <c r="C100">
        <v>-2638.1914894805741</v>
      </c>
      <c r="L100">
        <v>54</v>
      </c>
      <c r="M100">
        <v>18113.398237455342</v>
      </c>
      <c r="N100">
        <v>-1853.3982374553416</v>
      </c>
    </row>
    <row r="101" spans="1:14" x14ac:dyDescent="0.3">
      <c r="A101">
        <v>55</v>
      </c>
      <c r="B101">
        <v>29944.676900850529</v>
      </c>
      <c r="C101">
        <v>4445.3230991494711</v>
      </c>
      <c r="L101">
        <v>55</v>
      </c>
      <c r="M101">
        <v>32240.386177504344</v>
      </c>
      <c r="N101">
        <v>2149.6138224956558</v>
      </c>
    </row>
    <row r="102" spans="1:14" x14ac:dyDescent="0.3">
      <c r="A102">
        <v>56</v>
      </c>
      <c r="B102">
        <v>48107.774968909915</v>
      </c>
      <c r="C102">
        <v>-14237.774968909915</v>
      </c>
      <c r="L102">
        <v>56</v>
      </c>
      <c r="M102">
        <v>51338.755398683454</v>
      </c>
      <c r="N102">
        <v>-17468.755398683454</v>
      </c>
    </row>
    <row r="103" spans="1:14" x14ac:dyDescent="0.3">
      <c r="A103">
        <v>57</v>
      </c>
      <c r="B103">
        <v>33797.33057698216</v>
      </c>
      <c r="C103">
        <v>4782.66942301784</v>
      </c>
      <c r="L103">
        <v>57</v>
      </c>
      <c r="M103">
        <v>40667.90802003369</v>
      </c>
      <c r="N103">
        <v>-2087.9080200336903</v>
      </c>
    </row>
    <row r="104" spans="1:14" x14ac:dyDescent="0.3">
      <c r="A104">
        <v>58</v>
      </c>
      <c r="B104">
        <v>38745.258073074598</v>
      </c>
      <c r="C104">
        <v>-16525.258073074598</v>
      </c>
      <c r="L104">
        <v>58</v>
      </c>
      <c r="M104">
        <v>37085.606482424104</v>
      </c>
      <c r="N104">
        <v>-14865.606482424104</v>
      </c>
    </row>
    <row r="105" spans="1:14" x14ac:dyDescent="0.3">
      <c r="A105">
        <v>59</v>
      </c>
      <c r="B105">
        <v>34541.362675032433</v>
      </c>
      <c r="C105">
        <v>-21581.362675032433</v>
      </c>
      <c r="L105">
        <v>59</v>
      </c>
      <c r="M105">
        <v>33785.455539789255</v>
      </c>
      <c r="N105">
        <v>-20825.455539789255</v>
      </c>
    </row>
    <row r="106" spans="1:14" x14ac:dyDescent="0.3">
      <c r="A106">
        <v>60</v>
      </c>
      <c r="B106">
        <v>44620.167243774224</v>
      </c>
      <c r="C106">
        <v>14679.832756225776</v>
      </c>
      <c r="L106">
        <v>60</v>
      </c>
      <c r="M106">
        <v>41890.107183252112</v>
      </c>
      <c r="N106">
        <v>17409.892816747888</v>
      </c>
    </row>
    <row r="107" spans="1:14" x14ac:dyDescent="0.3">
      <c r="A107">
        <v>61</v>
      </c>
      <c r="B107">
        <v>35521.227271032934</v>
      </c>
      <c r="C107">
        <v>-3981.2272710329344</v>
      </c>
      <c r="L107">
        <v>61</v>
      </c>
      <c r="M107">
        <v>34748.847416797907</v>
      </c>
      <c r="N107">
        <v>-3208.8474167979075</v>
      </c>
    </row>
    <row r="108" spans="1:14" x14ac:dyDescent="0.3">
      <c r="A108">
        <v>62</v>
      </c>
      <c r="B108">
        <v>42802.997438134538</v>
      </c>
      <c r="C108">
        <v>2827.0025618654618</v>
      </c>
      <c r="L108">
        <v>62</v>
      </c>
      <c r="M108">
        <v>40200.630556216405</v>
      </c>
      <c r="N108">
        <v>5429.3694437835948</v>
      </c>
    </row>
    <row r="109" spans="1:14" x14ac:dyDescent="0.3">
      <c r="A109">
        <v>63</v>
      </c>
      <c r="B109">
        <v>42802.997438134538</v>
      </c>
      <c r="C109">
        <v>-28462.997438134538</v>
      </c>
      <c r="L109">
        <v>63</v>
      </c>
      <c r="M109">
        <v>40200.630556216405</v>
      </c>
      <c r="N109">
        <v>-25860.630556216405</v>
      </c>
    </row>
    <row r="110" spans="1:14" x14ac:dyDescent="0.3">
      <c r="A110">
        <v>64</v>
      </c>
      <c r="B110">
        <v>30878.817187859437</v>
      </c>
      <c r="C110">
        <v>3581.1828121405633</v>
      </c>
      <c r="L110">
        <v>64</v>
      </c>
      <c r="M110">
        <v>33224.273021061759</v>
      </c>
      <c r="N110">
        <v>1235.7269789382408</v>
      </c>
    </row>
    <row r="111" spans="1:14" x14ac:dyDescent="0.3">
      <c r="A111">
        <v>65</v>
      </c>
      <c r="B111">
        <v>31187.072704349419</v>
      </c>
      <c r="C111">
        <v>7982.9272956505811</v>
      </c>
      <c r="L111">
        <v>65</v>
      </c>
      <c r="M111">
        <v>37221.362729311993</v>
      </c>
      <c r="N111">
        <v>1948.6372706880065</v>
      </c>
    </row>
    <row r="112" spans="1:14" x14ac:dyDescent="0.3">
      <c r="A112">
        <v>66</v>
      </c>
      <c r="B112">
        <v>30084.435150153869</v>
      </c>
      <c r="C112">
        <v>12495.564849846131</v>
      </c>
      <c r="L112">
        <v>66</v>
      </c>
      <c r="M112">
        <v>29489.286519952009</v>
      </c>
      <c r="N112">
        <v>13090.713480047991</v>
      </c>
    </row>
    <row r="113" spans="1:14" x14ac:dyDescent="0.3">
      <c r="A113">
        <v>67</v>
      </c>
      <c r="B113">
        <v>17681.355339638154</v>
      </c>
      <c r="C113">
        <v>-6791.355339638154</v>
      </c>
      <c r="L113">
        <v>67</v>
      </c>
      <c r="M113">
        <v>20879.614395962275</v>
      </c>
      <c r="N113">
        <v>-9989.614395962275</v>
      </c>
    </row>
    <row r="114" spans="1:14" x14ac:dyDescent="0.3">
      <c r="A114">
        <v>68</v>
      </c>
      <c r="B114">
        <v>17274.324134709841</v>
      </c>
      <c r="C114">
        <v>-5654.324134709841</v>
      </c>
      <c r="L114">
        <v>68</v>
      </c>
      <c r="M114">
        <v>17270.878317431776</v>
      </c>
      <c r="N114">
        <v>-5650.8783174317759</v>
      </c>
    </row>
    <row r="115" spans="1:14" x14ac:dyDescent="0.3">
      <c r="A115">
        <v>69</v>
      </c>
      <c r="B115">
        <v>38058.011771516918</v>
      </c>
      <c r="C115">
        <v>-14968.011771516918</v>
      </c>
      <c r="L115">
        <v>69</v>
      </c>
      <c r="M115">
        <v>36862.68469429564</v>
      </c>
      <c r="N115">
        <v>-13772.68469429564</v>
      </c>
    </row>
    <row r="116" spans="1:14" x14ac:dyDescent="0.3">
      <c r="A116">
        <v>70</v>
      </c>
      <c r="B116">
        <v>32571.681977573749</v>
      </c>
      <c r="C116">
        <v>1558.3180224262505</v>
      </c>
      <c r="L116">
        <v>70</v>
      </c>
      <c r="M116">
        <v>31155.997447612739</v>
      </c>
      <c r="N116">
        <v>2974.0025523872609</v>
      </c>
    </row>
    <row r="117" spans="1:14" x14ac:dyDescent="0.3">
      <c r="A117">
        <v>71</v>
      </c>
      <c r="B117">
        <v>47251.069288513296</v>
      </c>
      <c r="C117">
        <v>-12891.069288513296</v>
      </c>
      <c r="L117">
        <v>71</v>
      </c>
      <c r="M117">
        <v>50294.454567239707</v>
      </c>
      <c r="N117">
        <v>-15934.454567239707</v>
      </c>
    </row>
    <row r="118" spans="1:14" x14ac:dyDescent="0.3">
      <c r="A118">
        <v>72</v>
      </c>
      <c r="B118">
        <v>42812.106716268368</v>
      </c>
      <c r="C118">
        <v>25577.893283731632</v>
      </c>
      <c r="L118">
        <v>72</v>
      </c>
      <c r="M118">
        <v>42881.020177743565</v>
      </c>
      <c r="N118">
        <v>25508.979822256435</v>
      </c>
    </row>
    <row r="119" spans="1:14" x14ac:dyDescent="0.3">
      <c r="A119">
        <v>73</v>
      </c>
      <c r="B119">
        <v>12542.464121054505</v>
      </c>
      <c r="C119">
        <v>6007.5358789454949</v>
      </c>
      <c r="L119">
        <v>73</v>
      </c>
      <c r="M119">
        <v>9139.3665632196207</v>
      </c>
      <c r="N119">
        <v>9410.6334367803793</v>
      </c>
    </row>
    <row r="120" spans="1:14" x14ac:dyDescent="0.3">
      <c r="A120">
        <v>74</v>
      </c>
      <c r="B120">
        <v>45707.046565559933</v>
      </c>
      <c r="C120">
        <v>14462.953434440067</v>
      </c>
      <c r="L120">
        <v>74</v>
      </c>
      <c r="M120">
        <v>43171.184407031746</v>
      </c>
      <c r="N120">
        <v>16998.815592968254</v>
      </c>
    </row>
    <row r="121" spans="1:14" x14ac:dyDescent="0.3">
      <c r="A121">
        <v>75</v>
      </c>
      <c r="B121">
        <v>25410.554993875634</v>
      </c>
      <c r="C121">
        <v>-10820.554993875634</v>
      </c>
      <c r="L121">
        <v>75</v>
      </c>
      <c r="M121">
        <v>21832.055089265737</v>
      </c>
      <c r="N121">
        <v>-7242.0550892657375</v>
      </c>
    </row>
    <row r="122" spans="1:14" x14ac:dyDescent="0.3">
      <c r="A122">
        <v>76</v>
      </c>
      <c r="B122">
        <v>42399.087654752875</v>
      </c>
      <c r="C122">
        <v>4320.9123452471249</v>
      </c>
      <c r="L122">
        <v>76</v>
      </c>
      <c r="M122">
        <v>40103.807315422499</v>
      </c>
      <c r="N122">
        <v>6616.1926845775015</v>
      </c>
    </row>
    <row r="123" spans="1:14" x14ac:dyDescent="0.3">
      <c r="A123">
        <v>77</v>
      </c>
      <c r="B123">
        <v>42399.087654752875</v>
      </c>
      <c r="C123">
        <v>26180.912345247125</v>
      </c>
      <c r="L123">
        <v>77</v>
      </c>
      <c r="M123">
        <v>40103.807315422499</v>
      </c>
      <c r="N123">
        <v>28476.192684577501</v>
      </c>
    </row>
    <row r="124" spans="1:14" x14ac:dyDescent="0.3">
      <c r="A124">
        <v>78</v>
      </c>
      <c r="B124">
        <v>12917.347667431208</v>
      </c>
      <c r="C124">
        <v>4092.6523325687922</v>
      </c>
      <c r="L124">
        <v>78</v>
      </c>
      <c r="M124">
        <v>12915.924374088052</v>
      </c>
      <c r="N124">
        <v>4094.075625911948</v>
      </c>
    </row>
    <row r="125" spans="1:14" x14ac:dyDescent="0.3">
      <c r="A125">
        <v>79</v>
      </c>
      <c r="B125">
        <v>45707.046565559933</v>
      </c>
      <c r="C125">
        <v>14462.953434440067</v>
      </c>
      <c r="L125">
        <v>79</v>
      </c>
      <c r="M125">
        <v>43171.184407031746</v>
      </c>
      <c r="N125">
        <v>16998.815592968254</v>
      </c>
    </row>
    <row r="126" spans="1:14" x14ac:dyDescent="0.3">
      <c r="A126">
        <v>80</v>
      </c>
      <c r="B126">
        <v>37864.259756014078</v>
      </c>
      <c r="C126">
        <v>5055.7402439859216</v>
      </c>
      <c r="L126">
        <v>80</v>
      </c>
      <c r="M126">
        <v>36632.973652841858</v>
      </c>
      <c r="N126">
        <v>6287.026347158142</v>
      </c>
    </row>
    <row r="127" spans="1:14" x14ac:dyDescent="0.3">
      <c r="A127">
        <v>81</v>
      </c>
      <c r="B127">
        <v>18629.61824064067</v>
      </c>
      <c r="C127">
        <v>-1959.6182406406697</v>
      </c>
      <c r="L127">
        <v>81</v>
      </c>
      <c r="M127">
        <v>19320.854204155934</v>
      </c>
      <c r="N127">
        <v>-2650.854204155934</v>
      </c>
    </row>
    <row r="128" spans="1:14" x14ac:dyDescent="0.3">
      <c r="A128">
        <v>82</v>
      </c>
      <c r="B128">
        <v>-3874.8179844387851</v>
      </c>
      <c r="C128">
        <v>9784.8179844387851</v>
      </c>
      <c r="L128">
        <v>82</v>
      </c>
      <c r="M128">
        <v>-2847.1567504735067</v>
      </c>
      <c r="N128">
        <v>8757.1567504735067</v>
      </c>
    </row>
    <row r="129" spans="1:14" x14ac:dyDescent="0.3">
      <c r="A129">
        <v>83</v>
      </c>
      <c r="B129">
        <v>21350.04040470675</v>
      </c>
      <c r="C129">
        <v>-9850.0404047067495</v>
      </c>
      <c r="L129">
        <v>83</v>
      </c>
      <c r="M129">
        <v>22373.067988176972</v>
      </c>
      <c r="N129">
        <v>-10873.067988176972</v>
      </c>
    </row>
    <row r="130" spans="1:14" x14ac:dyDescent="0.3">
      <c r="A130">
        <v>84</v>
      </c>
      <c r="B130">
        <v>34442.488076868656</v>
      </c>
      <c r="C130">
        <v>-10662.488076868656</v>
      </c>
      <c r="L130">
        <v>84</v>
      </c>
      <c r="M130">
        <v>34176.758180551566</v>
      </c>
      <c r="N130">
        <v>-10396.758180551566</v>
      </c>
    </row>
    <row r="131" spans="1:14" x14ac:dyDescent="0.3">
      <c r="A131">
        <v>85</v>
      </c>
      <c r="B131">
        <v>27148.163713421771</v>
      </c>
      <c r="C131">
        <v>-3678.1637134217708</v>
      </c>
      <c r="L131">
        <v>85</v>
      </c>
      <c r="M131">
        <v>25605.783045625143</v>
      </c>
      <c r="N131">
        <v>-2135.7830456251431</v>
      </c>
    </row>
    <row r="132" spans="1:14" x14ac:dyDescent="0.3">
      <c r="A132">
        <v>86</v>
      </c>
      <c r="B132">
        <v>34153.576584941387</v>
      </c>
      <c r="C132">
        <v>-9713.5765849413874</v>
      </c>
      <c r="L132">
        <v>86</v>
      </c>
      <c r="M132">
        <v>32999.542704127714</v>
      </c>
      <c r="N132">
        <v>-8559.5427041277144</v>
      </c>
    </row>
    <row r="133" spans="1:14" x14ac:dyDescent="0.3">
      <c r="A133">
        <v>87</v>
      </c>
      <c r="B133">
        <v>22925.372985182428</v>
      </c>
      <c r="C133">
        <v>-10165.372985182428</v>
      </c>
      <c r="L133">
        <v>87</v>
      </c>
      <c r="M133">
        <v>19519.135034658437</v>
      </c>
      <c r="N133">
        <v>-6759.1350346584368</v>
      </c>
    </row>
    <row r="134" spans="1:14" x14ac:dyDescent="0.3">
      <c r="A134">
        <v>88</v>
      </c>
      <c r="B134">
        <v>3192.7538824009625</v>
      </c>
      <c r="C134">
        <v>5167.2461175990375</v>
      </c>
      <c r="L134">
        <v>88</v>
      </c>
      <c r="M134">
        <v>5810.520888014642</v>
      </c>
      <c r="N134">
        <v>2549.479111985358</v>
      </c>
    </row>
    <row r="135" spans="1:14" x14ac:dyDescent="0.3">
      <c r="A135">
        <v>89</v>
      </c>
      <c r="B135">
        <v>4244.9998935442236</v>
      </c>
      <c r="C135">
        <v>13405.000106455776</v>
      </c>
      <c r="L135">
        <v>89</v>
      </c>
      <c r="M135">
        <v>6993.126064275184</v>
      </c>
      <c r="N135">
        <v>10656.873935724816</v>
      </c>
    </row>
    <row r="136" spans="1:14" x14ac:dyDescent="0.3">
      <c r="A136">
        <v>90</v>
      </c>
      <c r="B136">
        <v>45442.638595760029</v>
      </c>
      <c r="C136">
        <v>14977.361404239971</v>
      </c>
      <c r="L136">
        <v>90</v>
      </c>
      <c r="M136">
        <v>43178.504141185338</v>
      </c>
      <c r="N136">
        <v>17241.495858814662</v>
      </c>
    </row>
    <row r="137" spans="1:14" x14ac:dyDescent="0.3">
      <c r="A137">
        <v>91</v>
      </c>
      <c r="B137">
        <v>-2551.101849031169</v>
      </c>
      <c r="C137">
        <v>8671.101849031169</v>
      </c>
      <c r="L137">
        <v>91</v>
      </c>
      <c r="M137">
        <v>-1753.9431472903416</v>
      </c>
      <c r="N137">
        <v>7873.9431472903416</v>
      </c>
    </row>
    <row r="138" spans="1:14" x14ac:dyDescent="0.3">
      <c r="A138">
        <v>92</v>
      </c>
      <c r="B138">
        <v>39736.86004165106</v>
      </c>
      <c r="C138">
        <v>8003.1399583489401</v>
      </c>
      <c r="L138">
        <v>92</v>
      </c>
      <c r="M138">
        <v>37479.664194805329</v>
      </c>
      <c r="N138">
        <v>10260.335805194671</v>
      </c>
    </row>
    <row r="139" spans="1:14" x14ac:dyDescent="0.3">
      <c r="A139">
        <v>93</v>
      </c>
      <c r="B139">
        <v>14219.894559328724</v>
      </c>
      <c r="C139">
        <v>5220.1054406712756</v>
      </c>
      <c r="L139">
        <v>93</v>
      </c>
      <c r="M139">
        <v>11660.365066302853</v>
      </c>
      <c r="N139">
        <v>7779.6349336971471</v>
      </c>
    </row>
    <row r="140" spans="1:14" x14ac:dyDescent="0.3">
      <c r="A140">
        <v>94</v>
      </c>
      <c r="B140">
        <v>21604.714922300045</v>
      </c>
      <c r="C140">
        <v>-4114.7149223000451</v>
      </c>
      <c r="L140">
        <v>94</v>
      </c>
      <c r="M140">
        <v>22495.085176816709</v>
      </c>
      <c r="N140">
        <v>-5005.0851768167086</v>
      </c>
    </row>
    <row r="141" spans="1:14" x14ac:dyDescent="0.3">
      <c r="A141">
        <v>95</v>
      </c>
      <c r="B141">
        <v>26601.453753545557</v>
      </c>
      <c r="C141">
        <v>-12191.453753545557</v>
      </c>
      <c r="L141">
        <v>95</v>
      </c>
      <c r="M141">
        <v>25116.199441533216</v>
      </c>
      <c r="N141">
        <v>-10706.199441533216</v>
      </c>
    </row>
    <row r="142" spans="1:14" x14ac:dyDescent="0.3">
      <c r="A142">
        <v>96</v>
      </c>
      <c r="B142">
        <v>45691.510311008125</v>
      </c>
      <c r="C142">
        <v>-10641.510311008125</v>
      </c>
      <c r="L142">
        <v>96</v>
      </c>
      <c r="M142">
        <v>48150.776148392142</v>
      </c>
      <c r="N142">
        <v>-13100.776148392142</v>
      </c>
    </row>
    <row r="143" spans="1:14" x14ac:dyDescent="0.3">
      <c r="A143">
        <v>97</v>
      </c>
      <c r="B143">
        <v>20386.232617935129</v>
      </c>
      <c r="C143">
        <v>-7886.2326179351294</v>
      </c>
      <c r="L143">
        <v>97</v>
      </c>
      <c r="M143">
        <v>20994.589884907873</v>
      </c>
      <c r="N143">
        <v>-8494.5898849078731</v>
      </c>
    </row>
    <row r="144" spans="1:14" x14ac:dyDescent="0.3">
      <c r="A144">
        <v>98</v>
      </c>
      <c r="B144">
        <v>23151.076259505429</v>
      </c>
      <c r="C144">
        <v>-5161.0762595054293</v>
      </c>
      <c r="L144">
        <v>98</v>
      </c>
      <c r="M144">
        <v>23409.501124954808</v>
      </c>
      <c r="N144">
        <v>-5419.5011249548079</v>
      </c>
    </row>
    <row r="145" spans="1:14" x14ac:dyDescent="0.3">
      <c r="A145">
        <v>99</v>
      </c>
      <c r="B145">
        <v>20262.396219816274</v>
      </c>
      <c r="C145">
        <v>-6862.3962198162735</v>
      </c>
      <c r="L145">
        <v>99</v>
      </c>
      <c r="M145">
        <v>17992.906423053788</v>
      </c>
      <c r="N145">
        <v>-4592.9064230537879</v>
      </c>
    </row>
    <row r="146" spans="1:14" x14ac:dyDescent="0.3">
      <c r="A146">
        <v>100</v>
      </c>
      <c r="B146">
        <v>45148.802951809193</v>
      </c>
      <c r="C146">
        <v>-9638.8029518091935</v>
      </c>
      <c r="L146">
        <v>100</v>
      </c>
      <c r="M146">
        <v>47130.054461968393</v>
      </c>
      <c r="N146">
        <v>-11620.054461968393</v>
      </c>
    </row>
    <row r="147" spans="1:14" x14ac:dyDescent="0.3">
      <c r="A147">
        <v>101</v>
      </c>
      <c r="B147">
        <v>374.42837567560491</v>
      </c>
      <c r="C147">
        <v>17815.571624324395</v>
      </c>
      <c r="L147">
        <v>101</v>
      </c>
      <c r="M147">
        <v>4641.7703923791632</v>
      </c>
      <c r="N147">
        <v>13548.229607620837</v>
      </c>
    </row>
    <row r="148" spans="1:14" x14ac:dyDescent="0.3">
      <c r="A148">
        <v>102</v>
      </c>
      <c r="B148">
        <v>26328.692951400219</v>
      </c>
      <c r="C148">
        <v>-11408.692951400219</v>
      </c>
      <c r="L148">
        <v>102</v>
      </c>
      <c r="M148">
        <v>25409.264688618681</v>
      </c>
      <c r="N148">
        <v>-10489.264688618681</v>
      </c>
    </row>
    <row r="149" spans="1:14" x14ac:dyDescent="0.3">
      <c r="A149">
        <v>103</v>
      </c>
      <c r="B149">
        <v>15791.062016830096</v>
      </c>
      <c r="C149">
        <v>4448.9379831699043</v>
      </c>
      <c r="L149">
        <v>103</v>
      </c>
      <c r="M149">
        <v>13257.330348220474</v>
      </c>
      <c r="N149">
        <v>6982.6696517795262</v>
      </c>
    </row>
    <row r="150" spans="1:14" x14ac:dyDescent="0.3">
      <c r="A150">
        <v>104</v>
      </c>
      <c r="B150">
        <v>35545.302527666208</v>
      </c>
      <c r="C150">
        <v>1194.6974723337917</v>
      </c>
      <c r="L150">
        <v>104</v>
      </c>
      <c r="M150">
        <v>36103.307420609344</v>
      </c>
      <c r="N150">
        <v>636.69257939065574</v>
      </c>
    </row>
    <row r="151" spans="1:14" x14ac:dyDescent="0.3">
      <c r="A151">
        <v>105</v>
      </c>
      <c r="B151">
        <v>33694.385606548669</v>
      </c>
      <c r="C151">
        <v>7755.6143934513311</v>
      </c>
      <c r="L151">
        <v>105</v>
      </c>
      <c r="M151">
        <v>40935.133235894114</v>
      </c>
      <c r="N151">
        <v>514.86676410588552</v>
      </c>
    </row>
    <row r="152" spans="1:14" x14ac:dyDescent="0.3">
      <c r="A152">
        <v>106</v>
      </c>
      <c r="B152">
        <v>31565.229806699623</v>
      </c>
      <c r="C152">
        <v>4084.7701933003773</v>
      </c>
      <c r="L152">
        <v>106</v>
      </c>
      <c r="M152">
        <v>29691.137993138203</v>
      </c>
      <c r="N152">
        <v>5958.8620068617965</v>
      </c>
    </row>
    <row r="153" spans="1:14" x14ac:dyDescent="0.3">
      <c r="A153">
        <v>107</v>
      </c>
      <c r="B153">
        <v>42336.904797204581</v>
      </c>
      <c r="C153">
        <v>19353.095202795419</v>
      </c>
      <c r="L153">
        <v>107</v>
      </c>
      <c r="M153">
        <v>41162.027568240781</v>
      </c>
      <c r="N153">
        <v>20527.972431759219</v>
      </c>
    </row>
    <row r="154" spans="1:14" x14ac:dyDescent="0.3">
      <c r="A154">
        <v>108</v>
      </c>
      <c r="B154">
        <v>1830.132709784295</v>
      </c>
      <c r="C154">
        <v>7079.867290215705</v>
      </c>
      <c r="L154">
        <v>108</v>
      </c>
      <c r="M154">
        <v>6128.8659280233132</v>
      </c>
      <c r="N154">
        <v>2781.1340719766868</v>
      </c>
    </row>
    <row r="155" spans="1:14" x14ac:dyDescent="0.3">
      <c r="A155">
        <v>109</v>
      </c>
      <c r="B155">
        <v>19760.588382172933</v>
      </c>
      <c r="C155">
        <v>5739.4116178270669</v>
      </c>
      <c r="L155">
        <v>109</v>
      </c>
      <c r="M155">
        <v>19538.826593151782</v>
      </c>
      <c r="N155">
        <v>5961.1734068482183</v>
      </c>
    </row>
    <row r="156" spans="1:14" x14ac:dyDescent="0.3">
      <c r="A156">
        <v>110</v>
      </c>
      <c r="B156">
        <v>34813.117767940261</v>
      </c>
      <c r="C156">
        <v>9366.8822320597392</v>
      </c>
      <c r="L156">
        <v>110</v>
      </c>
      <c r="M156">
        <v>34101.471463638212</v>
      </c>
      <c r="N156">
        <v>10078.528536361788</v>
      </c>
    </row>
    <row r="157" spans="1:14" x14ac:dyDescent="0.3">
      <c r="A157">
        <v>111</v>
      </c>
      <c r="B157">
        <v>27274.940388572548</v>
      </c>
      <c r="C157">
        <v>-2094.9403885725478</v>
      </c>
      <c r="L157">
        <v>111</v>
      </c>
      <c r="M157">
        <v>29118.252199704522</v>
      </c>
      <c r="N157">
        <v>-3938.2521997045224</v>
      </c>
    </row>
    <row r="158" spans="1:14" x14ac:dyDescent="0.3">
      <c r="A158">
        <v>112</v>
      </c>
      <c r="B158">
        <v>26381.264993043565</v>
      </c>
      <c r="C158">
        <v>6868.7350069564345</v>
      </c>
      <c r="L158">
        <v>112</v>
      </c>
      <c r="M158">
        <v>27386.8705722663</v>
      </c>
      <c r="N158">
        <v>5863.1294277337001</v>
      </c>
    </row>
    <row r="159" spans="1:14" x14ac:dyDescent="0.3">
      <c r="A159">
        <v>113</v>
      </c>
      <c r="B159">
        <v>43241.252718070311</v>
      </c>
      <c r="C159">
        <v>-29931.252718070311</v>
      </c>
      <c r="L159">
        <v>113</v>
      </c>
      <c r="M159">
        <v>39378.728525491024</v>
      </c>
      <c r="N159">
        <v>-26068.728525491024</v>
      </c>
    </row>
    <row r="160" spans="1:14" x14ac:dyDescent="0.3">
      <c r="A160">
        <v>114</v>
      </c>
      <c r="B160">
        <v>26256.960168654947</v>
      </c>
      <c r="C160">
        <v>-7796.9601686549468</v>
      </c>
      <c r="L160">
        <v>114</v>
      </c>
      <c r="M160">
        <v>26340.466318219147</v>
      </c>
      <c r="N160">
        <v>-7880.4663182191471</v>
      </c>
    </row>
    <row r="161" spans="1:14" x14ac:dyDescent="0.3">
      <c r="A161">
        <v>115</v>
      </c>
      <c r="B161">
        <v>23264.663190353389</v>
      </c>
      <c r="C161">
        <v>-7304.6631903533889</v>
      </c>
      <c r="L161">
        <v>115</v>
      </c>
      <c r="M161">
        <v>17477.268917876485</v>
      </c>
      <c r="N161">
        <v>-1517.2689178764849</v>
      </c>
    </row>
    <row r="162" spans="1:14" x14ac:dyDescent="0.3">
      <c r="A162">
        <v>116</v>
      </c>
      <c r="B162">
        <v>10704.660686234976</v>
      </c>
      <c r="C162">
        <v>7965.3393137650237</v>
      </c>
      <c r="L162">
        <v>116</v>
      </c>
      <c r="M162">
        <v>13070.126053139084</v>
      </c>
      <c r="N162">
        <v>5599.8739468609165</v>
      </c>
    </row>
    <row r="163" spans="1:14" x14ac:dyDescent="0.3">
      <c r="A163">
        <v>117</v>
      </c>
      <c r="B163">
        <v>14617.221621285094</v>
      </c>
      <c r="C163">
        <v>6152.7783787149056</v>
      </c>
      <c r="L163">
        <v>117</v>
      </c>
      <c r="M163">
        <v>12771.204329236631</v>
      </c>
      <c r="N163">
        <v>7998.7956707633693</v>
      </c>
    </row>
    <row r="164" spans="1:14" x14ac:dyDescent="0.3">
      <c r="A164">
        <v>118</v>
      </c>
      <c r="B164">
        <v>23364.514315044322</v>
      </c>
      <c r="C164">
        <v>-9304.5143150443218</v>
      </c>
      <c r="L164">
        <v>118</v>
      </c>
      <c r="M164">
        <v>21816.982500857121</v>
      </c>
      <c r="N164">
        <v>-7756.9825008571206</v>
      </c>
    </row>
    <row r="165" spans="1:14" x14ac:dyDescent="0.3">
      <c r="A165">
        <v>119</v>
      </c>
      <c r="B165">
        <v>35433.420253471231</v>
      </c>
      <c r="C165">
        <v>1716.5797465287687</v>
      </c>
      <c r="L165">
        <v>119</v>
      </c>
      <c r="M165">
        <v>35598.607541473422</v>
      </c>
      <c r="N165">
        <v>1551.3924585265777</v>
      </c>
    </row>
    <row r="166" spans="1:14" x14ac:dyDescent="0.3">
      <c r="A166">
        <v>120</v>
      </c>
      <c r="B166">
        <v>45344.507044159131</v>
      </c>
      <c r="C166">
        <v>-9234.5070441591306</v>
      </c>
      <c r="L166">
        <v>120</v>
      </c>
      <c r="M166">
        <v>47110.696452055214</v>
      </c>
      <c r="N166">
        <v>-11000.696452055214</v>
      </c>
    </row>
    <row r="167" spans="1:14" x14ac:dyDescent="0.3">
      <c r="A167">
        <v>121</v>
      </c>
      <c r="B167">
        <v>33773.662828883127</v>
      </c>
      <c r="C167">
        <v>6356.3371711168729</v>
      </c>
      <c r="L167">
        <v>121</v>
      </c>
      <c r="M167">
        <v>38097.816331080045</v>
      </c>
      <c r="N167">
        <v>2032.1836689199554</v>
      </c>
    </row>
    <row r="168" spans="1:14" x14ac:dyDescent="0.3">
      <c r="A168">
        <v>122</v>
      </c>
      <c r="B168">
        <v>45546.298837352377</v>
      </c>
      <c r="C168">
        <v>23303.701162647623</v>
      </c>
      <c r="L168">
        <v>122</v>
      </c>
      <c r="M168">
        <v>44380.604397211588</v>
      </c>
      <c r="N168">
        <v>24469.395602788412</v>
      </c>
    </row>
    <row r="169" spans="1:14" x14ac:dyDescent="0.3">
      <c r="A169">
        <v>123</v>
      </c>
      <c r="B169">
        <v>41294.812171727288</v>
      </c>
      <c r="C169">
        <v>18745.187828272712</v>
      </c>
      <c r="L169">
        <v>123</v>
      </c>
      <c r="M169">
        <v>40432.877099229983</v>
      </c>
      <c r="N169">
        <v>19607.122900770017</v>
      </c>
    </row>
    <row r="170" spans="1:14" x14ac:dyDescent="0.3">
      <c r="A170">
        <v>124</v>
      </c>
      <c r="B170">
        <v>17216.880371922896</v>
      </c>
      <c r="C170">
        <v>-4406.8803719228963</v>
      </c>
      <c r="L170">
        <v>124</v>
      </c>
      <c r="M170">
        <v>19769.357628816229</v>
      </c>
      <c r="N170">
        <v>-6959.3576288162294</v>
      </c>
    </row>
    <row r="171" spans="1:14" x14ac:dyDescent="0.3">
      <c r="A171">
        <v>125</v>
      </c>
      <c r="B171">
        <v>24665.09215251205</v>
      </c>
      <c r="C171">
        <v>-2455.0921525120502</v>
      </c>
      <c r="L171">
        <v>125</v>
      </c>
      <c r="M171">
        <v>27367.188399072009</v>
      </c>
      <c r="N171">
        <v>-5157.1883990720089</v>
      </c>
    </row>
    <row r="172" spans="1:14" x14ac:dyDescent="0.3">
      <c r="A172">
        <v>126</v>
      </c>
      <c r="B172">
        <v>34420.185648693659</v>
      </c>
      <c r="C172">
        <v>8489.8143513063405</v>
      </c>
      <c r="L172">
        <v>126</v>
      </c>
      <c r="M172">
        <v>33858.092866392792</v>
      </c>
      <c r="N172">
        <v>9051.9071336072084</v>
      </c>
    </row>
    <row r="173" spans="1:14" x14ac:dyDescent="0.3">
      <c r="A173">
        <v>127</v>
      </c>
      <c r="B173">
        <v>32046.3034434318</v>
      </c>
      <c r="C173">
        <v>2543.6965565682003</v>
      </c>
      <c r="L173">
        <v>127</v>
      </c>
      <c r="M173">
        <v>30489.513040058653</v>
      </c>
      <c r="N173">
        <v>4100.4869599413469</v>
      </c>
    </row>
    <row r="174" spans="1:14" x14ac:dyDescent="0.3">
      <c r="A174">
        <v>128</v>
      </c>
      <c r="B174">
        <v>5201.7260836855548</v>
      </c>
      <c r="C174">
        <v>3818.2739163144452</v>
      </c>
      <c r="L174">
        <v>128</v>
      </c>
      <c r="M174">
        <v>8961.2297211215409</v>
      </c>
      <c r="N174">
        <v>58.770278878459067</v>
      </c>
    </row>
    <row r="175" spans="1:14" x14ac:dyDescent="0.3">
      <c r="A175">
        <v>129</v>
      </c>
      <c r="B175">
        <v>1048.2332196010684</v>
      </c>
      <c r="C175">
        <v>5361.7667803989316</v>
      </c>
      <c r="L175">
        <v>129</v>
      </c>
      <c r="M175">
        <v>3066.5825553980612</v>
      </c>
      <c r="N175">
        <v>3343.4174446019388</v>
      </c>
    </row>
    <row r="176" spans="1:14" x14ac:dyDescent="0.3">
      <c r="A176">
        <v>130</v>
      </c>
      <c r="B176">
        <v>36029.507090455758</v>
      </c>
      <c r="C176">
        <v>190.49290954424214</v>
      </c>
      <c r="L176">
        <v>130</v>
      </c>
      <c r="M176">
        <v>36115.610858763568</v>
      </c>
      <c r="N176">
        <v>104.3891412364319</v>
      </c>
    </row>
    <row r="177" spans="1:14" x14ac:dyDescent="0.3">
      <c r="A177">
        <v>131</v>
      </c>
      <c r="B177">
        <v>44769.096062874291</v>
      </c>
      <c r="C177">
        <v>-10759.096062874291</v>
      </c>
      <c r="L177">
        <v>131</v>
      </c>
      <c r="M177">
        <v>46761.2382638087</v>
      </c>
      <c r="N177">
        <v>-12751.2382638087</v>
      </c>
    </row>
    <row r="178" spans="1:14" x14ac:dyDescent="0.3">
      <c r="A178">
        <v>132</v>
      </c>
      <c r="B178">
        <v>41361.786644367225</v>
      </c>
      <c r="C178">
        <v>6528.2133556327753</v>
      </c>
      <c r="L178">
        <v>132</v>
      </c>
      <c r="M178">
        <v>39085.932499949828</v>
      </c>
      <c r="N178">
        <v>8804.0675000501724</v>
      </c>
    </row>
    <row r="179" spans="1:14" x14ac:dyDescent="0.3">
      <c r="A179">
        <v>133</v>
      </c>
      <c r="B179">
        <v>32621.640217275777</v>
      </c>
      <c r="C179">
        <v>2858.3597827242229</v>
      </c>
      <c r="L179">
        <v>133</v>
      </c>
      <c r="M179">
        <v>31158.568599241131</v>
      </c>
      <c r="N179">
        <v>4321.4314007588691</v>
      </c>
    </row>
    <row r="180" spans="1:14" x14ac:dyDescent="0.3">
      <c r="A180">
        <v>134</v>
      </c>
      <c r="B180">
        <v>24665.09215251205</v>
      </c>
      <c r="C180">
        <v>-1215.0921525120502</v>
      </c>
      <c r="L180">
        <v>134</v>
      </c>
      <c r="M180">
        <v>27431.662701474095</v>
      </c>
      <c r="N180">
        <v>-3981.6627014740952</v>
      </c>
    </row>
    <row r="181" spans="1:14" x14ac:dyDescent="0.3">
      <c r="A181">
        <v>135</v>
      </c>
      <c r="B181">
        <v>42838.176463032869</v>
      </c>
      <c r="C181">
        <v>19261.823536967131</v>
      </c>
      <c r="L181">
        <v>135</v>
      </c>
      <c r="M181">
        <v>41191.556179661442</v>
      </c>
      <c r="N181">
        <v>20908.443820338558</v>
      </c>
    </row>
    <row r="182" spans="1:14" x14ac:dyDescent="0.3">
      <c r="A182">
        <v>136</v>
      </c>
      <c r="B182">
        <v>18940.195548504176</v>
      </c>
      <c r="C182">
        <v>6539.8044514958237</v>
      </c>
      <c r="L182">
        <v>136</v>
      </c>
      <c r="M182">
        <v>18196.263681654615</v>
      </c>
      <c r="N182">
        <v>7283.7363183453854</v>
      </c>
    </row>
    <row r="183" spans="1:14" x14ac:dyDescent="0.3">
      <c r="A183">
        <v>137</v>
      </c>
      <c r="B183">
        <v>35165.845757914431</v>
      </c>
      <c r="C183">
        <v>2084.1542420855694</v>
      </c>
      <c r="L183">
        <v>137</v>
      </c>
      <c r="M183">
        <v>35329.098161800823</v>
      </c>
      <c r="N183">
        <v>1920.9018381991773</v>
      </c>
    </row>
    <row r="184" spans="1:14" x14ac:dyDescent="0.3">
      <c r="A184">
        <v>138</v>
      </c>
      <c r="B184">
        <v>44271.624015753798</v>
      </c>
      <c r="C184">
        <v>-8321.6240157537977</v>
      </c>
      <c r="L184">
        <v>138</v>
      </c>
      <c r="M184">
        <v>46513.777440096143</v>
      </c>
      <c r="N184">
        <v>-10563.777440096143</v>
      </c>
    </row>
    <row r="185" spans="1:14" x14ac:dyDescent="0.3">
      <c r="A185">
        <v>139</v>
      </c>
      <c r="B185">
        <v>28214.524959813305</v>
      </c>
      <c r="C185">
        <v>-14524.524959813305</v>
      </c>
      <c r="L185">
        <v>139</v>
      </c>
      <c r="M185">
        <v>28117.209720691397</v>
      </c>
      <c r="N185">
        <v>-14427.209720691397</v>
      </c>
    </row>
    <row r="186" spans="1:14" x14ac:dyDescent="0.3">
      <c r="A186">
        <v>140</v>
      </c>
      <c r="B186">
        <v>27711.430266595227</v>
      </c>
      <c r="C186">
        <v>-11221.430266595227</v>
      </c>
      <c r="L186">
        <v>140</v>
      </c>
      <c r="M186">
        <v>26855.305687056487</v>
      </c>
      <c r="N186">
        <v>-10365.305687056487</v>
      </c>
    </row>
    <row r="187" spans="1:14" x14ac:dyDescent="0.3">
      <c r="A187">
        <v>141</v>
      </c>
      <c r="B187">
        <v>17216.880371922896</v>
      </c>
      <c r="C187">
        <v>-3456.8803719228963</v>
      </c>
      <c r="L187">
        <v>141</v>
      </c>
      <c r="M187">
        <v>19779.673517200565</v>
      </c>
      <c r="N187">
        <v>-6019.6735172005647</v>
      </c>
    </row>
    <row r="188" spans="1:14" x14ac:dyDescent="0.3">
      <c r="A188">
        <v>142</v>
      </c>
      <c r="B188">
        <v>17543.865553525669</v>
      </c>
      <c r="C188">
        <v>3766.1344464743306</v>
      </c>
      <c r="L188">
        <v>142</v>
      </c>
      <c r="M188">
        <v>17013.135033138962</v>
      </c>
      <c r="N188">
        <v>4296.8649668610378</v>
      </c>
    </row>
    <row r="189" spans="1:14" x14ac:dyDescent="0.3">
      <c r="A189">
        <v>143</v>
      </c>
      <c r="B189">
        <v>41488.25688931757</v>
      </c>
      <c r="C189">
        <v>8521.7431106824297</v>
      </c>
      <c r="L189">
        <v>143</v>
      </c>
      <c r="M189">
        <v>38417.693856528167</v>
      </c>
      <c r="N189">
        <v>11592.306143471833</v>
      </c>
    </row>
    <row r="190" spans="1:14" ht="15" thickBot="1" x14ac:dyDescent="0.35">
      <c r="A190" s="28">
        <v>144</v>
      </c>
      <c r="B190" s="28">
        <v>34251.590341497838</v>
      </c>
      <c r="C190" s="28">
        <v>7608.4096585021616</v>
      </c>
      <c r="L190" s="28">
        <v>144</v>
      </c>
      <c r="M190" s="28">
        <v>38419.394909959141</v>
      </c>
      <c r="N190" s="28">
        <v>3440.6050900408591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8D3F-2C37-4EC4-A416-3FFDF468794E}">
  <dimension ref="A1:AB188"/>
  <sheetViews>
    <sheetView zoomScale="102" workbookViewId="0">
      <selection activeCell="B4" sqref="B4"/>
    </sheetView>
  </sheetViews>
  <sheetFormatPr defaultRowHeight="14.4" x14ac:dyDescent="0.3"/>
  <cols>
    <col min="4" max="4" width="9.44140625" customWidth="1"/>
    <col min="8" max="8" width="11" bestFit="1" customWidth="1"/>
    <col min="18" max="18" width="7.77734375" customWidth="1"/>
    <col min="20" max="20" width="9.33203125" bestFit="1" customWidth="1"/>
  </cols>
  <sheetData>
    <row r="1" spans="1:28" x14ac:dyDescent="0.3">
      <c r="Q1" s="45"/>
      <c r="R1" s="45"/>
      <c r="S1" s="45"/>
      <c r="T1" s="45"/>
      <c r="U1" s="45"/>
      <c r="V1" s="45"/>
      <c r="W1" s="45"/>
      <c r="X1" s="45"/>
      <c r="Y1" s="45"/>
      <c r="Z1" s="45"/>
      <c r="AA1" s="45"/>
      <c r="AB1" s="45"/>
    </row>
    <row r="2" spans="1:28" x14ac:dyDescent="0.3">
      <c r="S2" s="33"/>
      <c r="T2" s="33"/>
      <c r="U2" s="33"/>
      <c r="V2" s="33"/>
      <c r="W2" s="33"/>
      <c r="X2" s="33"/>
      <c r="Y2" s="33"/>
      <c r="Z2" s="33"/>
      <c r="AA2" s="33"/>
      <c r="AB2" s="33"/>
    </row>
    <row r="3" spans="1:28" x14ac:dyDescent="0.3">
      <c r="A3" s="47" t="s">
        <v>106</v>
      </c>
      <c r="B3" s="48" t="s">
        <v>120</v>
      </c>
      <c r="C3" s="48"/>
      <c r="D3" s="48"/>
      <c r="E3" s="48"/>
      <c r="F3" s="48"/>
      <c r="G3" s="48"/>
      <c r="H3" s="48"/>
      <c r="I3" s="48"/>
      <c r="J3" s="48"/>
      <c r="K3" s="49"/>
      <c r="Q3" s="47" t="s">
        <v>106</v>
      </c>
      <c r="R3" s="48" t="s">
        <v>121</v>
      </c>
      <c r="S3" s="48"/>
      <c r="T3" s="48"/>
      <c r="U3" s="48"/>
      <c r="V3" s="48"/>
      <c r="W3" s="48"/>
      <c r="X3" s="48"/>
      <c r="Y3" s="48"/>
      <c r="Z3" s="49"/>
      <c r="AA3" s="33"/>
      <c r="AB3" s="33"/>
    </row>
    <row r="4" spans="1:28" x14ac:dyDescent="0.3">
      <c r="A4" s="50" t="s">
        <v>109</v>
      </c>
      <c r="B4" t="s">
        <v>122</v>
      </c>
      <c r="K4" s="51"/>
      <c r="Q4" s="50" t="s">
        <v>109</v>
      </c>
      <c r="R4" t="s">
        <v>123</v>
      </c>
      <c r="Z4" s="51"/>
      <c r="AA4" s="33"/>
      <c r="AB4" s="33"/>
    </row>
    <row r="5" spans="1:28" x14ac:dyDescent="0.3">
      <c r="A5" s="50"/>
      <c r="K5" s="51"/>
      <c r="Q5" s="50"/>
      <c r="Z5" s="51"/>
      <c r="AA5" s="33"/>
      <c r="AB5" s="33"/>
    </row>
    <row r="6" spans="1:28" x14ac:dyDescent="0.3">
      <c r="A6" s="50" t="s">
        <v>112</v>
      </c>
      <c r="C6" t="s">
        <v>113</v>
      </c>
      <c r="K6" s="51"/>
      <c r="Q6" s="50" t="s">
        <v>112</v>
      </c>
      <c r="S6" t="s">
        <v>113</v>
      </c>
      <c r="Z6" s="51"/>
      <c r="AA6" s="33"/>
      <c r="AB6" s="33"/>
    </row>
    <row r="7" spans="1:28" x14ac:dyDescent="0.3">
      <c r="A7" s="50" t="s">
        <v>114</v>
      </c>
      <c r="C7" t="s">
        <v>124</v>
      </c>
      <c r="K7" s="51"/>
      <c r="Q7" s="50" t="s">
        <v>114</v>
      </c>
      <c r="S7" t="s">
        <v>125</v>
      </c>
      <c r="Z7" s="51"/>
      <c r="AA7" s="33"/>
      <c r="AB7" s="33"/>
    </row>
    <row r="8" spans="1:28" x14ac:dyDescent="0.3">
      <c r="A8" s="50"/>
      <c r="K8" s="51"/>
      <c r="Q8" s="50"/>
      <c r="Z8" s="51"/>
      <c r="AA8" s="33"/>
      <c r="AB8" s="33"/>
    </row>
    <row r="9" spans="1:28" x14ac:dyDescent="0.3">
      <c r="A9" s="57" t="s">
        <v>117</v>
      </c>
      <c r="B9" s="58"/>
      <c r="C9" s="58"/>
      <c r="D9" s="59">
        <f>Global!C17-'b3,b4'!D23</f>
        <v>152894546.37948608</v>
      </c>
      <c r="E9" s="54" t="s">
        <v>126</v>
      </c>
      <c r="F9" s="54"/>
      <c r="G9" s="54"/>
      <c r="H9" s="54"/>
      <c r="I9" s="54"/>
      <c r="J9" s="54"/>
      <c r="K9" s="60"/>
      <c r="Q9" s="52" t="s">
        <v>117</v>
      </c>
      <c r="R9" s="37"/>
      <c r="S9" s="37"/>
      <c r="T9" s="46">
        <f>Global!C17-'b3,b4'!S23</f>
        <v>52894546.379486084</v>
      </c>
      <c r="U9" t="s">
        <v>127</v>
      </c>
      <c r="Z9" s="51"/>
      <c r="AA9" s="33"/>
      <c r="AB9" s="33"/>
    </row>
    <row r="10" spans="1:28" x14ac:dyDescent="0.3">
      <c r="Q10" s="53"/>
      <c r="R10" s="54"/>
      <c r="S10" s="55"/>
      <c r="T10" s="55"/>
      <c r="U10" s="55"/>
      <c r="V10" s="55"/>
      <c r="W10" s="55"/>
      <c r="X10" s="55"/>
      <c r="Y10" s="55"/>
      <c r="Z10" s="56"/>
      <c r="AA10" s="33"/>
      <c r="AB10" s="33"/>
    </row>
    <row r="11" spans="1:28" x14ac:dyDescent="0.3">
      <c r="S11" s="33"/>
      <c r="T11" s="33"/>
      <c r="U11" s="33"/>
      <c r="V11" s="33"/>
      <c r="W11" s="33"/>
      <c r="X11" s="33"/>
      <c r="Y11" s="33"/>
      <c r="Z11" s="33"/>
      <c r="AA11" s="33"/>
      <c r="AB11" s="33"/>
    </row>
    <row r="12" spans="1:28" x14ac:dyDescent="0.3">
      <c r="B12" s="38" t="s">
        <v>57</v>
      </c>
      <c r="C12" s="38"/>
      <c r="D12" s="38"/>
      <c r="E12" s="38"/>
      <c r="F12" s="38"/>
      <c r="G12" s="38"/>
      <c r="H12" s="38"/>
      <c r="I12" s="38"/>
      <c r="J12" s="38"/>
      <c r="Q12" s="38" t="s">
        <v>57</v>
      </c>
      <c r="R12" s="38"/>
      <c r="S12" s="38"/>
      <c r="T12" s="38"/>
      <c r="U12" s="38"/>
      <c r="V12" s="38"/>
      <c r="W12" s="38"/>
      <c r="X12" s="38"/>
      <c r="Y12" s="38"/>
      <c r="Z12" s="33"/>
      <c r="AA12" s="33"/>
      <c r="AB12" s="33"/>
    </row>
    <row r="13" spans="1:28" ht="15" thickBot="1" x14ac:dyDescent="0.35">
      <c r="B13" s="38"/>
      <c r="C13" s="38"/>
      <c r="D13" s="38"/>
      <c r="E13" s="38"/>
      <c r="F13" s="38"/>
      <c r="G13" s="38"/>
      <c r="H13" s="38"/>
      <c r="I13" s="38"/>
      <c r="J13" s="38"/>
      <c r="Q13" s="38"/>
      <c r="R13" s="38"/>
      <c r="S13" s="38"/>
      <c r="T13" s="38"/>
      <c r="U13" s="38"/>
      <c r="V13" s="38"/>
      <c r="W13" s="38"/>
      <c r="X13" s="38"/>
      <c r="Y13" s="38"/>
      <c r="Z13" s="33"/>
      <c r="AA13" s="33"/>
      <c r="AB13" s="33"/>
    </row>
    <row r="14" spans="1:28" x14ac:dyDescent="0.3">
      <c r="B14" s="39" t="s">
        <v>60</v>
      </c>
      <c r="C14" s="40"/>
      <c r="D14" s="38"/>
      <c r="E14" s="38"/>
      <c r="F14" s="38"/>
      <c r="G14" s="38"/>
      <c r="H14" s="38"/>
      <c r="I14" s="38"/>
      <c r="J14" s="38"/>
      <c r="Q14" s="40" t="s">
        <v>60</v>
      </c>
      <c r="R14" s="40"/>
      <c r="S14" s="38"/>
      <c r="T14" s="38"/>
      <c r="U14" s="38"/>
      <c r="V14" s="38"/>
      <c r="W14" s="38"/>
      <c r="X14" s="38"/>
      <c r="Y14" s="38"/>
      <c r="Z14" s="33"/>
      <c r="AA14" s="33"/>
      <c r="AB14" s="33"/>
    </row>
    <row r="15" spans="1:28" x14ac:dyDescent="0.3">
      <c r="B15" s="38" t="s">
        <v>62</v>
      </c>
      <c r="C15" s="38">
        <v>0.74551100000000003</v>
      </c>
      <c r="D15" s="38"/>
      <c r="E15" s="38"/>
      <c r="F15" s="38"/>
      <c r="G15" s="38"/>
      <c r="H15" s="38"/>
      <c r="I15" s="38"/>
      <c r="J15" s="38"/>
      <c r="Q15" s="38" t="s">
        <v>62</v>
      </c>
      <c r="R15" s="38">
        <v>0.74698900000000001</v>
      </c>
      <c r="S15" s="38"/>
      <c r="T15" s="38"/>
      <c r="U15" s="38"/>
      <c r="V15" s="38"/>
      <c r="W15" s="38"/>
      <c r="X15" s="38"/>
      <c r="Y15" s="38"/>
      <c r="Z15" s="33"/>
      <c r="AA15" s="33"/>
      <c r="AB15" s="33"/>
    </row>
    <row r="16" spans="1:28" x14ac:dyDescent="0.3">
      <c r="B16" s="38" t="s">
        <v>64</v>
      </c>
      <c r="C16" s="38">
        <v>0.555786</v>
      </c>
      <c r="D16" s="38"/>
      <c r="E16" s="38"/>
      <c r="F16" s="38"/>
      <c r="G16" s="38"/>
      <c r="H16" s="38"/>
      <c r="I16" s="38"/>
      <c r="J16" s="38"/>
      <c r="Q16" s="38" t="s">
        <v>64</v>
      </c>
      <c r="R16" s="38">
        <v>0.55799299999999996</v>
      </c>
      <c r="S16" s="38"/>
      <c r="T16" s="38"/>
      <c r="U16" s="38"/>
      <c r="V16" s="38"/>
      <c r="W16" s="38"/>
      <c r="X16" s="38"/>
      <c r="Y16" s="38"/>
      <c r="Z16" s="33"/>
      <c r="AA16" s="33"/>
      <c r="AB16" s="33"/>
    </row>
    <row r="17" spans="2:28" x14ac:dyDescent="0.3">
      <c r="B17" s="38" t="s">
        <v>66</v>
      </c>
      <c r="C17" s="38">
        <v>0.52595099999999995</v>
      </c>
      <c r="D17" s="38"/>
      <c r="E17" s="38"/>
      <c r="F17" s="38"/>
      <c r="G17" s="38"/>
      <c r="H17" s="38"/>
      <c r="I17" s="38"/>
      <c r="J17" s="38"/>
      <c r="Q17" s="38" t="s">
        <v>66</v>
      </c>
      <c r="R17" s="38">
        <v>0.52830600000000005</v>
      </c>
      <c r="S17" s="38"/>
      <c r="T17" s="38"/>
      <c r="U17" s="38"/>
      <c r="V17" s="38"/>
      <c r="W17" s="38"/>
      <c r="X17" s="38"/>
      <c r="Y17" s="38"/>
      <c r="Z17" s="33"/>
      <c r="AA17" s="33"/>
      <c r="AB17" s="33"/>
    </row>
    <row r="18" spans="2:28" x14ac:dyDescent="0.3">
      <c r="B18" s="38" t="s">
        <v>67</v>
      </c>
      <c r="C18" s="38">
        <v>11814.72</v>
      </c>
      <c r="D18" s="38"/>
      <c r="E18" s="38"/>
      <c r="F18" s="38"/>
      <c r="G18" s="38"/>
      <c r="H18" s="38"/>
      <c r="I18" s="38"/>
      <c r="J18" s="38"/>
      <c r="Q18" s="38" t="s">
        <v>67</v>
      </c>
      <c r="R18" s="38">
        <v>11785.34</v>
      </c>
      <c r="S18" s="38"/>
      <c r="T18" s="38"/>
      <c r="U18" s="38"/>
      <c r="V18" s="38"/>
      <c r="W18" s="38"/>
      <c r="X18" s="38"/>
      <c r="Y18" s="38"/>
      <c r="Z18" s="33"/>
      <c r="AA18" s="33"/>
      <c r="AB18" s="33"/>
    </row>
    <row r="19" spans="2:28" x14ac:dyDescent="0.3">
      <c r="B19" s="41" t="s">
        <v>69</v>
      </c>
      <c r="C19" s="41">
        <v>144</v>
      </c>
      <c r="D19" s="38"/>
      <c r="E19" s="38"/>
      <c r="F19" s="38"/>
      <c r="G19" s="38"/>
      <c r="H19" s="38"/>
      <c r="I19" s="38"/>
      <c r="J19" s="38"/>
      <c r="Q19" s="38" t="s">
        <v>69</v>
      </c>
      <c r="R19" s="38">
        <v>144</v>
      </c>
      <c r="S19" s="38"/>
      <c r="T19" s="38"/>
      <c r="U19" s="38"/>
      <c r="V19" s="38"/>
      <c r="W19" s="38"/>
      <c r="X19" s="38"/>
      <c r="Y19" s="38"/>
      <c r="Z19" s="33"/>
      <c r="AA19" s="33"/>
      <c r="AB19" s="33"/>
    </row>
    <row r="20" spans="2:28" x14ac:dyDescent="0.3">
      <c r="B20" s="38"/>
      <c r="C20" s="38"/>
      <c r="D20" s="38"/>
      <c r="E20" s="38"/>
      <c r="F20" s="38"/>
      <c r="G20" s="38"/>
      <c r="H20" s="38"/>
      <c r="I20" s="38"/>
      <c r="J20" s="38"/>
      <c r="Q20" s="38"/>
      <c r="R20" s="38"/>
      <c r="S20" s="38"/>
      <c r="T20" s="38"/>
      <c r="U20" s="38"/>
      <c r="V20" s="38"/>
      <c r="W20" s="38"/>
      <c r="X20" s="38"/>
      <c r="Y20" s="38"/>
      <c r="Z20" s="33"/>
      <c r="AA20" s="33"/>
      <c r="AB20" s="33"/>
    </row>
    <row r="21" spans="2:28" x14ac:dyDescent="0.3">
      <c r="B21" s="38" t="s">
        <v>70</v>
      </c>
      <c r="C21" s="38"/>
      <c r="D21" s="38"/>
      <c r="E21" s="38"/>
      <c r="F21" s="38"/>
      <c r="G21" s="38"/>
      <c r="H21" s="38"/>
      <c r="I21" s="38"/>
      <c r="J21" s="38"/>
      <c r="Q21" s="38" t="s">
        <v>70</v>
      </c>
      <c r="R21" s="38"/>
      <c r="S21" s="38"/>
      <c r="T21" s="38"/>
      <c r="U21" s="38"/>
      <c r="V21" s="38"/>
      <c r="W21" s="38"/>
      <c r="X21" s="38"/>
      <c r="Y21" s="38"/>
      <c r="Z21" s="33"/>
      <c r="AA21" s="33"/>
      <c r="AB21" s="33"/>
    </row>
    <row r="22" spans="2:28" x14ac:dyDescent="0.3">
      <c r="B22" s="39" t="s">
        <v>128</v>
      </c>
      <c r="C22" s="39" t="s">
        <v>71</v>
      </c>
      <c r="D22" s="39" t="s">
        <v>72</v>
      </c>
      <c r="E22" s="39" t="s">
        <v>73</v>
      </c>
      <c r="F22" s="39" t="s">
        <v>74</v>
      </c>
      <c r="G22" s="39" t="s">
        <v>75</v>
      </c>
      <c r="H22" s="38"/>
      <c r="I22" s="38"/>
      <c r="J22" s="38"/>
      <c r="Q22" s="40" t="s">
        <v>128</v>
      </c>
      <c r="R22" s="40" t="s">
        <v>71</v>
      </c>
      <c r="S22" s="40" t="s">
        <v>72</v>
      </c>
      <c r="T22" s="40" t="s">
        <v>73</v>
      </c>
      <c r="U22" s="40" t="s">
        <v>74</v>
      </c>
      <c r="V22" s="40" t="s">
        <v>75</v>
      </c>
      <c r="W22" s="38"/>
      <c r="X22" s="38"/>
      <c r="Y22" s="38"/>
      <c r="Z22" s="33"/>
      <c r="AA22" s="33"/>
      <c r="AB22" s="33"/>
    </row>
    <row r="23" spans="2:28" x14ac:dyDescent="0.3">
      <c r="B23" s="38" t="s">
        <v>77</v>
      </c>
      <c r="C23" s="38">
        <v>9</v>
      </c>
      <c r="D23" s="44">
        <v>23400000000</v>
      </c>
      <c r="E23" s="42">
        <v>2600000000</v>
      </c>
      <c r="F23" s="38">
        <v>18.628520000000002</v>
      </c>
      <c r="G23" s="42">
        <v>7.7499999999999997E-20</v>
      </c>
      <c r="H23" s="38"/>
      <c r="I23" s="38"/>
      <c r="J23" s="38"/>
      <c r="Q23" s="38" t="s">
        <v>77</v>
      </c>
      <c r="R23" s="38">
        <v>9</v>
      </c>
      <c r="S23" s="44">
        <v>23500000000</v>
      </c>
      <c r="T23" s="42">
        <v>2610000000</v>
      </c>
      <c r="U23" s="38">
        <v>18.795819999999999</v>
      </c>
      <c r="V23" s="42">
        <v>5.6300000000000003E-20</v>
      </c>
      <c r="W23" s="38"/>
      <c r="X23" s="38"/>
      <c r="Y23" s="38"/>
      <c r="Z23" s="33"/>
      <c r="AA23" s="33"/>
      <c r="AB23" s="33"/>
    </row>
    <row r="24" spans="2:28" x14ac:dyDescent="0.3">
      <c r="B24" s="38" t="s">
        <v>78</v>
      </c>
      <c r="C24" s="38">
        <v>134</v>
      </c>
      <c r="D24" s="42">
        <v>18700000000</v>
      </c>
      <c r="E24" s="42">
        <v>140000000</v>
      </c>
      <c r="F24" s="38"/>
      <c r="G24" s="38"/>
      <c r="H24" s="38"/>
      <c r="I24" s="38"/>
      <c r="J24" s="38"/>
      <c r="Q24" s="38" t="s">
        <v>78</v>
      </c>
      <c r="R24" s="38">
        <v>134</v>
      </c>
      <c r="S24" s="42">
        <v>18600000000</v>
      </c>
      <c r="T24" s="42">
        <v>139000000</v>
      </c>
      <c r="U24" s="38"/>
      <c r="V24" s="38"/>
      <c r="W24" s="38"/>
      <c r="X24" s="38"/>
      <c r="Y24" s="38"/>
      <c r="Z24" s="33"/>
      <c r="AA24" s="33"/>
      <c r="AB24" s="33"/>
    </row>
    <row r="25" spans="2:28" x14ac:dyDescent="0.3">
      <c r="B25" s="41" t="s">
        <v>79</v>
      </c>
      <c r="C25" s="41">
        <v>143</v>
      </c>
      <c r="D25" s="43">
        <v>42100000000</v>
      </c>
      <c r="E25" s="41" t="s">
        <v>128</v>
      </c>
      <c r="F25" s="41" t="s">
        <v>128</v>
      </c>
      <c r="G25" s="41" t="s">
        <v>128</v>
      </c>
      <c r="H25" s="38"/>
      <c r="I25" s="38"/>
      <c r="J25" s="38"/>
      <c r="Q25" s="38" t="s">
        <v>79</v>
      </c>
      <c r="R25" s="38">
        <v>143</v>
      </c>
      <c r="S25" s="42">
        <v>42100000000</v>
      </c>
      <c r="T25" s="38" t="s">
        <v>128</v>
      </c>
      <c r="U25" s="38" t="s">
        <v>128</v>
      </c>
      <c r="V25" s="38" t="s">
        <v>128</v>
      </c>
      <c r="W25" s="38"/>
      <c r="X25" s="38"/>
      <c r="Y25" s="38"/>
      <c r="Z25" s="33"/>
      <c r="AA25" s="33"/>
      <c r="AB25" s="33"/>
    </row>
    <row r="26" spans="2:28" x14ac:dyDescent="0.3">
      <c r="B26" s="38"/>
      <c r="C26" s="38"/>
      <c r="D26" s="38"/>
      <c r="E26" s="38"/>
      <c r="F26" s="38"/>
      <c r="G26" s="38"/>
      <c r="H26" s="38"/>
      <c r="I26" s="38"/>
      <c r="J26" s="38"/>
      <c r="Q26" s="38"/>
      <c r="R26" s="38"/>
      <c r="S26" s="38"/>
      <c r="T26" s="38"/>
      <c r="U26" s="38"/>
      <c r="V26" s="38"/>
      <c r="W26" s="38"/>
      <c r="X26" s="38"/>
      <c r="Y26" s="38"/>
      <c r="Z26" s="33"/>
      <c r="AA26" s="33"/>
      <c r="AB26" s="33"/>
    </row>
    <row r="27" spans="2:28" x14ac:dyDescent="0.3">
      <c r="B27" s="39" t="s">
        <v>128</v>
      </c>
      <c r="C27" s="39" t="s">
        <v>81</v>
      </c>
      <c r="D27" s="39" t="s">
        <v>67</v>
      </c>
      <c r="E27" s="39" t="s">
        <v>82</v>
      </c>
      <c r="F27" s="39" t="s">
        <v>83</v>
      </c>
      <c r="G27" s="39" t="s">
        <v>84</v>
      </c>
      <c r="H27" s="39" t="s">
        <v>85</v>
      </c>
      <c r="I27" s="39" t="s">
        <v>86</v>
      </c>
      <c r="J27" s="39" t="s">
        <v>87</v>
      </c>
      <c r="Q27" s="40" t="s">
        <v>128</v>
      </c>
      <c r="R27" s="40" t="s">
        <v>81</v>
      </c>
      <c r="S27" s="40" t="s">
        <v>67</v>
      </c>
      <c r="T27" s="40" t="s">
        <v>82</v>
      </c>
      <c r="U27" s="40" t="s">
        <v>83</v>
      </c>
      <c r="V27" s="40" t="s">
        <v>84</v>
      </c>
      <c r="W27" s="40" t="s">
        <v>85</v>
      </c>
      <c r="X27" s="40" t="s">
        <v>86</v>
      </c>
      <c r="Y27" s="40" t="s">
        <v>87</v>
      </c>
      <c r="Z27" s="33"/>
      <c r="AA27" s="33"/>
      <c r="AB27" s="33"/>
    </row>
    <row r="28" spans="2:28" x14ac:dyDescent="0.3">
      <c r="B28" s="38" t="s">
        <v>88</v>
      </c>
      <c r="C28" s="38">
        <v>12078.63</v>
      </c>
      <c r="D28" s="38">
        <v>12158.91</v>
      </c>
      <c r="E28" s="38">
        <v>0.993398</v>
      </c>
      <c r="F28" s="38">
        <v>0.32230700000000001</v>
      </c>
      <c r="G28" s="38">
        <v>-11969.6</v>
      </c>
      <c r="H28" s="38">
        <v>36126.839999999997</v>
      </c>
      <c r="I28" s="38">
        <v>-11969.6</v>
      </c>
      <c r="J28" s="38">
        <v>36126.839999999997</v>
      </c>
      <c r="Q28" s="38" t="s">
        <v>88</v>
      </c>
      <c r="R28" s="38">
        <v>25753.87</v>
      </c>
      <c r="S28" s="38">
        <v>12940.31</v>
      </c>
      <c r="T28" s="38">
        <v>1.990205</v>
      </c>
      <c r="U28" s="38">
        <v>4.8603E-2</v>
      </c>
      <c r="V28" s="38">
        <v>160.1902</v>
      </c>
      <c r="W28" s="38">
        <v>51347.54</v>
      </c>
      <c r="X28" s="38">
        <v>160.1902</v>
      </c>
      <c r="Y28" s="38">
        <v>51347.54</v>
      </c>
      <c r="Z28" s="33"/>
      <c r="AA28" s="33"/>
      <c r="AB28" s="33"/>
    </row>
    <row r="29" spans="2:28" x14ac:dyDescent="0.3">
      <c r="B29" s="38" t="s">
        <v>4</v>
      </c>
      <c r="C29" s="38">
        <v>269.84809999999999</v>
      </c>
      <c r="D29" s="38">
        <v>119.78270000000001</v>
      </c>
      <c r="E29" s="38">
        <v>2.2528130000000002</v>
      </c>
      <c r="F29" s="38">
        <v>2.5895999999999999E-2</v>
      </c>
      <c r="G29" s="38">
        <v>32.938690000000001</v>
      </c>
      <c r="H29" s="38">
        <v>506.75740000000002</v>
      </c>
      <c r="I29" s="38">
        <v>32.938690000000001</v>
      </c>
      <c r="J29" s="38">
        <v>506.75740000000002</v>
      </c>
      <c r="Q29" s="38" t="s">
        <v>4</v>
      </c>
      <c r="R29" s="38">
        <v>185.8785</v>
      </c>
      <c r="S29" s="38">
        <v>120.19499999999999</v>
      </c>
      <c r="T29" s="38">
        <v>1.546475</v>
      </c>
      <c r="U29" s="38">
        <v>0.124348</v>
      </c>
      <c r="V29" s="38">
        <v>-51.846200000000003</v>
      </c>
      <c r="W29" s="38">
        <v>423.60320000000002</v>
      </c>
      <c r="X29" s="38">
        <v>-51.846200000000003</v>
      </c>
      <c r="Y29" s="38">
        <v>423.60320000000002</v>
      </c>
      <c r="Z29" s="33"/>
      <c r="AA29" s="33"/>
      <c r="AB29" s="33"/>
    </row>
    <row r="30" spans="2:28" x14ac:dyDescent="0.3">
      <c r="B30" s="38" t="s">
        <v>5</v>
      </c>
      <c r="C30" s="38">
        <v>642.07510000000002</v>
      </c>
      <c r="D30" s="38">
        <v>425.55840000000001</v>
      </c>
      <c r="E30" s="38">
        <v>1.508783</v>
      </c>
      <c r="F30" s="38">
        <v>0.13370899999999999</v>
      </c>
      <c r="G30" s="38">
        <v>-199.60499999999999</v>
      </c>
      <c r="H30" s="38">
        <v>1483.7560000000001</v>
      </c>
      <c r="I30" s="38">
        <v>-199.60499999999999</v>
      </c>
      <c r="J30" s="38">
        <v>1483.7560000000001</v>
      </c>
      <c r="Q30" s="38" t="s">
        <v>5</v>
      </c>
      <c r="R30" s="38">
        <v>710.4923</v>
      </c>
      <c r="S30" s="38">
        <v>424.38409999999999</v>
      </c>
      <c r="T30" s="38">
        <v>1.6741729999999999</v>
      </c>
      <c r="U30" s="38">
        <v>9.6429000000000001E-2</v>
      </c>
      <c r="V30" s="38">
        <v>-128.86600000000001</v>
      </c>
      <c r="W30" s="38">
        <v>1549.85</v>
      </c>
      <c r="X30" s="38">
        <v>-128.86600000000001</v>
      </c>
      <c r="Y30" s="38">
        <v>1549.85</v>
      </c>
      <c r="Z30" s="33"/>
      <c r="AA30" s="33"/>
      <c r="AB30" s="33"/>
    </row>
    <row r="31" spans="2:28" x14ac:dyDescent="0.3">
      <c r="B31" s="38" t="s">
        <v>11</v>
      </c>
      <c r="C31" s="38">
        <v>-161.37299999999999</v>
      </c>
      <c r="D31" s="38">
        <v>186.61019999999999</v>
      </c>
      <c r="E31" s="38">
        <v>-0.86475999999999997</v>
      </c>
      <c r="F31" s="38">
        <v>0.38871699999999998</v>
      </c>
      <c r="G31" s="38">
        <v>-530.45500000000004</v>
      </c>
      <c r="H31" s="38">
        <v>207.7099</v>
      </c>
      <c r="I31" s="38">
        <v>-530.45500000000004</v>
      </c>
      <c r="J31" s="38">
        <v>207.7099</v>
      </c>
      <c r="Q31" s="38" t="s">
        <v>6</v>
      </c>
      <c r="R31" s="38">
        <v>-552.19500000000005</v>
      </c>
      <c r="S31" s="38">
        <v>463.33150000000001</v>
      </c>
      <c r="T31" s="38">
        <v>-1.1917899999999999</v>
      </c>
      <c r="U31" s="38">
        <v>0.23544899999999999</v>
      </c>
      <c r="V31" s="38">
        <v>-1468.58</v>
      </c>
      <c r="W31" s="38">
        <v>364.19400000000002</v>
      </c>
      <c r="X31" s="38">
        <v>-1468.58</v>
      </c>
      <c r="Y31" s="38">
        <v>364.19400000000002</v>
      </c>
      <c r="Z31" s="33"/>
      <c r="AA31" s="33"/>
      <c r="AB31" s="33"/>
    </row>
    <row r="32" spans="2:28" x14ac:dyDescent="0.3">
      <c r="B32" s="38" t="s">
        <v>13</v>
      </c>
      <c r="C32" s="38">
        <v>489.47199999999998</v>
      </c>
      <c r="D32" s="38">
        <v>145.6114</v>
      </c>
      <c r="E32" s="38">
        <v>3.3614959999999998</v>
      </c>
      <c r="F32" s="38">
        <v>1.01E-3</v>
      </c>
      <c r="G32" s="38">
        <v>201.47810000000001</v>
      </c>
      <c r="H32" s="38">
        <v>777.46590000000003</v>
      </c>
      <c r="I32" s="38">
        <v>201.47810000000001</v>
      </c>
      <c r="J32" s="38">
        <v>777.46590000000003</v>
      </c>
      <c r="Q32" s="38" t="s">
        <v>13</v>
      </c>
      <c r="R32" s="38">
        <v>536.71990000000005</v>
      </c>
      <c r="S32" s="38">
        <v>156.31659999999999</v>
      </c>
      <c r="T32" s="38">
        <v>3.4335429999999998</v>
      </c>
      <c r="U32" s="38">
        <v>7.9299999999999998E-4</v>
      </c>
      <c r="V32" s="38">
        <v>227.55289999999999</v>
      </c>
      <c r="W32" s="38">
        <v>845.88699999999994</v>
      </c>
      <c r="X32" s="38">
        <v>227.55289999999999</v>
      </c>
      <c r="Y32" s="38">
        <v>845.88699999999994</v>
      </c>
      <c r="Z32" s="33"/>
      <c r="AA32" s="33"/>
      <c r="AB32" s="33"/>
    </row>
    <row r="33" spans="2:28" x14ac:dyDescent="0.3">
      <c r="B33" s="38" t="s">
        <v>16</v>
      </c>
      <c r="C33" s="38">
        <v>-1.87365</v>
      </c>
      <c r="D33" s="38">
        <v>177.529</v>
      </c>
      <c r="E33" s="38">
        <v>-1.055E-2</v>
      </c>
      <c r="F33" s="38">
        <v>0.991595</v>
      </c>
      <c r="G33" s="38">
        <v>-352.995</v>
      </c>
      <c r="H33" s="38">
        <v>349.24779999999998</v>
      </c>
      <c r="I33" s="38">
        <v>-352.995</v>
      </c>
      <c r="J33" s="38">
        <v>349.24779999999998</v>
      </c>
      <c r="Q33" s="38" t="s">
        <v>16</v>
      </c>
      <c r="R33" s="38">
        <v>-29.2484</v>
      </c>
      <c r="S33" s="38">
        <v>178.71559999999999</v>
      </c>
      <c r="T33" s="38">
        <v>-0.16366</v>
      </c>
      <c r="U33" s="38">
        <v>0.87024599999999996</v>
      </c>
      <c r="V33" s="38">
        <v>-382.71699999999998</v>
      </c>
      <c r="W33" s="38">
        <v>324.2199</v>
      </c>
      <c r="X33" s="38">
        <v>-382.71699999999998</v>
      </c>
      <c r="Y33" s="38">
        <v>324.2199</v>
      </c>
      <c r="Z33" s="33"/>
      <c r="AA33" s="33"/>
      <c r="AB33" s="33"/>
    </row>
    <row r="34" spans="2:28" x14ac:dyDescent="0.3">
      <c r="B34" s="38" t="s">
        <v>17</v>
      </c>
      <c r="C34" s="38">
        <v>105.7456</v>
      </c>
      <c r="D34" s="38">
        <v>124.49120000000001</v>
      </c>
      <c r="E34" s="38">
        <v>0.84942200000000001</v>
      </c>
      <c r="F34" s="38">
        <v>0.39716099999999999</v>
      </c>
      <c r="G34" s="38">
        <v>-140.476</v>
      </c>
      <c r="H34" s="38">
        <v>351.9674</v>
      </c>
      <c r="I34" s="38">
        <v>-140.476</v>
      </c>
      <c r="J34" s="38">
        <v>351.9674</v>
      </c>
      <c r="Q34" s="38" t="s">
        <v>17</v>
      </c>
      <c r="R34" s="38">
        <v>104.0835</v>
      </c>
      <c r="S34" s="38">
        <v>124.1823</v>
      </c>
      <c r="T34" s="38">
        <v>0.83815099999999998</v>
      </c>
      <c r="U34" s="38">
        <v>0.40343800000000002</v>
      </c>
      <c r="V34" s="38">
        <v>-141.52699999999999</v>
      </c>
      <c r="W34" s="38">
        <v>349.69450000000001</v>
      </c>
      <c r="X34" s="38">
        <v>-141.52699999999999</v>
      </c>
      <c r="Y34" s="38">
        <v>349.69450000000001</v>
      </c>
      <c r="Z34" s="33"/>
      <c r="AA34" s="33"/>
      <c r="AB34" s="33"/>
    </row>
    <row r="35" spans="2:28" x14ac:dyDescent="0.3">
      <c r="B35" s="38" t="s">
        <v>19</v>
      </c>
      <c r="C35" s="38">
        <v>594.18809999999996</v>
      </c>
      <c r="D35" s="38">
        <v>119.34399999999999</v>
      </c>
      <c r="E35" s="38">
        <v>4.978783</v>
      </c>
      <c r="F35" s="42">
        <v>1.9300000000000002E-6</v>
      </c>
      <c r="G35" s="38">
        <v>358.14640000000003</v>
      </c>
      <c r="H35" s="38">
        <v>830.22979999999995</v>
      </c>
      <c r="I35" s="38">
        <v>358.14640000000003</v>
      </c>
      <c r="J35" s="38">
        <v>830.22979999999995</v>
      </c>
      <c r="Q35" s="38" t="s">
        <v>19</v>
      </c>
      <c r="R35" s="38">
        <v>656.06330000000003</v>
      </c>
      <c r="S35" s="38">
        <v>138.3828</v>
      </c>
      <c r="T35" s="38">
        <v>4.7409309999999998</v>
      </c>
      <c r="U35" s="42">
        <v>5.3600000000000004E-6</v>
      </c>
      <c r="V35" s="38">
        <v>382.36619999999999</v>
      </c>
      <c r="W35" s="38">
        <v>929.7604</v>
      </c>
      <c r="X35" s="38">
        <v>382.36619999999999</v>
      </c>
      <c r="Y35" s="38">
        <v>929.7604</v>
      </c>
      <c r="Z35" s="33"/>
      <c r="AA35" s="33"/>
      <c r="AB35" s="33"/>
    </row>
    <row r="36" spans="2:28" x14ac:dyDescent="0.3">
      <c r="B36" s="38" t="s">
        <v>20</v>
      </c>
      <c r="C36" s="38">
        <v>-479.42200000000003</v>
      </c>
      <c r="D36" s="38">
        <v>242.80930000000001</v>
      </c>
      <c r="E36" s="38">
        <v>-1.97448</v>
      </c>
      <c r="F36" s="38">
        <v>5.0383999999999998E-2</v>
      </c>
      <c r="G36" s="38">
        <v>-959.65599999999995</v>
      </c>
      <c r="H36" s="38">
        <v>0.81291999999999998</v>
      </c>
      <c r="I36" s="38">
        <v>-959.65599999999995</v>
      </c>
      <c r="J36" s="38">
        <v>0.81291999999999998</v>
      </c>
      <c r="Q36" s="38" t="s">
        <v>20</v>
      </c>
      <c r="R36" s="38">
        <v>-553.05200000000002</v>
      </c>
      <c r="S36" s="38">
        <v>257.69799999999998</v>
      </c>
      <c r="T36" s="38">
        <v>-2.1461299999999999</v>
      </c>
      <c r="U36" s="38">
        <v>3.3665E-2</v>
      </c>
      <c r="V36" s="38">
        <v>-1062.73</v>
      </c>
      <c r="W36" s="38">
        <v>-43.370699999999999</v>
      </c>
      <c r="X36" s="38">
        <v>-1062.73</v>
      </c>
      <c r="Y36" s="38">
        <v>-43.370699999999999</v>
      </c>
      <c r="Z36" s="33"/>
      <c r="AA36" s="33"/>
      <c r="AB36" s="33"/>
    </row>
    <row r="37" spans="2:28" x14ac:dyDescent="0.3">
      <c r="B37" s="41" t="s">
        <v>21</v>
      </c>
      <c r="C37" s="41">
        <v>-800.23099999999999</v>
      </c>
      <c r="D37" s="41">
        <v>167.69839999999999</v>
      </c>
      <c r="E37" s="41">
        <v>-4.7718499999999997</v>
      </c>
      <c r="F37" s="43">
        <v>4.7099999999999998E-6</v>
      </c>
      <c r="G37" s="41">
        <v>-1131.9100000000001</v>
      </c>
      <c r="H37" s="41">
        <v>-468.553</v>
      </c>
      <c r="I37" s="41">
        <v>-1131.9100000000001</v>
      </c>
      <c r="J37" s="41">
        <v>-468.553</v>
      </c>
      <c r="Q37" s="38" t="s">
        <v>21</v>
      </c>
      <c r="R37" s="38">
        <v>-707.93499999999995</v>
      </c>
      <c r="S37" s="38">
        <v>186.6397</v>
      </c>
      <c r="T37" s="38">
        <v>-3.7930600000000001</v>
      </c>
      <c r="U37" s="38">
        <v>2.24E-4</v>
      </c>
      <c r="V37" s="38">
        <v>-1077.08</v>
      </c>
      <c r="W37" s="38">
        <v>-338.79500000000002</v>
      </c>
      <c r="X37" s="38">
        <v>-1077.08</v>
      </c>
      <c r="Y37" s="38">
        <v>-338.79500000000002</v>
      </c>
      <c r="Z37" s="33"/>
      <c r="AA37" s="33"/>
      <c r="AB37" s="33"/>
    </row>
    <row r="38" spans="2:28" x14ac:dyDescent="0.3">
      <c r="B38" s="38"/>
      <c r="C38" s="38"/>
      <c r="D38" s="38"/>
      <c r="E38" s="38"/>
      <c r="F38" s="38"/>
      <c r="G38" s="38"/>
      <c r="H38" s="38"/>
      <c r="I38" s="38"/>
      <c r="J38" s="38"/>
      <c r="Q38" s="38"/>
      <c r="R38" s="38"/>
      <c r="S38" s="38"/>
      <c r="T38" s="38"/>
      <c r="U38" s="38"/>
      <c r="V38" s="38"/>
      <c r="W38" s="38"/>
      <c r="X38" s="38"/>
      <c r="Y38" s="38"/>
      <c r="Z38" s="33"/>
      <c r="AA38" s="33"/>
      <c r="AB38" s="33"/>
    </row>
    <row r="39" spans="2:28" x14ac:dyDescent="0.3">
      <c r="B39" s="38"/>
      <c r="C39" s="38"/>
      <c r="D39" s="38"/>
      <c r="E39" s="38"/>
      <c r="F39" s="38"/>
      <c r="G39" s="38"/>
      <c r="H39" s="38"/>
      <c r="I39" s="38"/>
      <c r="J39" s="38"/>
      <c r="Q39" s="38"/>
      <c r="R39" s="38"/>
      <c r="S39" s="38"/>
      <c r="T39" s="38"/>
      <c r="U39" s="38"/>
      <c r="V39" s="38"/>
      <c r="W39" s="38"/>
      <c r="X39" s="38"/>
      <c r="Y39" s="38"/>
      <c r="Z39" s="33"/>
      <c r="AA39" s="33"/>
      <c r="AB39" s="33"/>
    </row>
    <row r="40" spans="2:28" x14ac:dyDescent="0.3">
      <c r="B40" s="38"/>
      <c r="C40" s="38"/>
      <c r="D40" s="38"/>
      <c r="E40" s="38"/>
      <c r="F40" s="38"/>
      <c r="G40" s="38"/>
      <c r="H40" s="38"/>
      <c r="I40" s="38"/>
      <c r="J40" s="38"/>
      <c r="Q40" s="38"/>
      <c r="R40" s="38"/>
      <c r="S40" s="38"/>
      <c r="T40" s="38"/>
      <c r="U40" s="38"/>
      <c r="V40" s="38"/>
      <c r="W40" s="38"/>
      <c r="X40" s="38"/>
      <c r="Y40" s="38"/>
      <c r="Z40" s="33"/>
      <c r="AA40" s="33"/>
      <c r="AB40" s="33"/>
    </row>
    <row r="41" spans="2:28" x14ac:dyDescent="0.3">
      <c r="B41" s="38" t="s">
        <v>92</v>
      </c>
      <c r="C41" s="38"/>
      <c r="D41" s="38"/>
      <c r="E41" s="38"/>
      <c r="F41" s="38"/>
      <c r="G41" s="38"/>
      <c r="H41" s="38"/>
      <c r="I41" s="38"/>
      <c r="J41" s="38"/>
      <c r="Q41" s="38" t="s">
        <v>92</v>
      </c>
      <c r="R41" s="38"/>
      <c r="S41" s="38"/>
      <c r="T41" s="38"/>
      <c r="U41" s="38"/>
      <c r="V41" s="38"/>
      <c r="W41" s="38"/>
      <c r="X41" s="38"/>
      <c r="Y41" s="38"/>
      <c r="Z41" s="33"/>
      <c r="AA41" s="33"/>
      <c r="AB41" s="33"/>
    </row>
    <row r="42" spans="2:28" x14ac:dyDescent="0.3">
      <c r="B42" s="38"/>
      <c r="C42" s="38"/>
      <c r="D42" s="38"/>
      <c r="E42" s="38"/>
      <c r="F42" s="38"/>
      <c r="G42" s="38"/>
      <c r="H42" s="38"/>
      <c r="I42" s="38"/>
      <c r="J42" s="38"/>
      <c r="Q42" s="38"/>
      <c r="R42" s="38"/>
      <c r="S42" s="38"/>
      <c r="T42" s="38"/>
      <c r="U42" s="38"/>
      <c r="V42" s="38"/>
      <c r="W42" s="38"/>
      <c r="X42" s="38"/>
      <c r="Y42" s="38"/>
      <c r="Z42" s="33"/>
      <c r="AA42" s="33"/>
      <c r="AB42" s="33"/>
    </row>
    <row r="43" spans="2:28" x14ac:dyDescent="0.3">
      <c r="B43" s="39" t="s">
        <v>93</v>
      </c>
      <c r="C43" s="39" t="s">
        <v>94</v>
      </c>
      <c r="D43" s="39" t="s">
        <v>95</v>
      </c>
      <c r="E43" s="38"/>
      <c r="F43" s="38"/>
      <c r="G43" s="38"/>
      <c r="H43" s="38"/>
      <c r="I43" s="38"/>
      <c r="J43" s="38"/>
      <c r="Q43" s="40" t="s">
        <v>93</v>
      </c>
      <c r="R43" s="40" t="s">
        <v>94</v>
      </c>
      <c r="S43" s="40" t="s">
        <v>95</v>
      </c>
      <c r="T43" s="38"/>
      <c r="U43" s="38"/>
      <c r="V43" s="38"/>
      <c r="W43" s="38"/>
      <c r="X43" s="38"/>
      <c r="Y43" s="38"/>
      <c r="Z43" s="33"/>
      <c r="AA43" s="33"/>
      <c r="AB43" s="33"/>
    </row>
    <row r="44" spans="2:28" x14ac:dyDescent="0.3">
      <c r="B44" s="38">
        <v>1</v>
      </c>
      <c r="C44" s="38">
        <v>12018.59</v>
      </c>
      <c r="D44" s="38">
        <v>5731.4110000000001</v>
      </c>
      <c r="E44" s="38"/>
      <c r="F44" s="38"/>
      <c r="G44" s="38"/>
      <c r="H44" s="38"/>
      <c r="I44" s="38"/>
      <c r="J44" s="38"/>
      <c r="Q44" s="38">
        <v>1</v>
      </c>
      <c r="R44" s="38">
        <v>13989.49</v>
      </c>
      <c r="S44" s="38">
        <v>3760.5129999999999</v>
      </c>
      <c r="T44" s="38"/>
      <c r="U44" s="38"/>
      <c r="V44" s="38"/>
      <c r="W44" s="38"/>
      <c r="X44" s="38"/>
      <c r="Y44" s="38"/>
      <c r="Z44" s="33"/>
      <c r="AA44" s="33"/>
      <c r="AB44" s="33"/>
    </row>
    <row r="45" spans="2:28" x14ac:dyDescent="0.3">
      <c r="B45" s="38">
        <v>2</v>
      </c>
      <c r="C45" s="38">
        <v>33873.22</v>
      </c>
      <c r="D45" s="38">
        <v>1206.7840000000001</v>
      </c>
      <c r="E45" s="38"/>
      <c r="F45" s="38"/>
      <c r="G45" s="38"/>
      <c r="H45" s="38"/>
      <c r="I45" s="38"/>
      <c r="J45" s="38"/>
      <c r="Q45" s="38">
        <v>2</v>
      </c>
      <c r="R45" s="38">
        <v>34638.89</v>
      </c>
      <c r="S45" s="38">
        <v>441.10590000000002</v>
      </c>
      <c r="T45" s="38"/>
      <c r="U45" s="38"/>
      <c r="V45" s="38"/>
      <c r="W45" s="38"/>
      <c r="X45" s="38"/>
      <c r="Y45" s="38"/>
      <c r="Z45" s="33"/>
      <c r="AA45" s="33"/>
      <c r="AB45" s="33"/>
    </row>
    <row r="46" spans="2:28" x14ac:dyDescent="0.3">
      <c r="B46" s="38">
        <v>3</v>
      </c>
      <c r="C46" s="38">
        <v>22298.14</v>
      </c>
      <c r="D46" s="38">
        <v>-7278.14</v>
      </c>
      <c r="E46" s="38"/>
      <c r="F46" s="38"/>
      <c r="G46" s="38"/>
      <c r="H46" s="38"/>
      <c r="I46" s="38"/>
      <c r="J46" s="38"/>
      <c r="Q46" s="38">
        <v>3</v>
      </c>
      <c r="R46" s="38">
        <v>23605.5</v>
      </c>
      <c r="S46" s="38">
        <v>-8585.5</v>
      </c>
      <c r="T46" s="38"/>
      <c r="U46" s="38"/>
      <c r="V46" s="38"/>
      <c r="W46" s="38"/>
      <c r="X46" s="38"/>
      <c r="Y46" s="38"/>
      <c r="Z46" s="33"/>
      <c r="AA46" s="33"/>
      <c r="AB46" s="33"/>
    </row>
    <row r="47" spans="2:28" x14ac:dyDescent="0.3">
      <c r="B47" s="38">
        <v>4</v>
      </c>
      <c r="C47" s="38">
        <v>16038.22</v>
      </c>
      <c r="D47" s="38">
        <v>-10958.2</v>
      </c>
      <c r="E47" s="38"/>
      <c r="F47" s="38"/>
      <c r="G47" s="38"/>
      <c r="H47" s="38"/>
      <c r="I47" s="38"/>
      <c r="J47" s="38"/>
      <c r="Q47" s="38">
        <v>4</v>
      </c>
      <c r="R47" s="38">
        <v>17177.86</v>
      </c>
      <c r="S47" s="38">
        <v>-12097.9</v>
      </c>
      <c r="T47" s="38"/>
      <c r="U47" s="38"/>
      <c r="V47" s="38"/>
      <c r="W47" s="38"/>
      <c r="X47" s="38"/>
      <c r="Y47" s="38"/>
      <c r="Z47" s="33"/>
      <c r="AA47" s="33"/>
      <c r="AB47" s="33"/>
    </row>
    <row r="48" spans="2:28" x14ac:dyDescent="0.3">
      <c r="B48" s="38">
        <v>5</v>
      </c>
      <c r="C48" s="38">
        <v>17625.7</v>
      </c>
      <c r="D48" s="38">
        <v>-8305.7000000000007</v>
      </c>
      <c r="E48" s="38"/>
      <c r="F48" s="38"/>
      <c r="G48" s="38"/>
      <c r="H48" s="38"/>
      <c r="I48" s="38"/>
      <c r="J48" s="38"/>
      <c r="Q48" s="38">
        <v>5</v>
      </c>
      <c r="R48" s="38">
        <v>16251.26</v>
      </c>
      <c r="S48" s="38">
        <v>-6931.26</v>
      </c>
      <c r="T48" s="38"/>
      <c r="U48" s="38"/>
      <c r="V48" s="38"/>
      <c r="W48" s="38"/>
      <c r="X48" s="38"/>
      <c r="Y48" s="38"/>
      <c r="Z48" s="33"/>
      <c r="AA48" s="33"/>
      <c r="AB48" s="33"/>
    </row>
    <row r="49" spans="2:28" x14ac:dyDescent="0.3">
      <c r="B49" s="38">
        <v>6</v>
      </c>
      <c r="C49" s="38">
        <v>42431.76</v>
      </c>
      <c r="D49" s="38">
        <v>24148.240000000002</v>
      </c>
      <c r="E49" s="38"/>
      <c r="F49" s="38"/>
      <c r="G49" s="38"/>
      <c r="H49" s="38"/>
      <c r="I49" s="38"/>
      <c r="J49" s="38"/>
      <c r="Q49" s="38">
        <v>6</v>
      </c>
      <c r="R49" s="38">
        <v>41104.339999999997</v>
      </c>
      <c r="S49" s="38">
        <v>25475.66</v>
      </c>
      <c r="T49" s="38"/>
      <c r="U49" s="38"/>
      <c r="V49" s="38"/>
      <c r="W49" s="38"/>
      <c r="X49" s="38"/>
      <c r="Y49" s="38"/>
      <c r="Z49" s="33"/>
      <c r="AA49" s="33"/>
      <c r="AB49" s="33"/>
    </row>
    <row r="50" spans="2:28" x14ac:dyDescent="0.3">
      <c r="B50" s="38">
        <v>7</v>
      </c>
      <c r="C50" s="38">
        <v>27683.14</v>
      </c>
      <c r="D50" s="38">
        <v>-17703.099999999999</v>
      </c>
      <c r="E50" s="38"/>
      <c r="F50" s="38"/>
      <c r="G50" s="38"/>
      <c r="H50" s="38"/>
      <c r="I50" s="38"/>
      <c r="J50" s="38"/>
      <c r="Q50" s="38">
        <v>7</v>
      </c>
      <c r="R50" s="38">
        <v>25835.08</v>
      </c>
      <c r="S50" s="38">
        <v>-15855.1</v>
      </c>
      <c r="T50" s="38"/>
      <c r="U50" s="38"/>
      <c r="V50" s="38"/>
      <c r="W50" s="38"/>
      <c r="X50" s="38"/>
      <c r="Y50" s="38"/>
      <c r="Z50" s="33"/>
      <c r="AA50" s="33"/>
      <c r="AB50" s="33"/>
    </row>
    <row r="51" spans="2:28" x14ac:dyDescent="0.3">
      <c r="B51" s="38">
        <v>8</v>
      </c>
      <c r="C51" s="38">
        <v>32218</v>
      </c>
      <c r="D51" s="38">
        <v>-277.99900000000002</v>
      </c>
      <c r="E51" s="38"/>
      <c r="F51" s="38"/>
      <c r="G51" s="38"/>
      <c r="H51" s="38"/>
      <c r="I51" s="38"/>
      <c r="J51" s="38"/>
      <c r="Q51" s="38">
        <v>8</v>
      </c>
      <c r="R51" s="38">
        <v>30473.64</v>
      </c>
      <c r="S51" s="38">
        <v>1466.3579999999999</v>
      </c>
      <c r="T51" s="38"/>
      <c r="U51" s="38"/>
      <c r="V51" s="38"/>
      <c r="W51" s="38"/>
      <c r="X51" s="38"/>
      <c r="Y51" s="38"/>
      <c r="Z51" s="33"/>
      <c r="AA51" s="33"/>
      <c r="AB51" s="33"/>
    </row>
    <row r="52" spans="2:28" x14ac:dyDescent="0.3">
      <c r="B52" s="38">
        <v>9</v>
      </c>
      <c r="C52" s="38">
        <v>42517.23</v>
      </c>
      <c r="D52" s="38">
        <v>15212.77</v>
      </c>
      <c r="E52" s="38"/>
      <c r="F52" s="38"/>
      <c r="G52" s="38"/>
      <c r="H52" s="38"/>
      <c r="I52" s="38"/>
      <c r="J52" s="38"/>
      <c r="Q52" s="38">
        <v>9</v>
      </c>
      <c r="R52" s="38">
        <v>41877.9</v>
      </c>
      <c r="S52" s="38">
        <v>15852.1</v>
      </c>
      <c r="T52" s="38"/>
      <c r="U52" s="38"/>
      <c r="V52" s="38"/>
      <c r="W52" s="38"/>
      <c r="X52" s="38"/>
      <c r="Y52" s="38"/>
      <c r="Z52" s="33"/>
      <c r="AA52" s="33"/>
      <c r="AB52" s="33"/>
    </row>
    <row r="53" spans="2:28" x14ac:dyDescent="0.3">
      <c r="B53" s="38">
        <v>10</v>
      </c>
      <c r="C53" s="38">
        <v>32151.66</v>
      </c>
      <c r="D53" s="38">
        <v>-1461.66</v>
      </c>
      <c r="E53" s="38"/>
      <c r="F53" s="38"/>
      <c r="G53" s="38"/>
      <c r="H53" s="38"/>
      <c r="I53" s="38"/>
      <c r="J53" s="38"/>
      <c r="Q53" s="38">
        <v>10</v>
      </c>
      <c r="R53" s="38">
        <v>30676.83</v>
      </c>
      <c r="S53" s="38">
        <v>13.169829999999999</v>
      </c>
      <c r="T53" s="38"/>
      <c r="U53" s="38"/>
      <c r="V53" s="38"/>
      <c r="W53" s="38"/>
      <c r="X53" s="38"/>
      <c r="Y53" s="38"/>
      <c r="Z53" s="33"/>
      <c r="AA53" s="33"/>
      <c r="AB53" s="33"/>
    </row>
    <row r="54" spans="2:28" x14ac:dyDescent="0.3">
      <c r="B54" s="38">
        <v>11</v>
      </c>
      <c r="C54" s="38">
        <v>12538.43</v>
      </c>
      <c r="D54" s="38">
        <v>-6198.43</v>
      </c>
      <c r="E54" s="38"/>
      <c r="F54" s="38"/>
      <c r="G54" s="38"/>
      <c r="H54" s="38"/>
      <c r="I54" s="38"/>
      <c r="J54" s="38"/>
      <c r="Q54" s="38">
        <v>11</v>
      </c>
      <c r="R54" s="38">
        <v>13454.69</v>
      </c>
      <c r="S54" s="38">
        <v>-7114.69</v>
      </c>
      <c r="T54" s="38"/>
      <c r="U54" s="38"/>
      <c r="V54" s="38"/>
      <c r="W54" s="38"/>
      <c r="X54" s="38"/>
      <c r="Y54" s="38"/>
      <c r="Z54" s="33"/>
      <c r="AA54" s="33"/>
      <c r="AB54" s="33"/>
    </row>
    <row r="55" spans="2:28" x14ac:dyDescent="0.3">
      <c r="B55" s="38">
        <v>12</v>
      </c>
      <c r="C55" s="38">
        <v>39028.239999999998</v>
      </c>
      <c r="D55" s="38">
        <v>4811.7560000000003</v>
      </c>
      <c r="E55" s="38"/>
      <c r="F55" s="38"/>
      <c r="G55" s="38"/>
      <c r="H55" s="38"/>
      <c r="I55" s="38"/>
      <c r="J55" s="38"/>
      <c r="Q55" s="38">
        <v>12</v>
      </c>
      <c r="R55" s="38">
        <v>39460.04</v>
      </c>
      <c r="S55" s="38">
        <v>4379.9629999999997</v>
      </c>
      <c r="T55" s="38"/>
      <c r="U55" s="38"/>
      <c r="V55" s="38"/>
      <c r="W55" s="38"/>
      <c r="X55" s="38"/>
      <c r="Y55" s="38"/>
      <c r="Z55" s="33"/>
      <c r="AA55" s="33"/>
      <c r="AB55" s="33"/>
    </row>
    <row r="56" spans="2:28" x14ac:dyDescent="0.3">
      <c r="B56" s="38">
        <v>13</v>
      </c>
      <c r="C56" s="38">
        <v>32542.3</v>
      </c>
      <c r="D56" s="38">
        <v>657.70389999999998</v>
      </c>
      <c r="E56" s="38"/>
      <c r="F56" s="38"/>
      <c r="G56" s="38"/>
      <c r="H56" s="38"/>
      <c r="I56" s="38"/>
      <c r="J56" s="38"/>
      <c r="Q56" s="38">
        <v>13</v>
      </c>
      <c r="R56" s="38">
        <v>30782.28</v>
      </c>
      <c r="S56" s="38">
        <v>2417.7150000000001</v>
      </c>
      <c r="T56" s="38"/>
      <c r="U56" s="38"/>
      <c r="V56" s="38"/>
      <c r="W56" s="38"/>
      <c r="X56" s="38"/>
      <c r="Y56" s="38"/>
      <c r="Z56" s="33"/>
      <c r="AA56" s="33"/>
      <c r="AB56" s="33"/>
    </row>
    <row r="57" spans="2:28" x14ac:dyDescent="0.3">
      <c r="B57" s="38">
        <v>14</v>
      </c>
      <c r="C57" s="38">
        <v>50720.71</v>
      </c>
      <c r="D57" s="38">
        <v>-17260.7</v>
      </c>
      <c r="E57" s="38"/>
      <c r="F57" s="38"/>
      <c r="G57" s="38"/>
      <c r="H57" s="38"/>
      <c r="I57" s="38"/>
      <c r="J57" s="38"/>
      <c r="Q57" s="38">
        <v>14</v>
      </c>
      <c r="R57" s="38">
        <v>49532.68</v>
      </c>
      <c r="S57" s="38">
        <v>-16072.7</v>
      </c>
      <c r="T57" s="38"/>
      <c r="U57" s="38"/>
      <c r="V57" s="38"/>
      <c r="W57" s="38"/>
      <c r="X57" s="38"/>
      <c r="Y57" s="38"/>
      <c r="Z57" s="33"/>
      <c r="AA57" s="33"/>
      <c r="AB57" s="33"/>
    </row>
    <row r="58" spans="2:28" x14ac:dyDescent="0.3">
      <c r="B58" s="38">
        <v>15</v>
      </c>
      <c r="C58" s="38">
        <v>11811.74</v>
      </c>
      <c r="D58" s="38">
        <v>-5161.74</v>
      </c>
      <c r="E58" s="38"/>
      <c r="F58" s="38"/>
      <c r="G58" s="38"/>
      <c r="H58" s="38"/>
      <c r="I58" s="38"/>
      <c r="J58" s="38"/>
      <c r="Q58" s="38">
        <v>15</v>
      </c>
      <c r="R58" s="38">
        <v>12103.6</v>
      </c>
      <c r="S58" s="38">
        <v>-5453.6</v>
      </c>
      <c r="T58" s="38"/>
      <c r="U58" s="38"/>
      <c r="V58" s="38"/>
      <c r="W58" s="38"/>
      <c r="X58" s="38"/>
      <c r="Y58" s="38"/>
      <c r="Z58" s="33"/>
      <c r="AA58" s="33"/>
      <c r="AB58" s="33"/>
    </row>
    <row r="59" spans="2:28" x14ac:dyDescent="0.3">
      <c r="B59" s="38">
        <v>16</v>
      </c>
      <c r="C59" s="38">
        <v>20518.259999999998</v>
      </c>
      <c r="D59" s="38">
        <v>-7438.26</v>
      </c>
      <c r="E59" s="38"/>
      <c r="F59" s="38"/>
      <c r="G59" s="38"/>
      <c r="H59" s="38"/>
      <c r="I59" s="38"/>
      <c r="J59" s="38"/>
      <c r="Q59" s="38">
        <v>16</v>
      </c>
      <c r="R59" s="38">
        <v>21090.720000000001</v>
      </c>
      <c r="S59" s="38">
        <v>-8010.72</v>
      </c>
      <c r="T59" s="38"/>
      <c r="U59" s="38"/>
      <c r="V59" s="38"/>
      <c r="W59" s="38"/>
      <c r="X59" s="38"/>
      <c r="Y59" s="38"/>
      <c r="Z59" s="33"/>
      <c r="AA59" s="33"/>
      <c r="AB59" s="33"/>
    </row>
    <row r="60" spans="2:28" x14ac:dyDescent="0.3">
      <c r="B60" s="38">
        <v>17</v>
      </c>
      <c r="C60" s="38">
        <v>17794.11</v>
      </c>
      <c r="D60" s="38">
        <v>-8004.11</v>
      </c>
      <c r="E60" s="38"/>
      <c r="F60" s="38"/>
      <c r="G60" s="38"/>
      <c r="H60" s="38"/>
      <c r="I60" s="38"/>
      <c r="J60" s="38"/>
      <c r="Q60" s="38">
        <v>17</v>
      </c>
      <c r="R60" s="38">
        <v>16811.009999999998</v>
      </c>
      <c r="S60" s="38">
        <v>-7021.01</v>
      </c>
      <c r="T60" s="38"/>
      <c r="U60" s="38"/>
      <c r="V60" s="38"/>
      <c r="W60" s="38"/>
      <c r="X60" s="38"/>
      <c r="Y60" s="38"/>
      <c r="Z60" s="33"/>
      <c r="AA60" s="33"/>
      <c r="AB60" s="33"/>
    </row>
    <row r="61" spans="2:28" x14ac:dyDescent="0.3">
      <c r="B61" s="38">
        <v>18</v>
      </c>
      <c r="C61" s="38">
        <v>42298.63</v>
      </c>
      <c r="D61" s="38">
        <v>15921.37</v>
      </c>
      <c r="E61" s="38"/>
      <c r="F61" s="38"/>
      <c r="G61" s="38"/>
      <c r="H61" s="38"/>
      <c r="I61" s="38"/>
      <c r="J61" s="38"/>
      <c r="Q61" s="38">
        <v>18</v>
      </c>
      <c r="R61" s="38">
        <v>42905.95</v>
      </c>
      <c r="S61" s="38">
        <v>15314.05</v>
      </c>
      <c r="T61" s="38"/>
      <c r="U61" s="38"/>
      <c r="V61" s="38"/>
      <c r="W61" s="38"/>
      <c r="X61" s="38"/>
      <c r="Y61" s="38"/>
      <c r="Z61" s="33"/>
      <c r="AA61" s="33"/>
      <c r="AB61" s="33"/>
    </row>
    <row r="62" spans="2:28" x14ac:dyDescent="0.3">
      <c r="B62" s="38">
        <v>19</v>
      </c>
      <c r="C62" s="38">
        <v>13481.35</v>
      </c>
      <c r="D62" s="38">
        <v>-8161.35</v>
      </c>
      <c r="E62" s="38"/>
      <c r="F62" s="38"/>
      <c r="G62" s="38"/>
      <c r="H62" s="38"/>
      <c r="I62" s="38"/>
      <c r="J62" s="38"/>
      <c r="Q62" s="38">
        <v>19</v>
      </c>
      <c r="R62" s="38">
        <v>13751.91</v>
      </c>
      <c r="S62" s="38">
        <v>-8431.91</v>
      </c>
      <c r="T62" s="38"/>
      <c r="U62" s="38"/>
      <c r="V62" s="38"/>
      <c r="W62" s="38"/>
      <c r="X62" s="38"/>
      <c r="Y62" s="38"/>
      <c r="Z62" s="33"/>
      <c r="AA62" s="33"/>
      <c r="AB62" s="33"/>
    </row>
    <row r="63" spans="2:28" x14ac:dyDescent="0.3">
      <c r="B63" s="38">
        <v>20</v>
      </c>
      <c r="C63" s="38">
        <v>32919.620000000003</v>
      </c>
      <c r="D63" s="38">
        <v>-1709.62</v>
      </c>
      <c r="E63" s="38"/>
      <c r="F63" s="38"/>
      <c r="G63" s="38"/>
      <c r="H63" s="38"/>
      <c r="I63" s="38"/>
      <c r="J63" s="38"/>
      <c r="Q63" s="38">
        <v>20</v>
      </c>
      <c r="R63" s="38">
        <v>32100.57</v>
      </c>
      <c r="S63" s="38">
        <v>-890.57399999999996</v>
      </c>
      <c r="T63" s="38"/>
      <c r="U63" s="38"/>
      <c r="V63" s="38"/>
      <c r="W63" s="38"/>
      <c r="X63" s="38"/>
      <c r="Y63" s="38"/>
      <c r="Z63" s="33"/>
      <c r="AA63" s="33"/>
      <c r="AB63" s="33"/>
    </row>
    <row r="64" spans="2:28" x14ac:dyDescent="0.3">
      <c r="B64" s="38">
        <v>21</v>
      </c>
      <c r="C64" s="38">
        <v>30934.27</v>
      </c>
      <c r="D64" s="38">
        <v>4875.7280000000001</v>
      </c>
      <c r="E64" s="38"/>
      <c r="F64" s="38"/>
      <c r="G64" s="38"/>
      <c r="H64" s="38"/>
      <c r="I64" s="38"/>
      <c r="J64" s="38"/>
      <c r="Q64" s="38">
        <v>21</v>
      </c>
      <c r="R64" s="38">
        <v>31863.19</v>
      </c>
      <c r="S64" s="38">
        <v>3946.8110000000001</v>
      </c>
      <c r="T64" s="38"/>
      <c r="U64" s="38"/>
      <c r="V64" s="38"/>
      <c r="W64" s="38"/>
      <c r="X64" s="38"/>
      <c r="Y64" s="38"/>
      <c r="Z64" s="33"/>
      <c r="AA64" s="33"/>
      <c r="AB64" s="33"/>
    </row>
    <row r="65" spans="2:28" x14ac:dyDescent="0.3">
      <c r="B65" s="38">
        <v>22</v>
      </c>
      <c r="C65" s="38">
        <v>41632.239999999998</v>
      </c>
      <c r="D65" s="38">
        <v>24807.759999999998</v>
      </c>
      <c r="E65" s="38"/>
      <c r="F65" s="38"/>
      <c r="G65" s="38"/>
      <c r="H65" s="38"/>
      <c r="I65" s="38"/>
      <c r="J65" s="38"/>
      <c r="Q65" s="38">
        <v>22</v>
      </c>
      <c r="R65" s="38">
        <v>40583.14</v>
      </c>
      <c r="S65" s="38">
        <v>25856.86</v>
      </c>
      <c r="T65" s="38"/>
      <c r="U65" s="38"/>
      <c r="V65" s="38"/>
      <c r="W65" s="38"/>
      <c r="X65" s="38"/>
      <c r="Y65" s="38"/>
      <c r="Z65" s="33"/>
      <c r="AA65" s="33"/>
      <c r="AB65" s="33"/>
    </row>
    <row r="66" spans="2:28" x14ac:dyDescent="0.3">
      <c r="B66" s="38">
        <v>23</v>
      </c>
      <c r="C66" s="38">
        <v>35125.230000000003</v>
      </c>
      <c r="D66" s="38">
        <v>3754.7649999999999</v>
      </c>
      <c r="E66" s="38"/>
      <c r="F66" s="38"/>
      <c r="G66" s="38"/>
      <c r="H66" s="38"/>
      <c r="I66" s="38"/>
      <c r="J66" s="38"/>
      <c r="Q66" s="38">
        <v>23</v>
      </c>
      <c r="R66" s="38">
        <v>33881.26</v>
      </c>
      <c r="S66" s="38">
        <v>4998.7439999999997</v>
      </c>
      <c r="T66" s="38"/>
      <c r="U66" s="38"/>
      <c r="V66" s="38"/>
      <c r="W66" s="38"/>
      <c r="X66" s="38"/>
      <c r="Y66" s="38"/>
      <c r="Z66" s="33"/>
      <c r="AA66" s="33"/>
      <c r="AB66" s="33"/>
    </row>
    <row r="67" spans="2:28" x14ac:dyDescent="0.3">
      <c r="B67" s="38">
        <v>24</v>
      </c>
      <c r="C67" s="38">
        <v>36341.879999999997</v>
      </c>
      <c r="D67" s="38">
        <v>-13571.9</v>
      </c>
      <c r="E67" s="38"/>
      <c r="F67" s="38"/>
      <c r="G67" s="38"/>
      <c r="H67" s="38"/>
      <c r="I67" s="38"/>
      <c r="J67" s="38"/>
      <c r="Q67" s="38">
        <v>24</v>
      </c>
      <c r="R67" s="38">
        <v>34410.160000000003</v>
      </c>
      <c r="S67" s="38">
        <v>-11640.2</v>
      </c>
      <c r="T67" s="38"/>
      <c r="U67" s="38"/>
      <c r="V67" s="38"/>
      <c r="W67" s="38"/>
      <c r="X67" s="38"/>
      <c r="Y67" s="38"/>
      <c r="Z67" s="33"/>
      <c r="AA67" s="33"/>
      <c r="AB67" s="33"/>
    </row>
    <row r="68" spans="2:28" x14ac:dyDescent="0.3">
      <c r="B68" s="38">
        <v>25</v>
      </c>
      <c r="C68" s="38">
        <v>22159.73</v>
      </c>
      <c r="D68" s="38">
        <v>-8929.73</v>
      </c>
      <c r="E68" s="38"/>
      <c r="F68" s="38"/>
      <c r="G68" s="38"/>
      <c r="H68" s="38"/>
      <c r="I68" s="38"/>
      <c r="J68" s="38"/>
      <c r="Q68" s="38">
        <v>25</v>
      </c>
      <c r="R68" s="38">
        <v>23115.89</v>
      </c>
      <c r="S68" s="38">
        <v>-9885.89</v>
      </c>
      <c r="T68" s="38"/>
      <c r="U68" s="38"/>
      <c r="V68" s="38"/>
      <c r="W68" s="38"/>
      <c r="X68" s="38"/>
      <c r="Y68" s="38"/>
      <c r="Z68" s="33"/>
      <c r="AA68" s="33"/>
      <c r="AB68" s="33"/>
    </row>
    <row r="69" spans="2:28" x14ac:dyDescent="0.3">
      <c r="B69" s="38">
        <v>26</v>
      </c>
      <c r="C69" s="38">
        <v>41107.120000000003</v>
      </c>
      <c r="D69" s="38">
        <v>26242.880000000001</v>
      </c>
      <c r="E69" s="38"/>
      <c r="F69" s="38"/>
      <c r="G69" s="38"/>
      <c r="H69" s="38"/>
      <c r="I69" s="38"/>
      <c r="J69" s="38"/>
      <c r="Q69" s="38">
        <v>26</v>
      </c>
      <c r="R69" s="38">
        <v>40293.480000000003</v>
      </c>
      <c r="S69" s="38">
        <v>27056.52</v>
      </c>
      <c r="T69" s="38"/>
      <c r="U69" s="38"/>
      <c r="V69" s="38"/>
      <c r="W69" s="38"/>
      <c r="X69" s="38"/>
      <c r="Y69" s="38"/>
      <c r="Z69" s="33"/>
      <c r="AA69" s="33"/>
      <c r="AB69" s="33"/>
    </row>
    <row r="70" spans="2:28" x14ac:dyDescent="0.3">
      <c r="B70" s="38">
        <v>27</v>
      </c>
      <c r="C70" s="38">
        <v>34961.11</v>
      </c>
      <c r="D70" s="38">
        <v>-12881.1</v>
      </c>
      <c r="E70" s="38"/>
      <c r="F70" s="38"/>
      <c r="G70" s="38"/>
      <c r="H70" s="38"/>
      <c r="I70" s="38"/>
      <c r="J70" s="38"/>
      <c r="Q70" s="38">
        <v>27</v>
      </c>
      <c r="R70" s="38">
        <v>33207.97</v>
      </c>
      <c r="S70" s="38">
        <v>-11128</v>
      </c>
      <c r="T70" s="38"/>
      <c r="U70" s="38"/>
      <c r="V70" s="38"/>
      <c r="W70" s="38"/>
      <c r="X70" s="38"/>
      <c r="Y70" s="38"/>
      <c r="Z70" s="33"/>
      <c r="AA70" s="33"/>
      <c r="AB70" s="33"/>
    </row>
    <row r="71" spans="2:28" x14ac:dyDescent="0.3">
      <c r="B71" s="38">
        <v>28</v>
      </c>
      <c r="C71" s="38">
        <v>36381.769999999997</v>
      </c>
      <c r="D71" s="38">
        <v>1958.2339999999999</v>
      </c>
      <c r="E71" s="38"/>
      <c r="F71" s="38"/>
      <c r="G71" s="38"/>
      <c r="H71" s="38"/>
      <c r="I71" s="38"/>
      <c r="J71" s="38"/>
      <c r="Q71" s="38">
        <v>28</v>
      </c>
      <c r="R71" s="38">
        <v>35074.61</v>
      </c>
      <c r="S71" s="38">
        <v>3265.3910000000001</v>
      </c>
      <c r="T71" s="38"/>
      <c r="U71" s="38"/>
      <c r="V71" s="38"/>
      <c r="W71" s="38"/>
      <c r="X71" s="38"/>
      <c r="Y71" s="38"/>
      <c r="Z71" s="33"/>
      <c r="AA71" s="33"/>
      <c r="AB71" s="33"/>
    </row>
    <row r="72" spans="2:28" x14ac:dyDescent="0.3">
      <c r="B72" s="38">
        <v>29</v>
      </c>
      <c r="C72" s="38">
        <v>42746.69</v>
      </c>
      <c r="D72" s="38">
        <v>1423.3050000000001</v>
      </c>
      <c r="E72" s="38"/>
      <c r="F72" s="38"/>
      <c r="G72" s="38"/>
      <c r="H72" s="38"/>
      <c r="I72" s="38"/>
      <c r="J72" s="38"/>
      <c r="Q72" s="38">
        <v>29</v>
      </c>
      <c r="R72" s="38">
        <v>43362.52</v>
      </c>
      <c r="S72" s="38">
        <v>807.48230000000001</v>
      </c>
      <c r="T72" s="38"/>
      <c r="U72" s="38"/>
      <c r="V72" s="38"/>
      <c r="W72" s="38"/>
      <c r="X72" s="38"/>
      <c r="Y72" s="38"/>
      <c r="Z72" s="33"/>
      <c r="AA72" s="33"/>
      <c r="AB72" s="33"/>
    </row>
    <row r="73" spans="2:28" x14ac:dyDescent="0.3">
      <c r="B73" s="38">
        <v>30</v>
      </c>
      <c r="C73" s="38">
        <v>33276.550000000003</v>
      </c>
      <c r="D73" s="38">
        <v>3.4497110000000002</v>
      </c>
      <c r="E73" s="38"/>
      <c r="F73" s="38"/>
      <c r="G73" s="38"/>
      <c r="H73" s="38"/>
      <c r="I73" s="38"/>
      <c r="J73" s="38"/>
      <c r="Q73" s="38">
        <v>30</v>
      </c>
      <c r="R73" s="38">
        <v>31887.040000000001</v>
      </c>
      <c r="S73" s="38">
        <v>1392.962</v>
      </c>
      <c r="T73" s="38"/>
      <c r="U73" s="38"/>
      <c r="V73" s="38"/>
      <c r="W73" s="38"/>
      <c r="X73" s="38"/>
      <c r="Y73" s="38"/>
      <c r="Z73" s="33"/>
      <c r="AA73" s="33"/>
      <c r="AB73" s="33"/>
    </row>
    <row r="74" spans="2:28" x14ac:dyDescent="0.3">
      <c r="B74" s="38">
        <v>31</v>
      </c>
      <c r="C74" s="38">
        <v>6213.7709999999997</v>
      </c>
      <c r="D74" s="38">
        <v>11146.23</v>
      </c>
      <c r="E74" s="38"/>
      <c r="F74" s="38"/>
      <c r="G74" s="38"/>
      <c r="H74" s="38"/>
      <c r="I74" s="38"/>
      <c r="J74" s="38"/>
      <c r="Q74" s="38">
        <v>31</v>
      </c>
      <c r="R74" s="38">
        <v>7743.32</v>
      </c>
      <c r="S74" s="38">
        <v>9616.68</v>
      </c>
      <c r="T74" s="38"/>
      <c r="U74" s="38"/>
      <c r="V74" s="38"/>
      <c r="W74" s="38"/>
      <c r="X74" s="38"/>
      <c r="Y74" s="38"/>
      <c r="Z74" s="33"/>
      <c r="AA74" s="33"/>
      <c r="AB74" s="33"/>
    </row>
    <row r="75" spans="2:28" x14ac:dyDescent="0.3">
      <c r="B75" s="38">
        <v>32</v>
      </c>
      <c r="C75" s="38">
        <v>50708.03</v>
      </c>
      <c r="D75" s="38">
        <v>-17218</v>
      </c>
      <c r="E75" s="38"/>
      <c r="F75" s="38"/>
      <c r="G75" s="38"/>
      <c r="H75" s="38"/>
      <c r="I75" s="38"/>
      <c r="J75" s="38"/>
      <c r="Q75" s="38">
        <v>32</v>
      </c>
      <c r="R75" s="38">
        <v>49554.61</v>
      </c>
      <c r="S75" s="38">
        <v>-16064.6</v>
      </c>
      <c r="T75" s="38"/>
      <c r="U75" s="38"/>
      <c r="V75" s="38"/>
      <c r="W75" s="38"/>
      <c r="X75" s="38"/>
      <c r="Y75" s="38"/>
      <c r="Z75" s="33"/>
      <c r="AA75" s="33"/>
      <c r="AB75" s="33"/>
    </row>
    <row r="76" spans="2:28" x14ac:dyDescent="0.3">
      <c r="B76" s="38">
        <v>33</v>
      </c>
      <c r="C76" s="38">
        <v>14916.88</v>
      </c>
      <c r="D76" s="38">
        <v>253.11969999999999</v>
      </c>
      <c r="E76" s="38"/>
      <c r="F76" s="38"/>
      <c r="G76" s="38"/>
      <c r="H76" s="38"/>
      <c r="I76" s="38"/>
      <c r="J76" s="38"/>
      <c r="Q76" s="38">
        <v>33</v>
      </c>
      <c r="R76" s="38">
        <v>17037.45</v>
      </c>
      <c r="S76" s="38">
        <v>-1867.45</v>
      </c>
      <c r="T76" s="38"/>
      <c r="U76" s="38"/>
      <c r="V76" s="38"/>
      <c r="W76" s="38"/>
      <c r="X76" s="38"/>
      <c r="Y76" s="38"/>
      <c r="Z76" s="33"/>
      <c r="AA76" s="33"/>
      <c r="AB76" s="33"/>
    </row>
    <row r="77" spans="2:28" x14ac:dyDescent="0.3">
      <c r="B77" s="38">
        <v>34</v>
      </c>
      <c r="C77" s="38">
        <v>14916.88</v>
      </c>
      <c r="D77" s="38">
        <v>1193.1199999999999</v>
      </c>
      <c r="E77" s="38"/>
      <c r="F77" s="38"/>
      <c r="G77" s="38"/>
      <c r="H77" s="38"/>
      <c r="I77" s="38"/>
      <c r="J77" s="38"/>
      <c r="Q77" s="38">
        <v>34</v>
      </c>
      <c r="R77" s="38">
        <v>17037.45</v>
      </c>
      <c r="S77" s="38">
        <v>-927.44799999999998</v>
      </c>
      <c r="T77" s="38"/>
      <c r="U77" s="38"/>
      <c r="V77" s="38"/>
      <c r="W77" s="38"/>
      <c r="X77" s="38"/>
      <c r="Y77" s="38"/>
      <c r="Z77" s="33"/>
      <c r="AA77" s="33"/>
      <c r="AB77" s="33"/>
    </row>
    <row r="78" spans="2:28" x14ac:dyDescent="0.3">
      <c r="B78" s="38">
        <v>35</v>
      </c>
      <c r="C78" s="38">
        <v>26934.12</v>
      </c>
      <c r="D78" s="38">
        <v>-16814.099999999999</v>
      </c>
      <c r="E78" s="38"/>
      <c r="F78" s="38"/>
      <c r="G78" s="38"/>
      <c r="H78" s="38"/>
      <c r="I78" s="38"/>
      <c r="J78" s="38"/>
      <c r="Q78" s="38">
        <v>35</v>
      </c>
      <c r="R78" s="38">
        <v>24749.99</v>
      </c>
      <c r="S78" s="38">
        <v>-14630</v>
      </c>
      <c r="T78" s="38"/>
      <c r="U78" s="38"/>
      <c r="V78" s="38"/>
      <c r="W78" s="38"/>
      <c r="X78" s="38"/>
      <c r="Y78" s="38"/>
      <c r="Z78" s="33"/>
      <c r="AA78" s="33"/>
      <c r="AB78" s="33"/>
    </row>
    <row r="79" spans="2:28" x14ac:dyDescent="0.3">
      <c r="B79" s="38">
        <v>36</v>
      </c>
      <c r="C79" s="38">
        <v>34612.89</v>
      </c>
      <c r="D79" s="38">
        <v>5767.1090000000004</v>
      </c>
      <c r="E79" s="38"/>
      <c r="F79" s="38"/>
      <c r="G79" s="38"/>
      <c r="H79" s="38"/>
      <c r="I79" s="38"/>
      <c r="J79" s="38"/>
      <c r="Q79" s="38">
        <v>36</v>
      </c>
      <c r="R79" s="38">
        <v>36331.11</v>
      </c>
      <c r="S79" s="38">
        <v>4048.8919999999998</v>
      </c>
      <c r="T79" s="38"/>
      <c r="U79" s="38"/>
      <c r="V79" s="38"/>
      <c r="W79" s="38"/>
      <c r="X79" s="38"/>
      <c r="Y79" s="38"/>
      <c r="Z79" s="33"/>
      <c r="AA79" s="33"/>
      <c r="AB79" s="33"/>
    </row>
    <row r="80" spans="2:28" x14ac:dyDescent="0.3">
      <c r="B80" s="38">
        <v>37</v>
      </c>
      <c r="C80" s="38">
        <v>42014.53</v>
      </c>
      <c r="D80" s="38">
        <v>-21564.5</v>
      </c>
      <c r="E80" s="38"/>
      <c r="F80" s="38"/>
      <c r="G80" s="38"/>
      <c r="H80" s="38"/>
      <c r="I80" s="38"/>
      <c r="J80" s="38"/>
      <c r="Q80" s="38">
        <v>37</v>
      </c>
      <c r="R80" s="38">
        <v>42359.5</v>
      </c>
      <c r="S80" s="38">
        <v>-21909.5</v>
      </c>
      <c r="T80" s="38"/>
      <c r="U80" s="38"/>
      <c r="V80" s="38"/>
      <c r="W80" s="38"/>
      <c r="X80" s="38"/>
      <c r="Y80" s="38"/>
      <c r="Z80" s="33"/>
      <c r="AA80" s="33"/>
      <c r="AB80" s="33"/>
    </row>
    <row r="81" spans="2:28" x14ac:dyDescent="0.3">
      <c r="B81" s="38">
        <v>38</v>
      </c>
      <c r="C81" s="38">
        <v>14556.32</v>
      </c>
      <c r="D81" s="38">
        <v>603.68460000000005</v>
      </c>
      <c r="E81" s="38"/>
      <c r="F81" s="38"/>
      <c r="G81" s="38"/>
      <c r="H81" s="38"/>
      <c r="I81" s="38"/>
      <c r="J81" s="38"/>
      <c r="Q81" s="38">
        <v>38</v>
      </c>
      <c r="R81" s="38">
        <v>16736.43</v>
      </c>
      <c r="S81" s="38">
        <v>-1576.43</v>
      </c>
      <c r="T81" s="38"/>
      <c r="U81" s="38"/>
      <c r="V81" s="38"/>
      <c r="W81" s="38"/>
      <c r="X81" s="38"/>
      <c r="Y81" s="38"/>
      <c r="Z81" s="33"/>
      <c r="AA81" s="33"/>
      <c r="AB81" s="33"/>
    </row>
    <row r="82" spans="2:28" x14ac:dyDescent="0.3">
      <c r="B82" s="38">
        <v>39</v>
      </c>
      <c r="C82" s="38">
        <v>37729.480000000003</v>
      </c>
      <c r="D82" s="38">
        <v>450.5188</v>
      </c>
      <c r="E82" s="38"/>
      <c r="F82" s="38"/>
      <c r="G82" s="38"/>
      <c r="H82" s="38"/>
      <c r="I82" s="38"/>
      <c r="J82" s="38"/>
      <c r="Q82" s="38">
        <v>39</v>
      </c>
      <c r="R82" s="38">
        <v>36155.42</v>
      </c>
      <c r="S82" s="38">
        <v>2024.5830000000001</v>
      </c>
      <c r="T82" s="38"/>
      <c r="U82" s="38"/>
      <c r="V82" s="38"/>
      <c r="W82" s="38"/>
      <c r="X82" s="38"/>
      <c r="Y82" s="38"/>
      <c r="Z82" s="33"/>
      <c r="AA82" s="33"/>
      <c r="AB82" s="33"/>
    </row>
    <row r="83" spans="2:28" x14ac:dyDescent="0.3">
      <c r="B83" s="38">
        <v>40</v>
      </c>
      <c r="C83" s="38">
        <v>17480.810000000001</v>
      </c>
      <c r="D83" s="38">
        <v>-1430.81</v>
      </c>
      <c r="E83" s="38"/>
      <c r="F83" s="38"/>
      <c r="G83" s="38"/>
      <c r="H83" s="38"/>
      <c r="I83" s="38"/>
      <c r="J83" s="38"/>
      <c r="Q83" s="38">
        <v>40</v>
      </c>
      <c r="R83" s="38">
        <v>14884.85</v>
      </c>
      <c r="S83" s="38">
        <v>1165.146</v>
      </c>
      <c r="T83" s="38"/>
      <c r="U83" s="38"/>
      <c r="V83" s="38"/>
      <c r="W83" s="38"/>
      <c r="X83" s="38"/>
      <c r="Y83" s="38"/>
      <c r="Z83" s="33"/>
      <c r="AA83" s="33"/>
      <c r="AB83" s="33"/>
    </row>
    <row r="84" spans="2:28" x14ac:dyDescent="0.3">
      <c r="B84" s="38">
        <v>41</v>
      </c>
      <c r="C84" s="38">
        <v>18664.810000000001</v>
      </c>
      <c r="D84" s="38">
        <v>-8334.81</v>
      </c>
      <c r="E84" s="38"/>
      <c r="F84" s="38"/>
      <c r="G84" s="38"/>
      <c r="H84" s="38"/>
      <c r="I84" s="38"/>
      <c r="J84" s="38"/>
      <c r="Q84" s="38">
        <v>41</v>
      </c>
      <c r="R84" s="38">
        <v>16206.21</v>
      </c>
      <c r="S84" s="38">
        <v>-5876.21</v>
      </c>
      <c r="T84" s="38"/>
      <c r="U84" s="38"/>
      <c r="V84" s="38"/>
      <c r="W84" s="38"/>
      <c r="X84" s="38"/>
      <c r="Y84" s="38"/>
      <c r="Z84" s="33"/>
      <c r="AA84" s="33"/>
      <c r="AB84" s="33"/>
    </row>
    <row r="85" spans="2:28" x14ac:dyDescent="0.3">
      <c r="B85" s="38">
        <v>42</v>
      </c>
      <c r="C85" s="38">
        <v>23947.79</v>
      </c>
      <c r="D85" s="38">
        <v>-10647.8</v>
      </c>
      <c r="E85" s="38"/>
      <c r="F85" s="38"/>
      <c r="G85" s="38"/>
      <c r="H85" s="38"/>
      <c r="I85" s="38"/>
      <c r="J85" s="38"/>
      <c r="Q85" s="38">
        <v>42</v>
      </c>
      <c r="R85" s="38">
        <v>24925.07</v>
      </c>
      <c r="S85" s="38">
        <v>-11625.1</v>
      </c>
      <c r="T85" s="38"/>
      <c r="U85" s="38"/>
      <c r="V85" s="38"/>
      <c r="W85" s="38"/>
      <c r="X85" s="38"/>
      <c r="Y85" s="38"/>
      <c r="Z85" s="33"/>
      <c r="AA85" s="33"/>
      <c r="AB85" s="33"/>
    </row>
    <row r="86" spans="2:28" x14ac:dyDescent="0.3">
      <c r="B86" s="38">
        <v>43</v>
      </c>
      <c r="C86" s="38">
        <v>32943.68</v>
      </c>
      <c r="D86" s="38">
        <v>386.3168</v>
      </c>
      <c r="E86" s="38"/>
      <c r="F86" s="38"/>
      <c r="G86" s="38"/>
      <c r="H86" s="38"/>
      <c r="I86" s="38"/>
      <c r="J86" s="38"/>
      <c r="Q86" s="38">
        <v>43</v>
      </c>
      <c r="R86" s="38">
        <v>31504</v>
      </c>
      <c r="S86" s="38">
        <v>1826.0039999999999</v>
      </c>
      <c r="T86" s="38"/>
      <c r="U86" s="38"/>
      <c r="V86" s="38"/>
      <c r="W86" s="38"/>
      <c r="X86" s="38"/>
      <c r="Y86" s="38"/>
      <c r="Z86" s="33"/>
      <c r="AA86" s="33"/>
      <c r="AB86" s="33"/>
    </row>
    <row r="87" spans="2:28" x14ac:dyDescent="0.3">
      <c r="B87" s="38">
        <v>44</v>
      </c>
      <c r="C87" s="38">
        <v>9980.1869999999999</v>
      </c>
      <c r="D87" s="38">
        <v>-4590.1899999999996</v>
      </c>
      <c r="E87" s="38"/>
      <c r="F87" s="38"/>
      <c r="G87" s="38"/>
      <c r="H87" s="38"/>
      <c r="I87" s="38"/>
      <c r="J87" s="38"/>
      <c r="Q87" s="38">
        <v>44</v>
      </c>
      <c r="R87" s="38">
        <v>9444.8459999999995</v>
      </c>
      <c r="S87" s="38">
        <v>-4054.85</v>
      </c>
      <c r="T87" s="38"/>
      <c r="U87" s="38"/>
      <c r="V87" s="38"/>
      <c r="W87" s="38"/>
      <c r="X87" s="38"/>
      <c r="Y87" s="38"/>
      <c r="Z87" s="33"/>
      <c r="AA87" s="33"/>
      <c r="AB87" s="33"/>
    </row>
    <row r="88" spans="2:28" x14ac:dyDescent="0.3">
      <c r="B88" s="38">
        <v>45</v>
      </c>
      <c r="C88" s="38">
        <v>42365.31</v>
      </c>
      <c r="D88" s="38">
        <v>16284.69</v>
      </c>
      <c r="E88" s="38"/>
      <c r="F88" s="38"/>
      <c r="G88" s="38"/>
      <c r="H88" s="38"/>
      <c r="I88" s="38"/>
      <c r="J88" s="38"/>
      <c r="Q88" s="38">
        <v>45</v>
      </c>
      <c r="R88" s="38">
        <v>43135.68</v>
      </c>
      <c r="S88" s="38">
        <v>15514.32</v>
      </c>
      <c r="T88" s="38"/>
      <c r="U88" s="38"/>
      <c r="V88" s="38"/>
      <c r="W88" s="38"/>
      <c r="X88" s="38"/>
      <c r="Y88" s="38"/>
      <c r="Z88" s="33"/>
      <c r="AA88" s="33"/>
      <c r="AB88" s="33"/>
    </row>
    <row r="89" spans="2:28" x14ac:dyDescent="0.3">
      <c r="B89" s="38">
        <v>46</v>
      </c>
      <c r="C89" s="38">
        <v>5360.4350000000004</v>
      </c>
      <c r="D89" s="38">
        <v>11799.56</v>
      </c>
      <c r="E89" s="38"/>
      <c r="F89" s="38"/>
      <c r="G89" s="38"/>
      <c r="H89" s="38"/>
      <c r="I89" s="38"/>
      <c r="J89" s="38"/>
      <c r="Q89" s="38">
        <v>46</v>
      </c>
      <c r="R89" s="38">
        <v>6897.402</v>
      </c>
      <c r="S89" s="38">
        <v>10262.6</v>
      </c>
      <c r="T89" s="38"/>
      <c r="U89" s="38"/>
      <c r="V89" s="38"/>
      <c r="W89" s="38"/>
      <c r="X89" s="38"/>
      <c r="Y89" s="38"/>
      <c r="Z89" s="33"/>
      <c r="AA89" s="33"/>
      <c r="AB89" s="33"/>
    </row>
    <row r="90" spans="2:28" x14ac:dyDescent="0.3">
      <c r="B90" s="38">
        <v>47</v>
      </c>
      <c r="C90" s="38">
        <v>51162.19</v>
      </c>
      <c r="D90" s="38">
        <v>-17672.2</v>
      </c>
      <c r="E90" s="38"/>
      <c r="F90" s="38"/>
      <c r="G90" s="38"/>
      <c r="H90" s="38"/>
      <c r="I90" s="38"/>
      <c r="J90" s="38"/>
      <c r="Q90" s="38">
        <v>47</v>
      </c>
      <c r="R90" s="38">
        <v>49917.69</v>
      </c>
      <c r="S90" s="38">
        <v>-16427.7</v>
      </c>
      <c r="T90" s="38"/>
      <c r="U90" s="38"/>
      <c r="V90" s="38"/>
      <c r="W90" s="38"/>
      <c r="X90" s="38"/>
      <c r="Y90" s="38"/>
      <c r="Z90" s="33"/>
      <c r="AA90" s="33"/>
      <c r="AB90" s="33"/>
    </row>
    <row r="91" spans="2:28" x14ac:dyDescent="0.3">
      <c r="B91" s="38">
        <v>48</v>
      </c>
      <c r="C91" s="38">
        <v>22635.11</v>
      </c>
      <c r="D91" s="38">
        <v>-11825.1</v>
      </c>
      <c r="E91" s="38"/>
      <c r="F91" s="38"/>
      <c r="G91" s="38"/>
      <c r="H91" s="38"/>
      <c r="I91" s="38"/>
      <c r="J91" s="38"/>
      <c r="Q91" s="38">
        <v>48</v>
      </c>
      <c r="R91" s="38">
        <v>24140.37</v>
      </c>
      <c r="S91" s="38">
        <v>-13330.4</v>
      </c>
      <c r="T91" s="38"/>
      <c r="U91" s="38"/>
      <c r="V91" s="38"/>
      <c r="W91" s="38"/>
      <c r="X91" s="38"/>
      <c r="Y91" s="38"/>
      <c r="Z91" s="33"/>
      <c r="AA91" s="33"/>
      <c r="AB91" s="33"/>
    </row>
    <row r="92" spans="2:28" x14ac:dyDescent="0.3">
      <c r="B92" s="38">
        <v>49</v>
      </c>
      <c r="C92" s="38">
        <v>2684.5459999999998</v>
      </c>
      <c r="D92" s="38">
        <v>4475.4539999999997</v>
      </c>
      <c r="E92" s="38"/>
      <c r="F92" s="38"/>
      <c r="G92" s="38"/>
      <c r="H92" s="38"/>
      <c r="I92" s="38"/>
      <c r="J92" s="38"/>
      <c r="Q92" s="38">
        <v>49</v>
      </c>
      <c r="R92" s="38">
        <v>2658.0169999999998</v>
      </c>
      <c r="S92" s="38">
        <v>4501.9830000000002</v>
      </c>
      <c r="T92" s="38"/>
      <c r="U92" s="38"/>
      <c r="V92" s="38"/>
      <c r="W92" s="38"/>
      <c r="X92" s="38"/>
      <c r="Y92" s="38"/>
      <c r="Z92" s="33"/>
      <c r="AA92" s="33"/>
      <c r="AB92" s="33"/>
    </row>
    <row r="93" spans="2:28" x14ac:dyDescent="0.3">
      <c r="B93" s="38">
        <v>50</v>
      </c>
      <c r="C93" s="38">
        <v>40171.800000000003</v>
      </c>
      <c r="D93" s="38">
        <v>4718.1980000000003</v>
      </c>
      <c r="E93" s="38"/>
      <c r="F93" s="38"/>
      <c r="G93" s="38"/>
      <c r="H93" s="38"/>
      <c r="I93" s="38"/>
      <c r="J93" s="38"/>
      <c r="Q93" s="38">
        <v>50</v>
      </c>
      <c r="R93" s="38">
        <v>40609.22</v>
      </c>
      <c r="S93" s="38">
        <v>4280.7849999999999</v>
      </c>
      <c r="T93" s="38"/>
      <c r="U93" s="38"/>
      <c r="V93" s="38"/>
      <c r="W93" s="38"/>
      <c r="X93" s="38"/>
      <c r="Y93" s="38"/>
      <c r="Z93" s="33"/>
      <c r="AA93" s="33"/>
      <c r="AB93" s="33"/>
    </row>
    <row r="94" spans="2:28" x14ac:dyDescent="0.3">
      <c r="B94" s="38">
        <v>51</v>
      </c>
      <c r="C94" s="38">
        <v>42813.59</v>
      </c>
      <c r="D94" s="38">
        <v>25016.41</v>
      </c>
      <c r="E94" s="38"/>
      <c r="F94" s="38"/>
      <c r="G94" s="38"/>
      <c r="H94" s="38"/>
      <c r="I94" s="38"/>
      <c r="J94" s="38"/>
      <c r="Q94" s="38">
        <v>51</v>
      </c>
      <c r="R94" s="38">
        <v>42020.959999999999</v>
      </c>
      <c r="S94" s="38">
        <v>25809.040000000001</v>
      </c>
      <c r="T94" s="38"/>
      <c r="U94" s="38"/>
      <c r="V94" s="38"/>
      <c r="W94" s="38"/>
      <c r="X94" s="38"/>
      <c r="Y94" s="38"/>
      <c r="Z94" s="33"/>
      <c r="AA94" s="33"/>
      <c r="AB94" s="33"/>
    </row>
    <row r="95" spans="2:28" x14ac:dyDescent="0.3">
      <c r="B95" s="38">
        <v>52</v>
      </c>
      <c r="C95" s="38">
        <v>22637.11</v>
      </c>
      <c r="D95" s="38">
        <v>-8997.11</v>
      </c>
      <c r="E95" s="38"/>
      <c r="F95" s="38"/>
      <c r="G95" s="38"/>
      <c r="H95" s="38"/>
      <c r="I95" s="38"/>
      <c r="J95" s="38"/>
      <c r="Q95" s="38">
        <v>52</v>
      </c>
      <c r="R95" s="38">
        <v>24121.64</v>
      </c>
      <c r="S95" s="38">
        <v>-10481.6</v>
      </c>
      <c r="T95" s="38"/>
      <c r="U95" s="38"/>
      <c r="V95" s="38"/>
      <c r="W95" s="38"/>
      <c r="X95" s="38"/>
      <c r="Y95" s="38"/>
      <c r="Z95" s="33"/>
      <c r="AA95" s="33"/>
      <c r="AB95" s="33"/>
    </row>
    <row r="96" spans="2:28" x14ac:dyDescent="0.3">
      <c r="B96" s="38">
        <v>53</v>
      </c>
      <c r="C96" s="38">
        <v>44723.01</v>
      </c>
      <c r="D96" s="38">
        <v>-24413</v>
      </c>
      <c r="E96" s="38"/>
      <c r="F96" s="38"/>
      <c r="G96" s="38"/>
      <c r="H96" s="38"/>
      <c r="I96" s="38"/>
      <c r="J96" s="38"/>
      <c r="Q96" s="38">
        <v>53</v>
      </c>
      <c r="R96" s="38">
        <v>44886.36</v>
      </c>
      <c r="S96" s="38">
        <v>-24576.400000000001</v>
      </c>
      <c r="T96" s="38"/>
      <c r="U96" s="38"/>
      <c r="V96" s="38"/>
      <c r="W96" s="38"/>
      <c r="X96" s="38"/>
      <c r="Y96" s="38"/>
      <c r="Z96" s="33"/>
      <c r="AA96" s="33"/>
      <c r="AB96" s="33"/>
    </row>
    <row r="97" spans="2:28" x14ac:dyDescent="0.3">
      <c r="B97" s="38">
        <v>54</v>
      </c>
      <c r="C97" s="38">
        <v>20960.34</v>
      </c>
      <c r="D97" s="38">
        <v>-4700.34</v>
      </c>
      <c r="E97" s="38"/>
      <c r="F97" s="38"/>
      <c r="G97" s="38"/>
      <c r="H97" s="38"/>
      <c r="I97" s="38"/>
      <c r="J97" s="38"/>
      <c r="Q97" s="38">
        <v>54</v>
      </c>
      <c r="R97" s="38">
        <v>18790.16</v>
      </c>
      <c r="S97" s="38">
        <v>-2530.16</v>
      </c>
      <c r="T97" s="38"/>
      <c r="U97" s="38"/>
      <c r="V97" s="38"/>
      <c r="W97" s="38"/>
      <c r="X97" s="38"/>
      <c r="Y97" s="38"/>
      <c r="Z97" s="33"/>
      <c r="AA97" s="33"/>
      <c r="AB97" s="33"/>
    </row>
    <row r="98" spans="2:28" x14ac:dyDescent="0.3">
      <c r="B98" s="38">
        <v>55</v>
      </c>
      <c r="C98" s="38">
        <v>31201.15</v>
      </c>
      <c r="D98" s="38">
        <v>3188.8519999999999</v>
      </c>
      <c r="E98" s="38"/>
      <c r="F98" s="38"/>
      <c r="G98" s="38"/>
      <c r="H98" s="38"/>
      <c r="I98" s="38"/>
      <c r="J98" s="38"/>
      <c r="Q98" s="38">
        <v>55</v>
      </c>
      <c r="R98" s="38">
        <v>31600.45</v>
      </c>
      <c r="S98" s="38">
        <v>2789.5509999999999</v>
      </c>
      <c r="T98" s="38"/>
      <c r="U98" s="38"/>
      <c r="V98" s="38"/>
      <c r="W98" s="38"/>
      <c r="X98" s="38"/>
      <c r="Y98" s="38"/>
      <c r="Z98" s="33"/>
      <c r="AA98" s="33"/>
      <c r="AB98" s="33"/>
    </row>
    <row r="99" spans="2:28" x14ac:dyDescent="0.3">
      <c r="B99" s="38">
        <v>56</v>
      </c>
      <c r="C99" s="38">
        <v>51340.83</v>
      </c>
      <c r="D99" s="38">
        <v>-17470.8</v>
      </c>
      <c r="E99" s="38"/>
      <c r="F99" s="38"/>
      <c r="G99" s="38"/>
      <c r="H99" s="38"/>
      <c r="I99" s="38"/>
      <c r="J99" s="38"/>
      <c r="Q99" s="38">
        <v>56</v>
      </c>
      <c r="R99" s="38">
        <v>50128.88</v>
      </c>
      <c r="S99" s="38">
        <v>-16258.9</v>
      </c>
      <c r="T99" s="38"/>
      <c r="U99" s="38"/>
      <c r="V99" s="38"/>
      <c r="W99" s="38"/>
      <c r="X99" s="38"/>
      <c r="Y99" s="38"/>
      <c r="Z99" s="33"/>
      <c r="AA99" s="33"/>
      <c r="AB99" s="33"/>
    </row>
    <row r="100" spans="2:28" x14ac:dyDescent="0.3">
      <c r="B100" s="38">
        <v>57</v>
      </c>
      <c r="C100" s="38">
        <v>38709.64</v>
      </c>
      <c r="D100" s="38">
        <v>-129.63800000000001</v>
      </c>
      <c r="E100" s="38"/>
      <c r="F100" s="38"/>
      <c r="G100" s="38"/>
      <c r="H100" s="38"/>
      <c r="I100" s="38"/>
      <c r="J100" s="38"/>
      <c r="Q100" s="38">
        <v>57</v>
      </c>
      <c r="R100" s="38">
        <v>36695.53</v>
      </c>
      <c r="S100" s="38">
        <v>1884.473</v>
      </c>
      <c r="T100" s="38"/>
      <c r="U100" s="38"/>
      <c r="V100" s="38"/>
      <c r="W100" s="38"/>
      <c r="X100" s="38"/>
      <c r="Y100" s="38"/>
      <c r="Z100" s="33"/>
      <c r="AA100" s="33"/>
      <c r="AB100" s="33"/>
    </row>
    <row r="101" spans="2:28" x14ac:dyDescent="0.3">
      <c r="B101" s="38">
        <v>58</v>
      </c>
      <c r="C101" s="38">
        <v>38654</v>
      </c>
      <c r="D101" s="38">
        <v>-16434</v>
      </c>
      <c r="E101" s="38"/>
      <c r="F101" s="38"/>
      <c r="G101" s="38"/>
      <c r="H101" s="38"/>
      <c r="I101" s="38"/>
      <c r="J101" s="38"/>
      <c r="Q101" s="38">
        <v>58</v>
      </c>
      <c r="R101" s="38">
        <v>37524.28</v>
      </c>
      <c r="S101" s="38">
        <v>-15304.3</v>
      </c>
      <c r="T101" s="38"/>
      <c r="U101" s="38"/>
      <c r="V101" s="38"/>
      <c r="W101" s="38"/>
      <c r="X101" s="38"/>
      <c r="Y101" s="38"/>
      <c r="Z101" s="33"/>
      <c r="AA101" s="33"/>
      <c r="AB101" s="33"/>
    </row>
    <row r="102" spans="2:28" x14ac:dyDescent="0.3">
      <c r="B102" s="38">
        <v>59</v>
      </c>
      <c r="C102" s="38">
        <v>34432.65</v>
      </c>
      <c r="D102" s="38">
        <v>-21472.7</v>
      </c>
      <c r="E102" s="38"/>
      <c r="F102" s="38"/>
      <c r="G102" s="38"/>
      <c r="H102" s="38"/>
      <c r="I102" s="38"/>
      <c r="J102" s="38"/>
      <c r="Q102" s="38">
        <v>59</v>
      </c>
      <c r="R102" s="38">
        <v>33616.550000000003</v>
      </c>
      <c r="S102" s="38">
        <v>-20656.5</v>
      </c>
      <c r="T102" s="38"/>
      <c r="U102" s="38"/>
      <c r="V102" s="38"/>
      <c r="W102" s="38"/>
      <c r="X102" s="38"/>
      <c r="Y102" s="38"/>
      <c r="Z102" s="33"/>
      <c r="AA102" s="33"/>
      <c r="AB102" s="33"/>
    </row>
    <row r="103" spans="2:28" x14ac:dyDescent="0.3">
      <c r="B103" s="38">
        <v>60</v>
      </c>
      <c r="C103" s="38">
        <v>41868.61</v>
      </c>
      <c r="D103" s="38">
        <v>17431.39</v>
      </c>
      <c r="E103" s="38"/>
      <c r="F103" s="38"/>
      <c r="G103" s="38"/>
      <c r="H103" s="38"/>
      <c r="I103" s="38"/>
      <c r="J103" s="38"/>
      <c r="Q103" s="38">
        <v>60</v>
      </c>
      <c r="R103" s="38">
        <v>42742.43</v>
      </c>
      <c r="S103" s="38">
        <v>16557.57</v>
      </c>
      <c r="T103" s="38"/>
      <c r="U103" s="38"/>
      <c r="V103" s="38"/>
      <c r="W103" s="38"/>
      <c r="X103" s="38"/>
      <c r="Y103" s="38"/>
      <c r="Z103" s="33"/>
      <c r="AA103" s="33"/>
      <c r="AB103" s="33"/>
    </row>
    <row r="104" spans="2:28" x14ac:dyDescent="0.3">
      <c r="B104" s="38">
        <v>61</v>
      </c>
      <c r="C104" s="38">
        <v>34612.89</v>
      </c>
      <c r="D104" s="38">
        <v>-3072.89</v>
      </c>
      <c r="E104" s="38"/>
      <c r="F104" s="38"/>
      <c r="G104" s="38"/>
      <c r="H104" s="38"/>
      <c r="I104" s="38"/>
      <c r="J104" s="38"/>
      <c r="Q104" s="38">
        <v>61</v>
      </c>
      <c r="R104" s="38">
        <v>36331.11</v>
      </c>
      <c r="S104" s="38">
        <v>-4791.1099999999997</v>
      </c>
      <c r="T104" s="38"/>
      <c r="U104" s="38"/>
      <c r="V104" s="38"/>
      <c r="W104" s="38"/>
      <c r="X104" s="38"/>
      <c r="Y104" s="38"/>
      <c r="Z104" s="33"/>
      <c r="AA104" s="33"/>
      <c r="AB104" s="33"/>
    </row>
    <row r="105" spans="2:28" x14ac:dyDescent="0.3">
      <c r="B105" s="38">
        <v>62</v>
      </c>
      <c r="C105" s="38">
        <v>41413.440000000002</v>
      </c>
      <c r="D105" s="38">
        <v>4216.558</v>
      </c>
      <c r="E105" s="38"/>
      <c r="F105" s="38"/>
      <c r="G105" s="38"/>
      <c r="H105" s="38"/>
      <c r="I105" s="38"/>
      <c r="J105" s="38"/>
      <c r="Q105" s="38">
        <v>62</v>
      </c>
      <c r="R105" s="38">
        <v>42535.31</v>
      </c>
      <c r="S105" s="38">
        <v>3094.6909999999998</v>
      </c>
      <c r="T105" s="38"/>
      <c r="U105" s="38"/>
      <c r="V105" s="38"/>
      <c r="W105" s="38"/>
      <c r="X105" s="38"/>
      <c r="Y105" s="38"/>
      <c r="Z105" s="33"/>
      <c r="AA105" s="33"/>
      <c r="AB105" s="33"/>
    </row>
    <row r="106" spans="2:28" x14ac:dyDescent="0.3">
      <c r="B106" s="38">
        <v>63</v>
      </c>
      <c r="C106" s="38">
        <v>41413.440000000002</v>
      </c>
      <c r="D106" s="38">
        <v>-27073.4</v>
      </c>
      <c r="E106" s="38"/>
      <c r="F106" s="38"/>
      <c r="G106" s="38"/>
      <c r="H106" s="38"/>
      <c r="I106" s="38"/>
      <c r="J106" s="38"/>
      <c r="Q106" s="38">
        <v>63</v>
      </c>
      <c r="R106" s="38">
        <v>42535.31</v>
      </c>
      <c r="S106" s="38">
        <v>-28195.3</v>
      </c>
      <c r="T106" s="38"/>
      <c r="U106" s="38"/>
      <c r="V106" s="38"/>
      <c r="W106" s="38"/>
      <c r="X106" s="38"/>
      <c r="Y106" s="38"/>
      <c r="Z106" s="33"/>
      <c r="AA106" s="33"/>
      <c r="AB106" s="33"/>
    </row>
    <row r="107" spans="2:28" x14ac:dyDescent="0.3">
      <c r="B107" s="38">
        <v>64</v>
      </c>
      <c r="C107" s="38">
        <v>32014.69</v>
      </c>
      <c r="D107" s="38">
        <v>2445.308</v>
      </c>
      <c r="E107" s="38"/>
      <c r="F107" s="38"/>
      <c r="G107" s="38"/>
      <c r="H107" s="38"/>
      <c r="I107" s="38"/>
      <c r="J107" s="38"/>
      <c r="Q107" s="38">
        <v>64</v>
      </c>
      <c r="R107" s="38">
        <v>32370.21</v>
      </c>
      <c r="S107" s="38">
        <v>2089.7890000000002</v>
      </c>
      <c r="T107" s="38"/>
      <c r="U107" s="38"/>
      <c r="V107" s="38"/>
      <c r="W107" s="38"/>
      <c r="X107" s="38"/>
      <c r="Y107" s="38"/>
      <c r="Z107" s="33"/>
      <c r="AA107" s="33"/>
      <c r="AB107" s="33"/>
    </row>
    <row r="108" spans="2:28" x14ac:dyDescent="0.3">
      <c r="B108" s="38">
        <v>65</v>
      </c>
      <c r="C108" s="38">
        <v>35692.29</v>
      </c>
      <c r="D108" s="38">
        <v>3477.7080000000001</v>
      </c>
      <c r="E108" s="38"/>
      <c r="F108" s="38"/>
      <c r="G108" s="38"/>
      <c r="H108" s="38"/>
      <c r="I108" s="38"/>
      <c r="J108" s="38"/>
      <c r="Q108" s="38">
        <v>65</v>
      </c>
      <c r="R108" s="38">
        <v>34284.480000000003</v>
      </c>
      <c r="S108" s="38">
        <v>4885.5190000000002</v>
      </c>
      <c r="T108" s="38"/>
      <c r="U108" s="38"/>
      <c r="V108" s="38"/>
      <c r="W108" s="38"/>
      <c r="X108" s="38"/>
      <c r="Y108" s="38"/>
      <c r="Z108" s="33"/>
      <c r="AA108" s="33"/>
      <c r="AB108" s="33"/>
    </row>
    <row r="109" spans="2:28" x14ac:dyDescent="0.3">
      <c r="B109" s="38">
        <v>66</v>
      </c>
      <c r="C109" s="38">
        <v>30032.48</v>
      </c>
      <c r="D109" s="38">
        <v>12547.52</v>
      </c>
      <c r="E109" s="38"/>
      <c r="F109" s="38"/>
      <c r="G109" s="38"/>
      <c r="H109" s="38"/>
      <c r="I109" s="38"/>
      <c r="J109" s="38"/>
      <c r="Q109" s="38">
        <v>66</v>
      </c>
      <c r="R109" s="38">
        <v>31663.09</v>
      </c>
      <c r="S109" s="38">
        <v>10916.91</v>
      </c>
      <c r="T109" s="38"/>
      <c r="U109" s="38"/>
      <c r="V109" s="38"/>
      <c r="W109" s="38"/>
      <c r="X109" s="38"/>
      <c r="Y109" s="38"/>
      <c r="Z109" s="33"/>
      <c r="AA109" s="33"/>
      <c r="AB109" s="33"/>
    </row>
    <row r="110" spans="2:28" x14ac:dyDescent="0.3">
      <c r="B110" s="38">
        <v>67</v>
      </c>
      <c r="C110" s="38">
        <v>20003.099999999999</v>
      </c>
      <c r="D110" s="38">
        <v>-9113.1</v>
      </c>
      <c r="E110" s="38"/>
      <c r="F110" s="38"/>
      <c r="G110" s="38"/>
      <c r="H110" s="38"/>
      <c r="I110" s="38"/>
      <c r="J110" s="38"/>
      <c r="Q110" s="38">
        <v>67</v>
      </c>
      <c r="R110" s="38">
        <v>17912.669999999998</v>
      </c>
      <c r="S110" s="38">
        <v>-7022.67</v>
      </c>
      <c r="T110" s="38"/>
      <c r="U110" s="38"/>
      <c r="V110" s="38"/>
      <c r="W110" s="38"/>
      <c r="X110" s="38"/>
      <c r="Y110" s="38"/>
      <c r="Z110" s="33"/>
      <c r="AA110" s="33"/>
      <c r="AB110" s="33"/>
    </row>
    <row r="111" spans="2:28" x14ac:dyDescent="0.3">
      <c r="B111" s="38">
        <v>68</v>
      </c>
      <c r="C111" s="38">
        <v>16243.62</v>
      </c>
      <c r="D111" s="38">
        <v>-4623.62</v>
      </c>
      <c r="E111" s="38"/>
      <c r="F111" s="38"/>
      <c r="G111" s="38"/>
      <c r="H111" s="38"/>
      <c r="I111" s="38"/>
      <c r="J111" s="38"/>
      <c r="Q111" s="38">
        <v>68</v>
      </c>
      <c r="R111" s="38">
        <v>18017.53</v>
      </c>
      <c r="S111" s="38">
        <v>-6397.53</v>
      </c>
      <c r="T111" s="38"/>
      <c r="U111" s="38"/>
      <c r="V111" s="38"/>
      <c r="W111" s="38"/>
      <c r="X111" s="38"/>
      <c r="Y111" s="38"/>
      <c r="Z111" s="33"/>
      <c r="AA111" s="33"/>
      <c r="AB111" s="33"/>
    </row>
    <row r="112" spans="2:28" x14ac:dyDescent="0.3">
      <c r="B112" s="38">
        <v>69</v>
      </c>
      <c r="C112" s="38">
        <v>37255.980000000003</v>
      </c>
      <c r="D112" s="38">
        <v>-14166</v>
      </c>
      <c r="E112" s="38"/>
      <c r="F112" s="38"/>
      <c r="G112" s="38"/>
      <c r="H112" s="38"/>
      <c r="I112" s="38"/>
      <c r="J112" s="38"/>
      <c r="Q112" s="38">
        <v>69</v>
      </c>
      <c r="R112" s="38">
        <v>37144.47</v>
      </c>
      <c r="S112" s="38">
        <v>-14054.5</v>
      </c>
      <c r="T112" s="38"/>
      <c r="U112" s="38"/>
      <c r="V112" s="38"/>
      <c r="W112" s="38"/>
      <c r="X112" s="38"/>
      <c r="Y112" s="38"/>
      <c r="Z112" s="33"/>
      <c r="AA112" s="33"/>
      <c r="AB112" s="33"/>
    </row>
    <row r="113" spans="2:28" x14ac:dyDescent="0.3">
      <c r="B113" s="38">
        <v>70</v>
      </c>
      <c r="C113" s="38">
        <v>34238.720000000001</v>
      </c>
      <c r="D113" s="38">
        <v>-108.717</v>
      </c>
      <c r="E113" s="38"/>
      <c r="F113" s="38"/>
      <c r="G113" s="38"/>
      <c r="H113" s="38"/>
      <c r="I113" s="38"/>
      <c r="J113" s="38"/>
      <c r="Q113" s="38">
        <v>70</v>
      </c>
      <c r="R113" s="38">
        <v>32714.6</v>
      </c>
      <c r="S113" s="38">
        <v>1415.402</v>
      </c>
      <c r="T113" s="38"/>
      <c r="U113" s="38"/>
      <c r="V113" s="38"/>
      <c r="W113" s="38"/>
      <c r="X113" s="38"/>
      <c r="Y113" s="38"/>
      <c r="Z113" s="33"/>
      <c r="AA113" s="33"/>
      <c r="AB113" s="33"/>
    </row>
    <row r="114" spans="2:28" x14ac:dyDescent="0.3">
      <c r="B114" s="38">
        <v>71</v>
      </c>
      <c r="C114" s="38">
        <v>49557.46</v>
      </c>
      <c r="D114" s="38">
        <v>-15197.5</v>
      </c>
      <c r="E114" s="38"/>
      <c r="F114" s="38"/>
      <c r="G114" s="38"/>
      <c r="H114" s="38"/>
      <c r="I114" s="38"/>
      <c r="J114" s="38"/>
      <c r="Q114" s="38">
        <v>71</v>
      </c>
      <c r="R114" s="38">
        <v>49076.03</v>
      </c>
      <c r="S114" s="38">
        <v>-14716</v>
      </c>
      <c r="T114" s="38"/>
      <c r="U114" s="38"/>
      <c r="V114" s="38"/>
      <c r="W114" s="38"/>
      <c r="X114" s="38"/>
      <c r="Y114" s="38"/>
      <c r="Z114" s="33"/>
      <c r="AA114" s="33"/>
      <c r="AB114" s="33"/>
    </row>
    <row r="115" spans="2:28" x14ac:dyDescent="0.3">
      <c r="B115" s="38">
        <v>72</v>
      </c>
      <c r="C115" s="38">
        <v>45323.41</v>
      </c>
      <c r="D115" s="38">
        <v>23066.59</v>
      </c>
      <c r="E115" s="38"/>
      <c r="F115" s="38"/>
      <c r="G115" s="38"/>
      <c r="H115" s="38"/>
      <c r="I115" s="38"/>
      <c r="J115" s="38"/>
      <c r="Q115" s="38">
        <v>72</v>
      </c>
      <c r="R115" s="38">
        <v>42777.47</v>
      </c>
      <c r="S115" s="38">
        <v>25612.53</v>
      </c>
      <c r="T115" s="38"/>
      <c r="U115" s="38"/>
      <c r="V115" s="38"/>
      <c r="W115" s="38"/>
      <c r="X115" s="38"/>
      <c r="Y115" s="38"/>
      <c r="Z115" s="33"/>
      <c r="AA115" s="33"/>
      <c r="AB115" s="33"/>
    </row>
    <row r="116" spans="2:28" x14ac:dyDescent="0.3">
      <c r="B116" s="38">
        <v>73</v>
      </c>
      <c r="C116" s="38">
        <v>10447.780000000001</v>
      </c>
      <c r="D116" s="38">
        <v>8102.2240000000002</v>
      </c>
      <c r="E116" s="38"/>
      <c r="F116" s="38"/>
      <c r="G116" s="38"/>
      <c r="H116" s="38"/>
      <c r="I116" s="38"/>
      <c r="J116" s="38"/>
      <c r="Q116" s="38">
        <v>73</v>
      </c>
      <c r="R116" s="38">
        <v>10520.24</v>
      </c>
      <c r="S116" s="38">
        <v>8029.76</v>
      </c>
      <c r="T116" s="38"/>
      <c r="U116" s="38"/>
      <c r="V116" s="38"/>
      <c r="W116" s="38"/>
      <c r="X116" s="38"/>
      <c r="Y116" s="38"/>
      <c r="Z116" s="33"/>
      <c r="AA116" s="33"/>
      <c r="AB116" s="33"/>
    </row>
    <row r="117" spans="2:28" x14ac:dyDescent="0.3">
      <c r="B117" s="38">
        <v>74</v>
      </c>
      <c r="C117" s="38">
        <v>42982.05</v>
      </c>
      <c r="D117" s="38">
        <v>17187.95</v>
      </c>
      <c r="E117" s="38"/>
      <c r="F117" s="38"/>
      <c r="G117" s="38"/>
      <c r="H117" s="38"/>
      <c r="I117" s="38"/>
      <c r="J117" s="38"/>
      <c r="Q117" s="38">
        <v>74</v>
      </c>
      <c r="R117" s="38">
        <v>43750.23</v>
      </c>
      <c r="S117" s="38">
        <v>16419.77</v>
      </c>
      <c r="T117" s="38"/>
      <c r="U117" s="38"/>
      <c r="V117" s="38"/>
      <c r="W117" s="38"/>
      <c r="X117" s="38"/>
      <c r="Y117" s="38"/>
      <c r="Z117" s="33"/>
      <c r="AA117" s="33"/>
      <c r="AB117" s="33"/>
    </row>
    <row r="118" spans="2:28" x14ac:dyDescent="0.3">
      <c r="B118" s="38">
        <v>75</v>
      </c>
      <c r="C118" s="38">
        <v>21719.87</v>
      </c>
      <c r="D118" s="38">
        <v>-7129.87</v>
      </c>
      <c r="E118" s="38"/>
      <c r="F118" s="38"/>
      <c r="G118" s="38"/>
      <c r="H118" s="38"/>
      <c r="I118" s="38"/>
      <c r="J118" s="38"/>
      <c r="Q118" s="38">
        <v>75</v>
      </c>
      <c r="R118" s="38">
        <v>22529.18</v>
      </c>
      <c r="S118" s="38">
        <v>-7939.18</v>
      </c>
      <c r="T118" s="38"/>
      <c r="U118" s="38"/>
      <c r="V118" s="38"/>
      <c r="W118" s="38"/>
      <c r="X118" s="38"/>
      <c r="Y118" s="38"/>
      <c r="Z118" s="33"/>
      <c r="AA118" s="33"/>
      <c r="AB118" s="33"/>
    </row>
    <row r="119" spans="2:28" x14ac:dyDescent="0.3">
      <c r="B119" s="38">
        <v>76</v>
      </c>
      <c r="C119" s="38">
        <v>41685.18</v>
      </c>
      <c r="D119" s="38">
        <v>5034.8180000000002</v>
      </c>
      <c r="E119" s="38"/>
      <c r="F119" s="38"/>
      <c r="G119" s="38"/>
      <c r="H119" s="38"/>
      <c r="I119" s="38"/>
      <c r="J119" s="38"/>
      <c r="Q119" s="38">
        <v>76</v>
      </c>
      <c r="R119" s="38">
        <v>42248.97</v>
      </c>
      <c r="S119" s="38">
        <v>4471.0349999999999</v>
      </c>
      <c r="T119" s="38"/>
      <c r="U119" s="38"/>
      <c r="V119" s="38"/>
      <c r="W119" s="38"/>
      <c r="X119" s="38"/>
      <c r="Y119" s="38"/>
      <c r="Z119" s="33"/>
      <c r="AA119" s="33"/>
      <c r="AB119" s="33"/>
    </row>
    <row r="120" spans="2:28" x14ac:dyDescent="0.3">
      <c r="B120" s="38">
        <v>77</v>
      </c>
      <c r="C120" s="38">
        <v>41685.18</v>
      </c>
      <c r="D120" s="38">
        <v>26894.82</v>
      </c>
      <c r="E120" s="38"/>
      <c r="F120" s="38"/>
      <c r="G120" s="38"/>
      <c r="H120" s="38"/>
      <c r="I120" s="38"/>
      <c r="J120" s="38"/>
      <c r="Q120" s="38">
        <v>77</v>
      </c>
      <c r="R120" s="38">
        <v>42248.97</v>
      </c>
      <c r="S120" s="38">
        <v>26331.03</v>
      </c>
      <c r="T120" s="38"/>
      <c r="U120" s="38"/>
      <c r="V120" s="38"/>
      <c r="W120" s="38"/>
      <c r="X120" s="38"/>
      <c r="Y120" s="38"/>
      <c r="Z120" s="33"/>
      <c r="AA120" s="33"/>
      <c r="AB120" s="33"/>
    </row>
    <row r="121" spans="2:28" x14ac:dyDescent="0.3">
      <c r="B121" s="38">
        <v>78</v>
      </c>
      <c r="C121" s="38">
        <v>14458.98</v>
      </c>
      <c r="D121" s="38">
        <v>2551.018</v>
      </c>
      <c r="E121" s="38"/>
      <c r="F121" s="38"/>
      <c r="G121" s="38"/>
      <c r="H121" s="38"/>
      <c r="I121" s="38"/>
      <c r="J121" s="38"/>
      <c r="Q121" s="38">
        <v>78</v>
      </c>
      <c r="R121" s="38">
        <v>13171.51</v>
      </c>
      <c r="S121" s="38">
        <v>3838.489</v>
      </c>
      <c r="T121" s="38"/>
      <c r="U121" s="38"/>
      <c r="V121" s="38"/>
      <c r="W121" s="38"/>
      <c r="X121" s="38"/>
      <c r="Y121" s="38"/>
      <c r="Z121" s="33"/>
      <c r="AA121" s="33"/>
      <c r="AB121" s="33"/>
    </row>
    <row r="122" spans="2:28" x14ac:dyDescent="0.3">
      <c r="B122" s="38">
        <v>79</v>
      </c>
      <c r="C122" s="38">
        <v>42982.05</v>
      </c>
      <c r="D122" s="38">
        <v>17187.95</v>
      </c>
      <c r="E122" s="38"/>
      <c r="F122" s="38"/>
      <c r="G122" s="38"/>
      <c r="H122" s="38"/>
      <c r="I122" s="38"/>
      <c r="J122" s="38"/>
      <c r="Q122" s="38">
        <v>79</v>
      </c>
      <c r="R122" s="38">
        <v>43750.23</v>
      </c>
      <c r="S122" s="38">
        <v>16419.77</v>
      </c>
      <c r="T122" s="38"/>
      <c r="U122" s="38"/>
      <c r="V122" s="38"/>
      <c r="W122" s="38"/>
      <c r="X122" s="38"/>
      <c r="Y122" s="38"/>
      <c r="Z122" s="33"/>
      <c r="AA122" s="33"/>
      <c r="AB122" s="33"/>
    </row>
    <row r="123" spans="2:28" x14ac:dyDescent="0.3">
      <c r="B123" s="38">
        <v>80</v>
      </c>
      <c r="C123" s="38">
        <v>36306.18</v>
      </c>
      <c r="D123" s="38">
        <v>6613.8159999999998</v>
      </c>
      <c r="E123" s="38"/>
      <c r="F123" s="38"/>
      <c r="G123" s="38"/>
      <c r="H123" s="38"/>
      <c r="I123" s="38"/>
      <c r="J123" s="38"/>
      <c r="Q123" s="38">
        <v>80</v>
      </c>
      <c r="R123" s="38">
        <v>38506.89</v>
      </c>
      <c r="S123" s="38">
        <v>4413.1130000000003</v>
      </c>
      <c r="T123" s="38"/>
      <c r="U123" s="38"/>
      <c r="V123" s="38"/>
      <c r="W123" s="38"/>
      <c r="X123" s="38"/>
      <c r="Y123" s="38"/>
      <c r="Z123" s="33"/>
      <c r="AA123" s="33"/>
      <c r="AB123" s="33"/>
    </row>
    <row r="124" spans="2:28" x14ac:dyDescent="0.3">
      <c r="B124" s="38">
        <v>81</v>
      </c>
      <c r="C124" s="38">
        <v>17337.919999999998</v>
      </c>
      <c r="D124" s="38">
        <v>-667.91800000000001</v>
      </c>
      <c r="E124" s="38"/>
      <c r="F124" s="38"/>
      <c r="G124" s="38"/>
      <c r="H124" s="38"/>
      <c r="I124" s="38"/>
      <c r="J124" s="38"/>
      <c r="Q124" s="38">
        <v>81</v>
      </c>
      <c r="R124" s="38">
        <v>19639.080000000002</v>
      </c>
      <c r="S124" s="38">
        <v>-2969.08</v>
      </c>
      <c r="T124" s="38"/>
      <c r="U124" s="38"/>
      <c r="V124" s="38"/>
      <c r="W124" s="38"/>
      <c r="X124" s="38"/>
      <c r="Y124" s="38"/>
      <c r="Z124" s="33"/>
      <c r="AA124" s="33"/>
      <c r="AB124" s="33"/>
    </row>
    <row r="125" spans="2:28" x14ac:dyDescent="0.3">
      <c r="B125" s="38">
        <v>82</v>
      </c>
      <c r="C125" s="38">
        <v>-940.30499999999995</v>
      </c>
      <c r="D125" s="38">
        <v>6850.3050000000003</v>
      </c>
      <c r="E125" s="38"/>
      <c r="F125" s="38"/>
      <c r="G125" s="38"/>
      <c r="H125" s="38"/>
      <c r="I125" s="38"/>
      <c r="J125" s="38"/>
      <c r="Q125" s="38">
        <v>82</v>
      </c>
      <c r="R125" s="38">
        <v>-2214.7399999999998</v>
      </c>
      <c r="S125" s="38">
        <v>8124.7359999999999</v>
      </c>
      <c r="T125" s="38"/>
      <c r="U125" s="38"/>
      <c r="V125" s="38"/>
      <c r="W125" s="38"/>
      <c r="X125" s="38"/>
      <c r="Y125" s="38"/>
      <c r="Z125" s="33"/>
      <c r="AA125" s="33"/>
      <c r="AB125" s="33"/>
    </row>
    <row r="126" spans="2:28" x14ac:dyDescent="0.3">
      <c r="B126" s="38">
        <v>83</v>
      </c>
      <c r="C126" s="38">
        <v>23473.35</v>
      </c>
      <c r="D126" s="38">
        <v>-11973.4</v>
      </c>
      <c r="E126" s="38"/>
      <c r="F126" s="38"/>
      <c r="G126" s="38"/>
      <c r="H126" s="38"/>
      <c r="I126" s="38"/>
      <c r="J126" s="38"/>
      <c r="Q126" s="38">
        <v>83</v>
      </c>
      <c r="R126" s="38">
        <v>22162.21</v>
      </c>
      <c r="S126" s="38">
        <v>-10662.2</v>
      </c>
      <c r="T126" s="38"/>
      <c r="U126" s="38"/>
      <c r="V126" s="38"/>
      <c r="W126" s="38"/>
      <c r="X126" s="38"/>
      <c r="Y126" s="38"/>
      <c r="Z126" s="33"/>
      <c r="AA126" s="33"/>
      <c r="AB126" s="33"/>
    </row>
    <row r="127" spans="2:28" x14ac:dyDescent="0.3">
      <c r="B127" s="38">
        <v>84</v>
      </c>
      <c r="C127" s="38">
        <v>34707.85</v>
      </c>
      <c r="D127" s="38">
        <v>-10927.8</v>
      </c>
      <c r="E127" s="38"/>
      <c r="F127" s="38"/>
      <c r="G127" s="38"/>
      <c r="H127" s="38"/>
      <c r="I127" s="38"/>
      <c r="J127" s="38"/>
      <c r="Q127" s="38">
        <v>84</v>
      </c>
      <c r="R127" s="38">
        <v>34001.47</v>
      </c>
      <c r="S127" s="38">
        <v>-10221.5</v>
      </c>
      <c r="T127" s="38"/>
      <c r="U127" s="38"/>
      <c r="V127" s="38"/>
      <c r="W127" s="38"/>
      <c r="X127" s="38"/>
      <c r="Y127" s="38"/>
      <c r="Z127" s="33"/>
      <c r="AA127" s="33"/>
      <c r="AB127" s="33"/>
    </row>
    <row r="128" spans="2:28" x14ac:dyDescent="0.3">
      <c r="B128" s="38">
        <v>85</v>
      </c>
      <c r="C128" s="38">
        <v>25485.42</v>
      </c>
      <c r="D128" s="38">
        <v>-2015.42</v>
      </c>
      <c r="E128" s="38"/>
      <c r="F128" s="38"/>
      <c r="G128" s="38"/>
      <c r="H128" s="38"/>
      <c r="I128" s="38"/>
      <c r="J128" s="38"/>
      <c r="Q128" s="38">
        <v>85</v>
      </c>
      <c r="R128" s="38">
        <v>25318.98</v>
      </c>
      <c r="S128" s="38">
        <v>-1848.98</v>
      </c>
      <c r="T128" s="38"/>
      <c r="U128" s="38"/>
      <c r="V128" s="38"/>
      <c r="W128" s="38"/>
      <c r="X128" s="38"/>
      <c r="Y128" s="38"/>
      <c r="Z128" s="33"/>
      <c r="AA128" s="33"/>
      <c r="AB128" s="33"/>
    </row>
    <row r="129" spans="2:28" x14ac:dyDescent="0.3">
      <c r="B129" s="38">
        <v>86</v>
      </c>
      <c r="C129" s="38">
        <v>33553.67</v>
      </c>
      <c r="D129" s="38">
        <v>-9113.67</v>
      </c>
      <c r="E129" s="38"/>
      <c r="F129" s="38"/>
      <c r="G129" s="38"/>
      <c r="H129" s="38"/>
      <c r="I129" s="38"/>
      <c r="J129" s="38"/>
      <c r="Q129" s="38">
        <v>86</v>
      </c>
      <c r="R129" s="38">
        <v>33379.040000000001</v>
      </c>
      <c r="S129" s="38">
        <v>-8939.0400000000009</v>
      </c>
      <c r="T129" s="38"/>
      <c r="U129" s="38"/>
      <c r="V129" s="38"/>
      <c r="W129" s="38"/>
      <c r="X129" s="38"/>
      <c r="Y129" s="38"/>
      <c r="Z129" s="33"/>
      <c r="AA129" s="33"/>
      <c r="AB129" s="33"/>
    </row>
    <row r="130" spans="2:28" x14ac:dyDescent="0.3">
      <c r="B130" s="38">
        <v>87</v>
      </c>
      <c r="C130" s="38">
        <v>20865.14</v>
      </c>
      <c r="D130" s="38">
        <v>-8105.14</v>
      </c>
      <c r="E130" s="38"/>
      <c r="F130" s="38"/>
      <c r="G130" s="38"/>
      <c r="H130" s="38"/>
      <c r="I130" s="38"/>
      <c r="J130" s="38"/>
      <c r="Q130" s="38">
        <v>87</v>
      </c>
      <c r="R130" s="38">
        <v>22690.03</v>
      </c>
      <c r="S130" s="38">
        <v>-9930.0300000000007</v>
      </c>
      <c r="T130" s="38"/>
      <c r="U130" s="38"/>
      <c r="V130" s="38"/>
      <c r="W130" s="38"/>
      <c r="X130" s="38"/>
      <c r="Y130" s="38"/>
      <c r="Z130" s="33"/>
      <c r="AA130" s="33"/>
      <c r="AB130" s="33"/>
    </row>
    <row r="131" spans="2:28" x14ac:dyDescent="0.3">
      <c r="B131" s="38">
        <v>88</v>
      </c>
      <c r="C131" s="38">
        <v>3329.248</v>
      </c>
      <c r="D131" s="38">
        <v>5030.7520000000004</v>
      </c>
      <c r="E131" s="38"/>
      <c r="F131" s="38"/>
      <c r="G131" s="38"/>
      <c r="H131" s="38"/>
      <c r="I131" s="38"/>
      <c r="J131" s="38"/>
      <c r="Q131" s="38">
        <v>88</v>
      </c>
      <c r="R131" s="38">
        <v>2814.2170000000001</v>
      </c>
      <c r="S131" s="38">
        <v>5545.7830000000004</v>
      </c>
      <c r="T131" s="38"/>
      <c r="U131" s="38"/>
      <c r="V131" s="38"/>
      <c r="W131" s="38"/>
      <c r="X131" s="38"/>
      <c r="Y131" s="38"/>
      <c r="Z131" s="33"/>
      <c r="AA131" s="33"/>
      <c r="AB131" s="33"/>
    </row>
    <row r="132" spans="2:28" x14ac:dyDescent="0.3">
      <c r="B132" s="38">
        <v>89</v>
      </c>
      <c r="C132" s="38">
        <v>7043.9939999999997</v>
      </c>
      <c r="D132" s="38">
        <v>10606.01</v>
      </c>
      <c r="E132" s="38"/>
      <c r="F132" s="38"/>
      <c r="G132" s="38"/>
      <c r="H132" s="38"/>
      <c r="I132" s="38"/>
      <c r="J132" s="38"/>
      <c r="Q132" s="38">
        <v>89</v>
      </c>
      <c r="R132" s="38">
        <v>5584.2070000000003</v>
      </c>
      <c r="S132" s="38">
        <v>12065.79</v>
      </c>
      <c r="T132" s="38"/>
      <c r="U132" s="38"/>
      <c r="V132" s="38"/>
      <c r="W132" s="38"/>
      <c r="X132" s="38"/>
      <c r="Y132" s="38"/>
      <c r="Z132" s="33"/>
      <c r="AA132" s="33"/>
      <c r="AB132" s="33"/>
    </row>
    <row r="133" spans="2:28" x14ac:dyDescent="0.3">
      <c r="B133" s="38">
        <v>90</v>
      </c>
      <c r="C133" s="38">
        <v>42844.32</v>
      </c>
      <c r="D133" s="38">
        <v>17575.68</v>
      </c>
      <c r="E133" s="38"/>
      <c r="F133" s="38"/>
      <c r="G133" s="38"/>
      <c r="H133" s="38"/>
      <c r="I133" s="38"/>
      <c r="J133" s="38"/>
      <c r="Q133" s="38">
        <v>90</v>
      </c>
      <c r="R133" s="38">
        <v>43539.86</v>
      </c>
      <c r="S133" s="38">
        <v>16880.14</v>
      </c>
      <c r="T133" s="38"/>
      <c r="U133" s="38"/>
      <c r="V133" s="38"/>
      <c r="W133" s="38"/>
      <c r="X133" s="38"/>
      <c r="Y133" s="38"/>
      <c r="Z133" s="33"/>
      <c r="AA133" s="33"/>
      <c r="AB133" s="33"/>
    </row>
    <row r="134" spans="2:28" x14ac:dyDescent="0.3">
      <c r="B134" s="38">
        <v>91</v>
      </c>
      <c r="C134" s="38">
        <v>580.87649999999996</v>
      </c>
      <c r="D134" s="38">
        <v>5539.1239999999998</v>
      </c>
      <c r="E134" s="38"/>
      <c r="F134" s="38"/>
      <c r="G134" s="38"/>
      <c r="H134" s="38"/>
      <c r="I134" s="38"/>
      <c r="J134" s="38"/>
      <c r="Q134" s="38">
        <v>91</v>
      </c>
      <c r="R134" s="38">
        <v>-856.68200000000002</v>
      </c>
      <c r="S134" s="38">
        <v>6976.6819999999998</v>
      </c>
      <c r="T134" s="38"/>
      <c r="U134" s="38"/>
      <c r="V134" s="38"/>
      <c r="W134" s="38"/>
      <c r="X134" s="38"/>
      <c r="Y134" s="38"/>
      <c r="Z134" s="33"/>
      <c r="AA134" s="33"/>
      <c r="AB134" s="33"/>
    </row>
    <row r="135" spans="2:28" x14ac:dyDescent="0.3">
      <c r="B135" s="38">
        <v>92</v>
      </c>
      <c r="C135" s="38">
        <v>38768.22</v>
      </c>
      <c r="D135" s="38">
        <v>8971.7790000000005</v>
      </c>
      <c r="E135" s="38"/>
      <c r="F135" s="38"/>
      <c r="G135" s="38"/>
      <c r="H135" s="38"/>
      <c r="I135" s="38"/>
      <c r="J135" s="38"/>
      <c r="Q135" s="38">
        <v>92</v>
      </c>
      <c r="R135" s="38">
        <v>39787.760000000002</v>
      </c>
      <c r="S135" s="38">
        <v>7952.2449999999999</v>
      </c>
      <c r="T135" s="38"/>
      <c r="U135" s="38"/>
      <c r="V135" s="38"/>
      <c r="W135" s="38"/>
      <c r="X135" s="38"/>
      <c r="Y135" s="38"/>
      <c r="Z135" s="33"/>
      <c r="AA135" s="33"/>
      <c r="AB135" s="33"/>
    </row>
    <row r="136" spans="2:28" x14ac:dyDescent="0.3">
      <c r="B136" s="38">
        <v>93</v>
      </c>
      <c r="C136" s="38">
        <v>12813.26</v>
      </c>
      <c r="D136" s="38">
        <v>6626.741</v>
      </c>
      <c r="E136" s="38"/>
      <c r="F136" s="38"/>
      <c r="G136" s="38"/>
      <c r="H136" s="38"/>
      <c r="I136" s="38"/>
      <c r="J136" s="38"/>
      <c r="Q136" s="38">
        <v>93</v>
      </c>
      <c r="R136" s="38">
        <v>12366.07</v>
      </c>
      <c r="S136" s="38">
        <v>7073.9319999999998</v>
      </c>
      <c r="T136" s="38"/>
      <c r="U136" s="38"/>
      <c r="V136" s="38"/>
      <c r="W136" s="38"/>
      <c r="X136" s="38"/>
      <c r="Y136" s="38"/>
      <c r="Z136" s="33"/>
      <c r="AA136" s="33"/>
      <c r="AB136" s="33"/>
    </row>
    <row r="137" spans="2:28" x14ac:dyDescent="0.3">
      <c r="B137" s="38">
        <v>94</v>
      </c>
      <c r="C137" s="38">
        <v>20400.5</v>
      </c>
      <c r="D137" s="38">
        <v>-2910.5</v>
      </c>
      <c r="E137" s="38"/>
      <c r="F137" s="38"/>
      <c r="G137" s="38"/>
      <c r="H137" s="38"/>
      <c r="I137" s="38"/>
      <c r="J137" s="38"/>
      <c r="Q137" s="38">
        <v>94</v>
      </c>
      <c r="R137" s="38">
        <v>22386.38</v>
      </c>
      <c r="S137" s="38">
        <v>-4896.38</v>
      </c>
      <c r="T137" s="38"/>
      <c r="U137" s="38"/>
      <c r="V137" s="38"/>
      <c r="W137" s="38"/>
      <c r="X137" s="38"/>
      <c r="Y137" s="38"/>
      <c r="Z137" s="33"/>
      <c r="AA137" s="33"/>
      <c r="AB137" s="33"/>
    </row>
    <row r="138" spans="2:28" x14ac:dyDescent="0.3">
      <c r="B138" s="38">
        <v>95</v>
      </c>
      <c r="C138" s="38">
        <v>27018.7</v>
      </c>
      <c r="D138" s="38">
        <v>-12608.7</v>
      </c>
      <c r="E138" s="38"/>
      <c r="F138" s="38"/>
      <c r="G138" s="38"/>
      <c r="H138" s="38"/>
      <c r="I138" s="38"/>
      <c r="J138" s="38"/>
      <c r="Q138" s="38">
        <v>95</v>
      </c>
      <c r="R138" s="38">
        <v>26518.95</v>
      </c>
      <c r="S138" s="38">
        <v>-12109</v>
      </c>
      <c r="T138" s="38"/>
      <c r="U138" s="38"/>
      <c r="V138" s="38"/>
      <c r="W138" s="38"/>
      <c r="X138" s="38"/>
      <c r="Y138" s="38"/>
      <c r="Z138" s="33"/>
      <c r="AA138" s="33"/>
      <c r="AB138" s="33"/>
    </row>
    <row r="139" spans="2:28" x14ac:dyDescent="0.3">
      <c r="B139" s="38">
        <v>96</v>
      </c>
      <c r="C139" s="38">
        <v>46006.68</v>
      </c>
      <c r="D139" s="38">
        <v>-10956.7</v>
      </c>
      <c r="E139" s="38"/>
      <c r="F139" s="38"/>
      <c r="G139" s="38"/>
      <c r="H139" s="38"/>
      <c r="I139" s="38"/>
      <c r="J139" s="38"/>
      <c r="Q139" s="38">
        <v>96</v>
      </c>
      <c r="R139" s="38">
        <v>47077.23</v>
      </c>
      <c r="S139" s="38">
        <v>-12027.2</v>
      </c>
      <c r="T139" s="38"/>
      <c r="U139" s="38"/>
      <c r="V139" s="38"/>
      <c r="W139" s="38"/>
      <c r="X139" s="38"/>
      <c r="Y139" s="38"/>
      <c r="Z139" s="33"/>
      <c r="AA139" s="33"/>
      <c r="AB139" s="33"/>
    </row>
    <row r="140" spans="2:28" x14ac:dyDescent="0.3">
      <c r="B140" s="38">
        <v>97</v>
      </c>
      <c r="C140" s="38">
        <v>20852.79</v>
      </c>
      <c r="D140" s="38">
        <v>-8352.7900000000009</v>
      </c>
      <c r="E140" s="38"/>
      <c r="F140" s="38"/>
      <c r="G140" s="38"/>
      <c r="H140" s="38"/>
      <c r="I140" s="38"/>
      <c r="J140" s="38"/>
      <c r="Q140" s="38">
        <v>97</v>
      </c>
      <c r="R140" s="38">
        <v>19864.650000000001</v>
      </c>
      <c r="S140" s="38">
        <v>-7364.65</v>
      </c>
      <c r="T140" s="38"/>
      <c r="U140" s="38"/>
      <c r="V140" s="38"/>
      <c r="W140" s="38"/>
      <c r="X140" s="38"/>
      <c r="Y140" s="38"/>
      <c r="Z140" s="33"/>
      <c r="AA140" s="33"/>
      <c r="AB140" s="33"/>
    </row>
    <row r="141" spans="2:28" x14ac:dyDescent="0.3">
      <c r="B141" s="38">
        <v>98</v>
      </c>
      <c r="C141" s="38">
        <v>20792.75</v>
      </c>
      <c r="D141" s="38">
        <v>-2802.75</v>
      </c>
      <c r="E141" s="38"/>
      <c r="F141" s="38"/>
      <c r="G141" s="38"/>
      <c r="H141" s="38"/>
      <c r="I141" s="38"/>
      <c r="J141" s="38"/>
      <c r="Q141" s="38">
        <v>98</v>
      </c>
      <c r="R141" s="38">
        <v>23554.28</v>
      </c>
      <c r="S141" s="38">
        <v>-5564.28</v>
      </c>
      <c r="T141" s="38"/>
      <c r="U141" s="38"/>
      <c r="V141" s="38"/>
      <c r="W141" s="38"/>
      <c r="X141" s="38"/>
      <c r="Y141" s="38"/>
      <c r="Z141" s="33"/>
      <c r="AA141" s="33"/>
      <c r="AB141" s="33"/>
    </row>
    <row r="142" spans="2:28" x14ac:dyDescent="0.3">
      <c r="B142" s="38">
        <v>99</v>
      </c>
      <c r="C142" s="38">
        <v>19385.53</v>
      </c>
      <c r="D142" s="38">
        <v>-5985.53</v>
      </c>
      <c r="E142" s="38"/>
      <c r="F142" s="38"/>
      <c r="G142" s="38"/>
      <c r="H142" s="38"/>
      <c r="I142" s="38"/>
      <c r="J142" s="38"/>
      <c r="Q142" s="38">
        <v>99</v>
      </c>
      <c r="R142" s="38">
        <v>20436.599999999999</v>
      </c>
      <c r="S142" s="38">
        <v>-7036.6</v>
      </c>
      <c r="T142" s="38"/>
      <c r="U142" s="38"/>
      <c r="V142" s="38"/>
      <c r="W142" s="38"/>
      <c r="X142" s="38"/>
      <c r="Y142" s="38"/>
      <c r="Z142" s="33"/>
      <c r="AA142" s="33"/>
      <c r="AB142" s="33"/>
    </row>
    <row r="143" spans="2:28" x14ac:dyDescent="0.3">
      <c r="B143" s="38">
        <v>100</v>
      </c>
      <c r="C143" s="38">
        <v>44406.78</v>
      </c>
      <c r="D143" s="38">
        <v>-8896.7800000000007</v>
      </c>
      <c r="E143" s="38"/>
      <c r="F143" s="38"/>
      <c r="G143" s="38"/>
      <c r="H143" s="38"/>
      <c r="I143" s="38"/>
      <c r="J143" s="38"/>
      <c r="Q143" s="38">
        <v>100</v>
      </c>
      <c r="R143" s="38">
        <v>46276.21</v>
      </c>
      <c r="S143" s="38">
        <v>-10766.2</v>
      </c>
      <c r="T143" s="38"/>
      <c r="U143" s="38"/>
      <c r="V143" s="38"/>
      <c r="W143" s="38"/>
      <c r="X143" s="38"/>
      <c r="Y143" s="38"/>
      <c r="Z143" s="33"/>
      <c r="AA143" s="33"/>
      <c r="AB143" s="33"/>
    </row>
    <row r="144" spans="2:28" x14ac:dyDescent="0.3">
      <c r="B144" s="38">
        <v>101</v>
      </c>
      <c r="C144" s="38">
        <v>3575.3879999999999</v>
      </c>
      <c r="D144" s="38">
        <v>14614.61</v>
      </c>
      <c r="E144" s="38"/>
      <c r="F144" s="38"/>
      <c r="G144" s="38"/>
      <c r="H144" s="38"/>
      <c r="I144" s="38"/>
      <c r="J144" s="38"/>
      <c r="Q144" s="38">
        <v>101</v>
      </c>
      <c r="R144" s="38">
        <v>2209.0439999999999</v>
      </c>
      <c r="S144" s="38">
        <v>15980.96</v>
      </c>
      <c r="T144" s="38"/>
      <c r="U144" s="38"/>
      <c r="V144" s="38"/>
      <c r="W144" s="38"/>
      <c r="X144" s="38"/>
      <c r="Y144" s="38"/>
      <c r="Z144" s="33"/>
      <c r="AA144" s="33"/>
      <c r="AB144" s="33"/>
    </row>
    <row r="145" spans="2:28" x14ac:dyDescent="0.3">
      <c r="B145" s="38">
        <v>102</v>
      </c>
      <c r="C145" s="38">
        <v>25835.78</v>
      </c>
      <c r="D145" s="38">
        <v>-10915.8</v>
      </c>
      <c r="E145" s="38"/>
      <c r="F145" s="38"/>
      <c r="G145" s="38"/>
      <c r="H145" s="38"/>
      <c r="I145" s="38"/>
      <c r="J145" s="38"/>
      <c r="Q145" s="38">
        <v>102</v>
      </c>
      <c r="R145" s="38">
        <v>25911.99</v>
      </c>
      <c r="S145" s="38">
        <v>-10992</v>
      </c>
      <c r="T145" s="38"/>
      <c r="U145" s="38"/>
      <c r="V145" s="38"/>
      <c r="W145" s="38"/>
      <c r="X145" s="38"/>
      <c r="Y145" s="38"/>
      <c r="Z145" s="33"/>
      <c r="AA145" s="33"/>
      <c r="AB145" s="33"/>
    </row>
    <row r="146" spans="2:28" x14ac:dyDescent="0.3">
      <c r="B146" s="38">
        <v>103</v>
      </c>
      <c r="C146" s="38">
        <v>14924.25</v>
      </c>
      <c r="D146" s="38">
        <v>5315.75</v>
      </c>
      <c r="E146" s="38"/>
      <c r="F146" s="38"/>
      <c r="G146" s="38"/>
      <c r="H146" s="38"/>
      <c r="I146" s="38"/>
      <c r="J146" s="38"/>
      <c r="Q146" s="38">
        <v>103</v>
      </c>
      <c r="R146" s="38">
        <v>13920.14</v>
      </c>
      <c r="S146" s="38">
        <v>6319.8609999999999</v>
      </c>
      <c r="T146" s="38"/>
      <c r="U146" s="38"/>
      <c r="V146" s="38"/>
      <c r="W146" s="38"/>
      <c r="X146" s="38"/>
      <c r="Y146" s="38"/>
    </row>
    <row r="147" spans="2:28" x14ac:dyDescent="0.3">
      <c r="B147" s="38">
        <v>104</v>
      </c>
      <c r="C147" s="38">
        <v>35829.32</v>
      </c>
      <c r="D147" s="38">
        <v>910.67729999999995</v>
      </c>
      <c r="E147" s="38"/>
      <c r="F147" s="38"/>
      <c r="G147" s="38"/>
      <c r="H147" s="38"/>
      <c r="I147" s="38"/>
      <c r="J147" s="38"/>
      <c r="Q147" s="38">
        <v>104</v>
      </c>
      <c r="R147" s="38">
        <v>36403.599999999999</v>
      </c>
      <c r="S147" s="38">
        <v>336.40089999999998</v>
      </c>
      <c r="T147" s="38"/>
      <c r="U147" s="38"/>
      <c r="V147" s="38"/>
      <c r="W147" s="38"/>
      <c r="X147" s="38"/>
      <c r="Y147" s="38"/>
    </row>
    <row r="148" spans="2:28" x14ac:dyDescent="0.3">
      <c r="B148" s="38">
        <v>105</v>
      </c>
      <c r="C148" s="38">
        <v>39251.86</v>
      </c>
      <c r="D148" s="38">
        <v>2198.1439999999998</v>
      </c>
      <c r="E148" s="38"/>
      <c r="F148" s="38"/>
      <c r="G148" s="38"/>
      <c r="H148" s="38"/>
      <c r="I148" s="38"/>
      <c r="J148" s="38"/>
      <c r="Q148" s="38">
        <v>105</v>
      </c>
      <c r="R148" s="38">
        <v>37028.42</v>
      </c>
      <c r="S148" s="38">
        <v>4421.576</v>
      </c>
      <c r="T148" s="38"/>
      <c r="U148" s="38"/>
      <c r="V148" s="38"/>
      <c r="W148" s="38"/>
      <c r="X148" s="38"/>
      <c r="Y148" s="38"/>
    </row>
    <row r="149" spans="2:28" x14ac:dyDescent="0.3">
      <c r="B149" s="38">
        <v>106</v>
      </c>
      <c r="C149" s="38">
        <v>32249.24</v>
      </c>
      <c r="D149" s="38">
        <v>3400.761</v>
      </c>
      <c r="E149" s="38"/>
      <c r="F149" s="38"/>
      <c r="G149" s="38"/>
      <c r="H149" s="38"/>
      <c r="I149" s="38"/>
      <c r="J149" s="38"/>
      <c r="Q149" s="38">
        <v>106</v>
      </c>
      <c r="R149" s="38">
        <v>31453</v>
      </c>
      <c r="S149" s="38">
        <v>4196.9989999999998</v>
      </c>
      <c r="T149" s="38"/>
      <c r="U149" s="38"/>
      <c r="V149" s="38"/>
      <c r="W149" s="38"/>
      <c r="X149" s="38"/>
      <c r="Y149" s="38"/>
    </row>
    <row r="150" spans="2:28" x14ac:dyDescent="0.3">
      <c r="B150" s="38">
        <v>107</v>
      </c>
      <c r="C150" s="38">
        <v>40767.46</v>
      </c>
      <c r="D150" s="38">
        <v>20922.54</v>
      </c>
      <c r="E150" s="38"/>
      <c r="F150" s="38"/>
      <c r="G150" s="38"/>
      <c r="H150" s="38"/>
      <c r="I150" s="38"/>
      <c r="J150" s="38"/>
      <c r="Q150" s="38">
        <v>107</v>
      </c>
      <c r="R150" s="38">
        <v>41019.56</v>
      </c>
      <c r="S150" s="38">
        <v>20670.439999999999</v>
      </c>
      <c r="T150" s="38"/>
      <c r="U150" s="38"/>
      <c r="V150" s="38"/>
      <c r="W150" s="38"/>
      <c r="X150" s="38"/>
      <c r="Y150" s="38"/>
    </row>
    <row r="151" spans="2:28" x14ac:dyDescent="0.3">
      <c r="B151" s="38">
        <v>108</v>
      </c>
      <c r="C151" s="38">
        <v>3778.049</v>
      </c>
      <c r="D151" s="38">
        <v>5131.951</v>
      </c>
      <c r="E151" s="38"/>
      <c r="F151" s="38"/>
      <c r="G151" s="38"/>
      <c r="H151" s="38"/>
      <c r="I151" s="38"/>
      <c r="J151" s="38"/>
      <c r="Q151" s="38">
        <v>108</v>
      </c>
      <c r="R151" s="38">
        <v>2352.48</v>
      </c>
      <c r="S151" s="38">
        <v>6557.52</v>
      </c>
      <c r="T151" s="38"/>
      <c r="U151" s="38"/>
      <c r="V151" s="38"/>
      <c r="W151" s="38"/>
      <c r="X151" s="38"/>
      <c r="Y151" s="38"/>
    </row>
    <row r="152" spans="2:28" x14ac:dyDescent="0.3">
      <c r="B152" s="38">
        <v>109</v>
      </c>
      <c r="C152" s="38">
        <v>18999.150000000001</v>
      </c>
      <c r="D152" s="38">
        <v>6500.8450000000003</v>
      </c>
      <c r="E152" s="38"/>
      <c r="F152" s="38"/>
      <c r="G152" s="38"/>
      <c r="H152" s="38"/>
      <c r="I152" s="38"/>
      <c r="J152" s="38"/>
      <c r="Q152" s="38">
        <v>109</v>
      </c>
      <c r="R152" s="38">
        <v>18689.66</v>
      </c>
      <c r="S152" s="38">
        <v>6810.3429999999998</v>
      </c>
      <c r="T152" s="38"/>
      <c r="U152" s="38"/>
      <c r="V152" s="38"/>
      <c r="W152" s="38"/>
      <c r="X152" s="38"/>
      <c r="Y152" s="38"/>
    </row>
    <row r="153" spans="2:28" x14ac:dyDescent="0.3">
      <c r="B153" s="38">
        <v>110</v>
      </c>
      <c r="C153" s="38">
        <v>34541.15</v>
      </c>
      <c r="D153" s="38">
        <v>9638.8449999999993</v>
      </c>
      <c r="E153" s="38"/>
      <c r="F153" s="38"/>
      <c r="G153" s="38"/>
      <c r="H153" s="38"/>
      <c r="I153" s="38"/>
      <c r="J153" s="38"/>
      <c r="Q153" s="38">
        <v>110</v>
      </c>
      <c r="R153" s="38">
        <v>35887.53</v>
      </c>
      <c r="S153" s="38">
        <v>8292.4680000000008</v>
      </c>
      <c r="T153" s="38"/>
      <c r="U153" s="38"/>
      <c r="V153" s="38"/>
      <c r="W153" s="38"/>
      <c r="X153" s="38"/>
      <c r="Y153" s="38"/>
    </row>
    <row r="154" spans="2:28" x14ac:dyDescent="0.3">
      <c r="B154" s="38">
        <v>111</v>
      </c>
      <c r="C154" s="38">
        <v>27650.76</v>
      </c>
      <c r="D154" s="38">
        <v>-2470.7600000000002</v>
      </c>
      <c r="E154" s="38"/>
      <c r="F154" s="38"/>
      <c r="G154" s="38"/>
      <c r="H154" s="38"/>
      <c r="I154" s="38"/>
      <c r="J154" s="38"/>
      <c r="Q154" s="38">
        <v>111</v>
      </c>
      <c r="R154" s="38">
        <v>27500.11</v>
      </c>
      <c r="S154" s="38">
        <v>-2320.11</v>
      </c>
      <c r="T154" s="38"/>
      <c r="U154" s="38"/>
      <c r="V154" s="38"/>
      <c r="W154" s="38"/>
      <c r="X154" s="38"/>
      <c r="Y154" s="38"/>
    </row>
    <row r="155" spans="2:28" x14ac:dyDescent="0.3">
      <c r="B155" s="38">
        <v>112</v>
      </c>
      <c r="C155" s="38">
        <v>28589.65</v>
      </c>
      <c r="D155" s="38">
        <v>4660.348</v>
      </c>
      <c r="E155" s="38"/>
      <c r="F155" s="38"/>
      <c r="G155" s="38"/>
      <c r="H155" s="38"/>
      <c r="I155" s="38"/>
      <c r="J155" s="38"/>
      <c r="Q155" s="38">
        <v>112</v>
      </c>
      <c r="R155" s="38">
        <v>27497.3</v>
      </c>
      <c r="S155" s="38">
        <v>5752.6949999999997</v>
      </c>
      <c r="T155" s="38"/>
      <c r="U155" s="38"/>
      <c r="V155" s="38"/>
      <c r="W155" s="38"/>
      <c r="X155" s="38"/>
      <c r="Y155" s="38"/>
    </row>
    <row r="156" spans="2:28" x14ac:dyDescent="0.3">
      <c r="B156" s="38">
        <v>113</v>
      </c>
      <c r="C156" s="38">
        <v>44454.6</v>
      </c>
      <c r="D156" s="38">
        <v>-31144.6</v>
      </c>
      <c r="E156" s="38"/>
      <c r="F156" s="38"/>
      <c r="G156" s="38"/>
      <c r="H156" s="38"/>
      <c r="I156" s="38"/>
      <c r="J156" s="38"/>
      <c r="Q156" s="38">
        <v>113</v>
      </c>
      <c r="R156" s="38">
        <v>42317.37</v>
      </c>
      <c r="S156" s="38">
        <v>-29007.4</v>
      </c>
      <c r="T156" s="38"/>
      <c r="U156" s="38"/>
      <c r="V156" s="38"/>
      <c r="W156" s="38"/>
      <c r="X156" s="38"/>
      <c r="Y156" s="38"/>
    </row>
    <row r="157" spans="2:28" x14ac:dyDescent="0.3">
      <c r="B157" s="38">
        <v>114</v>
      </c>
      <c r="C157" s="38">
        <v>24526.34</v>
      </c>
      <c r="D157" s="38">
        <v>-6066.34</v>
      </c>
      <c r="E157" s="38"/>
      <c r="F157" s="38"/>
      <c r="G157" s="38"/>
      <c r="H157" s="38"/>
      <c r="I157" s="38"/>
      <c r="J157" s="38"/>
      <c r="Q157" s="38">
        <v>114</v>
      </c>
      <c r="R157" s="38">
        <v>26592.19</v>
      </c>
      <c r="S157" s="38">
        <v>-8132.19</v>
      </c>
      <c r="T157" s="38"/>
      <c r="U157" s="38"/>
      <c r="V157" s="38"/>
      <c r="W157" s="38"/>
      <c r="X157" s="38"/>
      <c r="Y157" s="38"/>
    </row>
    <row r="158" spans="2:28" x14ac:dyDescent="0.3">
      <c r="B158" s="38">
        <v>115</v>
      </c>
      <c r="C158" s="38">
        <v>17283.36</v>
      </c>
      <c r="D158" s="38">
        <v>-1323.36</v>
      </c>
      <c r="E158" s="38"/>
      <c r="F158" s="38"/>
      <c r="G158" s="38"/>
      <c r="H158" s="38"/>
      <c r="I158" s="38"/>
      <c r="J158" s="38"/>
      <c r="Q158" s="38">
        <v>115</v>
      </c>
      <c r="R158" s="38">
        <v>19648.240000000002</v>
      </c>
      <c r="S158" s="38">
        <v>-3688.24</v>
      </c>
      <c r="T158" s="38"/>
      <c r="U158" s="38"/>
      <c r="V158" s="38"/>
      <c r="W158" s="38"/>
      <c r="X158" s="38"/>
      <c r="Y158" s="38"/>
    </row>
    <row r="159" spans="2:28" x14ac:dyDescent="0.3">
      <c r="B159" s="38">
        <v>116</v>
      </c>
      <c r="C159" s="38">
        <v>10639.75</v>
      </c>
      <c r="D159" s="38">
        <v>8030.2470000000003</v>
      </c>
      <c r="E159" s="38"/>
      <c r="F159" s="38"/>
      <c r="G159" s="38"/>
      <c r="H159" s="38"/>
      <c r="I159" s="38"/>
      <c r="J159" s="38"/>
      <c r="Q159" s="38">
        <v>116</v>
      </c>
      <c r="R159" s="38">
        <v>10740.03</v>
      </c>
      <c r="S159" s="38">
        <v>7929.9669999999996</v>
      </c>
      <c r="T159" s="38"/>
      <c r="U159" s="38"/>
      <c r="V159" s="38"/>
      <c r="W159" s="38"/>
      <c r="X159" s="38"/>
      <c r="Y159" s="38"/>
    </row>
    <row r="160" spans="2:28" x14ac:dyDescent="0.3">
      <c r="B160" s="38">
        <v>117</v>
      </c>
      <c r="C160" s="38">
        <v>13630.26</v>
      </c>
      <c r="D160" s="38">
        <v>7139.74</v>
      </c>
      <c r="E160" s="38"/>
      <c r="F160" s="38"/>
      <c r="G160" s="38"/>
      <c r="H160" s="38"/>
      <c r="I160" s="38"/>
      <c r="J160" s="38"/>
      <c r="Q160" s="38">
        <v>117</v>
      </c>
      <c r="R160" s="38">
        <v>12991.53</v>
      </c>
      <c r="S160" s="38">
        <v>7778.473</v>
      </c>
      <c r="T160" s="38"/>
      <c r="U160" s="38"/>
      <c r="V160" s="38"/>
      <c r="W160" s="38"/>
      <c r="X160" s="38"/>
      <c r="Y160" s="38"/>
    </row>
    <row r="161" spans="2:25" x14ac:dyDescent="0.3">
      <c r="B161" s="38">
        <v>118</v>
      </c>
      <c r="C161" s="38">
        <v>21646.78</v>
      </c>
      <c r="D161" s="38">
        <v>-7586.78</v>
      </c>
      <c r="E161" s="38"/>
      <c r="F161" s="38"/>
      <c r="G161" s="38"/>
      <c r="H161" s="38"/>
      <c r="I161" s="38"/>
      <c r="J161" s="38"/>
      <c r="Q161" s="38">
        <v>118</v>
      </c>
      <c r="R161" s="38">
        <v>23451.51</v>
      </c>
      <c r="S161" s="38">
        <v>-9391.51</v>
      </c>
      <c r="T161" s="38"/>
      <c r="U161" s="38"/>
      <c r="V161" s="38"/>
      <c r="W161" s="38"/>
      <c r="X161" s="38"/>
      <c r="Y161" s="38"/>
    </row>
    <row r="162" spans="2:25" x14ac:dyDescent="0.3">
      <c r="B162" s="38">
        <v>119</v>
      </c>
      <c r="C162" s="38">
        <v>35806.1</v>
      </c>
      <c r="D162" s="38">
        <v>1343.903</v>
      </c>
      <c r="E162" s="38"/>
      <c r="F162" s="38"/>
      <c r="G162" s="38"/>
      <c r="H162" s="38"/>
      <c r="I162" s="38"/>
      <c r="J162" s="38"/>
      <c r="Q162" s="38">
        <v>119</v>
      </c>
      <c r="R162" s="38">
        <v>36146.019999999997</v>
      </c>
      <c r="S162" s="38">
        <v>1003.984</v>
      </c>
      <c r="T162" s="38"/>
      <c r="U162" s="38"/>
      <c r="V162" s="38"/>
      <c r="W162" s="38"/>
      <c r="X162" s="38"/>
      <c r="Y162" s="38"/>
    </row>
    <row r="163" spans="2:25" x14ac:dyDescent="0.3">
      <c r="B163" s="38">
        <v>120</v>
      </c>
      <c r="C163" s="38">
        <v>44548.95</v>
      </c>
      <c r="D163" s="38">
        <v>-8438.9500000000007</v>
      </c>
      <c r="E163" s="38"/>
      <c r="F163" s="38"/>
      <c r="G163" s="38"/>
      <c r="H163" s="38"/>
      <c r="I163" s="38"/>
      <c r="J163" s="38"/>
      <c r="Q163" s="38">
        <v>120</v>
      </c>
      <c r="R163" s="38">
        <v>46411.18</v>
      </c>
      <c r="S163" s="38">
        <v>-10301.200000000001</v>
      </c>
      <c r="T163" s="38"/>
      <c r="U163" s="38"/>
      <c r="V163" s="38"/>
      <c r="W163" s="38"/>
      <c r="X163" s="38"/>
      <c r="Y163" s="38"/>
    </row>
    <row r="164" spans="2:25" x14ac:dyDescent="0.3">
      <c r="B164" s="38">
        <v>121</v>
      </c>
      <c r="C164" s="38">
        <v>37548.75</v>
      </c>
      <c r="D164" s="38">
        <v>2581.2489999999998</v>
      </c>
      <c r="E164" s="38"/>
      <c r="F164" s="38"/>
      <c r="G164" s="38"/>
      <c r="H164" s="38"/>
      <c r="I164" s="38"/>
      <c r="J164" s="38"/>
      <c r="Q164" s="38">
        <v>121</v>
      </c>
      <c r="R164" s="38">
        <v>36422.79</v>
      </c>
      <c r="S164" s="38">
        <v>3707.2080000000001</v>
      </c>
      <c r="T164" s="38"/>
      <c r="U164" s="38"/>
      <c r="V164" s="38"/>
      <c r="W164" s="38"/>
      <c r="X164" s="38"/>
      <c r="Y164" s="38"/>
    </row>
    <row r="165" spans="2:25" x14ac:dyDescent="0.3">
      <c r="B165" s="38">
        <v>122</v>
      </c>
      <c r="C165" s="38">
        <v>45498.67</v>
      </c>
      <c r="D165" s="38">
        <v>23351.33</v>
      </c>
      <c r="E165" s="38"/>
      <c r="F165" s="38"/>
      <c r="G165" s="38"/>
      <c r="H165" s="38"/>
      <c r="I165" s="38"/>
      <c r="J165" s="38"/>
      <c r="Q165" s="38">
        <v>122</v>
      </c>
      <c r="R165" s="38">
        <v>45131.86</v>
      </c>
      <c r="S165" s="38">
        <v>23718.14</v>
      </c>
      <c r="T165" s="38"/>
      <c r="U165" s="38"/>
      <c r="V165" s="38"/>
      <c r="W165" s="38"/>
      <c r="X165" s="38"/>
      <c r="Y165" s="38"/>
    </row>
    <row r="166" spans="2:25" x14ac:dyDescent="0.3">
      <c r="B166" s="38">
        <v>123</v>
      </c>
      <c r="C166" s="38">
        <v>39785.230000000003</v>
      </c>
      <c r="D166" s="38">
        <v>20254.77</v>
      </c>
      <c r="E166" s="38"/>
      <c r="F166" s="38"/>
      <c r="G166" s="38"/>
      <c r="H166" s="38"/>
      <c r="I166" s="38"/>
      <c r="J166" s="38"/>
      <c r="Q166" s="38">
        <v>123</v>
      </c>
      <c r="R166" s="38">
        <v>40142.19</v>
      </c>
      <c r="S166" s="38">
        <v>19897.810000000001</v>
      </c>
      <c r="T166" s="38"/>
      <c r="U166" s="38"/>
      <c r="V166" s="38"/>
      <c r="W166" s="38"/>
      <c r="X166" s="38"/>
      <c r="Y166" s="38"/>
    </row>
    <row r="167" spans="2:25" x14ac:dyDescent="0.3">
      <c r="B167" s="38">
        <v>124</v>
      </c>
      <c r="C167" s="38">
        <v>16611.080000000002</v>
      </c>
      <c r="D167" s="38">
        <v>-3801.08</v>
      </c>
      <c r="E167" s="38"/>
      <c r="F167" s="38"/>
      <c r="G167" s="38"/>
      <c r="H167" s="38"/>
      <c r="I167" s="38"/>
      <c r="J167" s="38"/>
      <c r="Q167" s="38">
        <v>124</v>
      </c>
      <c r="R167" s="38">
        <v>16994.810000000001</v>
      </c>
      <c r="S167" s="38">
        <v>-4184.8100000000004</v>
      </c>
      <c r="T167" s="38"/>
      <c r="U167" s="38"/>
      <c r="V167" s="38"/>
      <c r="W167" s="38"/>
      <c r="X167" s="38"/>
      <c r="Y167" s="38"/>
    </row>
    <row r="168" spans="2:25" x14ac:dyDescent="0.3">
      <c r="B168" s="38">
        <v>125</v>
      </c>
      <c r="C168" s="38">
        <v>25444.080000000002</v>
      </c>
      <c r="D168" s="38">
        <v>-3234.08</v>
      </c>
      <c r="E168" s="38"/>
      <c r="F168" s="38"/>
      <c r="G168" s="38"/>
      <c r="H168" s="38"/>
      <c r="I168" s="38"/>
      <c r="J168" s="38"/>
      <c r="Q168" s="38">
        <v>125</v>
      </c>
      <c r="R168" s="38">
        <v>25428.5</v>
      </c>
      <c r="S168" s="38">
        <v>-3218.5</v>
      </c>
      <c r="T168" s="38"/>
      <c r="U168" s="38"/>
      <c r="V168" s="38"/>
      <c r="W168" s="38"/>
      <c r="X168" s="38"/>
      <c r="Y168" s="38"/>
    </row>
    <row r="169" spans="2:25" x14ac:dyDescent="0.3">
      <c r="B169" s="38">
        <v>126</v>
      </c>
      <c r="C169" s="38">
        <v>34043.440000000002</v>
      </c>
      <c r="D169" s="38">
        <v>8866.5609999999997</v>
      </c>
      <c r="E169" s="38"/>
      <c r="F169" s="38"/>
      <c r="G169" s="38"/>
      <c r="H169" s="38"/>
      <c r="I169" s="38"/>
      <c r="J169" s="38"/>
      <c r="Q169" s="38">
        <v>126</v>
      </c>
      <c r="R169" s="38">
        <v>35537.32</v>
      </c>
      <c r="S169" s="38">
        <v>7372.6840000000002</v>
      </c>
      <c r="T169" s="38"/>
      <c r="U169" s="38"/>
      <c r="V169" s="38"/>
      <c r="W169" s="38"/>
      <c r="X169" s="38"/>
      <c r="Y169" s="38"/>
    </row>
    <row r="170" spans="2:25" x14ac:dyDescent="0.3">
      <c r="B170" s="38">
        <v>127</v>
      </c>
      <c r="C170" s="38">
        <v>31591.97</v>
      </c>
      <c r="D170" s="38">
        <v>2998.0329999999999</v>
      </c>
      <c r="E170" s="38"/>
      <c r="F170" s="38"/>
      <c r="G170" s="38"/>
      <c r="H170" s="38"/>
      <c r="I170" s="38"/>
      <c r="J170" s="38"/>
      <c r="Q170" s="38">
        <v>127</v>
      </c>
      <c r="R170" s="38">
        <v>31748.11</v>
      </c>
      <c r="S170" s="38">
        <v>2841.8939999999998</v>
      </c>
      <c r="T170" s="38"/>
      <c r="U170" s="38"/>
      <c r="V170" s="38"/>
      <c r="W170" s="38"/>
      <c r="X170" s="38"/>
      <c r="Y170" s="38"/>
    </row>
    <row r="171" spans="2:25" x14ac:dyDescent="0.3">
      <c r="B171" s="38">
        <v>128</v>
      </c>
      <c r="C171" s="38">
        <v>5756.6260000000002</v>
      </c>
      <c r="D171" s="38">
        <v>3263.3739999999998</v>
      </c>
      <c r="E171" s="38"/>
      <c r="F171" s="38"/>
      <c r="G171" s="38"/>
      <c r="H171" s="38"/>
      <c r="I171" s="38"/>
      <c r="J171" s="38"/>
      <c r="Q171" s="38">
        <v>128</v>
      </c>
      <c r="R171" s="38">
        <v>4996.5690000000004</v>
      </c>
      <c r="S171" s="38">
        <v>4023.431</v>
      </c>
      <c r="T171" s="38"/>
      <c r="U171" s="38"/>
      <c r="V171" s="38"/>
      <c r="W171" s="38"/>
      <c r="X171" s="38"/>
      <c r="Y171" s="38"/>
    </row>
    <row r="172" spans="2:25" x14ac:dyDescent="0.3">
      <c r="B172" s="38">
        <v>129</v>
      </c>
      <c r="C172" s="38">
        <v>5287.085</v>
      </c>
      <c r="D172" s="38">
        <v>1122.915</v>
      </c>
      <c r="E172" s="38"/>
      <c r="F172" s="38"/>
      <c r="G172" s="38"/>
      <c r="H172" s="38"/>
      <c r="I172" s="38"/>
      <c r="J172" s="38"/>
      <c r="Q172" s="38">
        <v>129</v>
      </c>
      <c r="R172" s="38">
        <v>3493.6460000000002</v>
      </c>
      <c r="S172" s="38">
        <v>2916.3539999999998</v>
      </c>
      <c r="T172" s="38"/>
      <c r="U172" s="38"/>
      <c r="V172" s="38"/>
      <c r="W172" s="38"/>
      <c r="X172" s="38"/>
      <c r="Y172" s="38"/>
    </row>
    <row r="173" spans="2:25" x14ac:dyDescent="0.3">
      <c r="B173" s="38">
        <v>130</v>
      </c>
      <c r="C173" s="38">
        <v>36702.620000000003</v>
      </c>
      <c r="D173" s="38">
        <v>-482.62</v>
      </c>
      <c r="E173" s="38"/>
      <c r="F173" s="38"/>
      <c r="G173" s="38"/>
      <c r="H173" s="38"/>
      <c r="I173" s="38"/>
      <c r="J173" s="38"/>
      <c r="Q173" s="38">
        <v>130</v>
      </c>
      <c r="R173" s="38">
        <v>36723.800000000003</v>
      </c>
      <c r="S173" s="38">
        <v>-503.8</v>
      </c>
      <c r="T173" s="38"/>
      <c r="U173" s="38"/>
      <c r="V173" s="38"/>
      <c r="W173" s="38"/>
      <c r="X173" s="38"/>
      <c r="Y173" s="38"/>
    </row>
    <row r="174" spans="2:25" x14ac:dyDescent="0.3">
      <c r="B174" s="38">
        <v>131</v>
      </c>
      <c r="C174" s="38">
        <v>43946.81</v>
      </c>
      <c r="D174" s="38">
        <v>-9936.81</v>
      </c>
      <c r="E174" s="38"/>
      <c r="F174" s="38"/>
      <c r="G174" s="38"/>
      <c r="H174" s="38"/>
      <c r="I174" s="38"/>
      <c r="J174" s="38"/>
      <c r="Q174" s="38">
        <v>131</v>
      </c>
      <c r="R174" s="38">
        <v>45901.03</v>
      </c>
      <c r="S174" s="38">
        <v>-11891</v>
      </c>
      <c r="T174" s="38"/>
      <c r="U174" s="38"/>
      <c r="V174" s="38"/>
      <c r="W174" s="38"/>
      <c r="X174" s="38"/>
      <c r="Y174" s="38"/>
    </row>
    <row r="175" spans="2:25" x14ac:dyDescent="0.3">
      <c r="B175" s="38">
        <v>132</v>
      </c>
      <c r="C175" s="38">
        <v>40191.57</v>
      </c>
      <c r="D175" s="38">
        <v>7698.4279999999999</v>
      </c>
      <c r="E175" s="38"/>
      <c r="F175" s="38"/>
      <c r="G175" s="38"/>
      <c r="H175" s="38"/>
      <c r="I175" s="38"/>
      <c r="J175" s="38"/>
      <c r="Q175" s="38">
        <v>132</v>
      </c>
      <c r="R175" s="38">
        <v>41205.599999999999</v>
      </c>
      <c r="S175" s="38">
        <v>6684.4009999999998</v>
      </c>
      <c r="T175" s="38"/>
      <c r="U175" s="38"/>
      <c r="V175" s="38"/>
      <c r="W175" s="38"/>
      <c r="X175" s="38"/>
      <c r="Y175" s="38"/>
    </row>
    <row r="176" spans="2:25" x14ac:dyDescent="0.3">
      <c r="B176" s="38">
        <v>133</v>
      </c>
      <c r="C176" s="38">
        <v>31721.64</v>
      </c>
      <c r="D176" s="38">
        <v>3758.3620000000001</v>
      </c>
      <c r="E176" s="38"/>
      <c r="F176" s="38"/>
      <c r="G176" s="38"/>
      <c r="H176" s="38"/>
      <c r="I176" s="38"/>
      <c r="J176" s="38"/>
      <c r="Q176" s="38">
        <v>133</v>
      </c>
      <c r="R176" s="38">
        <v>32279.08</v>
      </c>
      <c r="S176" s="38">
        <v>3200.915</v>
      </c>
      <c r="T176" s="38"/>
      <c r="U176" s="38"/>
      <c r="V176" s="38"/>
      <c r="W176" s="38"/>
      <c r="X176" s="38"/>
      <c r="Y176" s="38"/>
    </row>
    <row r="177" spans="2:25" x14ac:dyDescent="0.3">
      <c r="B177" s="38">
        <v>134</v>
      </c>
      <c r="C177" s="38">
        <v>25511.54</v>
      </c>
      <c r="D177" s="38">
        <v>-2061.54</v>
      </c>
      <c r="E177" s="38"/>
      <c r="F177" s="38"/>
      <c r="G177" s="38"/>
      <c r="H177" s="38"/>
      <c r="I177" s="38"/>
      <c r="J177" s="38"/>
      <c r="Q177" s="38">
        <v>134</v>
      </c>
      <c r="R177" s="38">
        <v>25474.97</v>
      </c>
      <c r="S177" s="38">
        <v>-2024.97</v>
      </c>
      <c r="T177" s="38"/>
      <c r="U177" s="38"/>
      <c r="V177" s="38"/>
      <c r="W177" s="38"/>
      <c r="X177" s="38"/>
      <c r="Y177" s="38"/>
    </row>
    <row r="178" spans="2:25" x14ac:dyDescent="0.3">
      <c r="B178" s="38">
        <v>135</v>
      </c>
      <c r="C178" s="38">
        <v>40631.07</v>
      </c>
      <c r="D178" s="38">
        <v>21468.93</v>
      </c>
      <c r="E178" s="38"/>
      <c r="F178" s="38"/>
      <c r="G178" s="38"/>
      <c r="H178" s="38"/>
      <c r="I178" s="38"/>
      <c r="J178" s="38"/>
      <c r="Q178" s="38">
        <v>135</v>
      </c>
      <c r="R178" s="38">
        <v>41346.949999999997</v>
      </c>
      <c r="S178" s="38">
        <v>20753.05</v>
      </c>
      <c r="T178" s="38"/>
      <c r="U178" s="38"/>
      <c r="V178" s="38"/>
      <c r="W178" s="38"/>
      <c r="X178" s="38"/>
      <c r="Y178" s="38"/>
    </row>
    <row r="179" spans="2:25" x14ac:dyDescent="0.3">
      <c r="B179" s="38">
        <v>136</v>
      </c>
      <c r="C179" s="38">
        <v>17593.23</v>
      </c>
      <c r="D179" s="38">
        <v>7886.7690000000002</v>
      </c>
      <c r="E179" s="38"/>
      <c r="F179" s="38"/>
      <c r="G179" s="38"/>
      <c r="H179" s="38"/>
      <c r="I179" s="38"/>
      <c r="J179" s="38"/>
      <c r="Q179" s="38">
        <v>136</v>
      </c>
      <c r="R179" s="38">
        <v>17844.57</v>
      </c>
      <c r="S179" s="38">
        <v>7635.43</v>
      </c>
      <c r="T179" s="38"/>
      <c r="U179" s="38"/>
      <c r="V179" s="38"/>
      <c r="W179" s="38"/>
      <c r="X179" s="38"/>
      <c r="Y179" s="38"/>
    </row>
    <row r="180" spans="2:25" x14ac:dyDescent="0.3">
      <c r="B180" s="38">
        <v>137</v>
      </c>
      <c r="C180" s="38">
        <v>35319.06</v>
      </c>
      <c r="D180" s="38">
        <v>1930.94</v>
      </c>
      <c r="E180" s="38"/>
      <c r="F180" s="38"/>
      <c r="G180" s="38"/>
      <c r="H180" s="38"/>
      <c r="I180" s="38"/>
      <c r="J180" s="38"/>
      <c r="Q180" s="38">
        <v>137</v>
      </c>
      <c r="R180" s="38">
        <v>35830.93</v>
      </c>
      <c r="S180" s="38">
        <v>1419.0719999999999</v>
      </c>
      <c r="T180" s="38"/>
      <c r="U180" s="38"/>
      <c r="V180" s="38"/>
      <c r="W180" s="38"/>
      <c r="X180" s="38"/>
      <c r="Y180" s="38"/>
    </row>
    <row r="181" spans="2:25" x14ac:dyDescent="0.3">
      <c r="B181" s="38">
        <v>138</v>
      </c>
      <c r="C181" s="38">
        <v>43516.92</v>
      </c>
      <c r="D181" s="38">
        <v>-7566.92</v>
      </c>
      <c r="E181" s="38"/>
      <c r="F181" s="38"/>
      <c r="G181" s="38"/>
      <c r="H181" s="38"/>
      <c r="I181" s="38"/>
      <c r="J181" s="38"/>
      <c r="Q181" s="38">
        <v>138</v>
      </c>
      <c r="R181" s="38">
        <v>45546.97</v>
      </c>
      <c r="S181" s="38">
        <v>-9596.9699999999993</v>
      </c>
      <c r="T181" s="38"/>
      <c r="U181" s="38"/>
      <c r="V181" s="38"/>
      <c r="W181" s="38"/>
      <c r="X181" s="38"/>
      <c r="Y181" s="38"/>
    </row>
    <row r="182" spans="2:25" x14ac:dyDescent="0.3">
      <c r="B182" s="38">
        <v>139</v>
      </c>
      <c r="C182" s="38">
        <v>30421.439999999999</v>
      </c>
      <c r="D182" s="38">
        <v>-16731.400000000001</v>
      </c>
      <c r="E182" s="38"/>
      <c r="F182" s="38"/>
      <c r="G182" s="38"/>
      <c r="H182" s="38"/>
      <c r="I182" s="38"/>
      <c r="J182" s="38"/>
      <c r="Q182" s="38">
        <v>139</v>
      </c>
      <c r="R182" s="38">
        <v>28643.89</v>
      </c>
      <c r="S182" s="38">
        <v>-14953.9</v>
      </c>
      <c r="T182" s="38"/>
      <c r="U182" s="38"/>
      <c r="V182" s="38"/>
      <c r="W182" s="38"/>
      <c r="X182" s="38"/>
      <c r="Y182" s="38"/>
    </row>
    <row r="183" spans="2:25" x14ac:dyDescent="0.3">
      <c r="B183" s="38">
        <v>140</v>
      </c>
      <c r="C183" s="38">
        <v>26438.52</v>
      </c>
      <c r="D183" s="38">
        <v>-9948.52</v>
      </c>
      <c r="E183" s="38"/>
      <c r="F183" s="38"/>
      <c r="G183" s="38"/>
      <c r="H183" s="38"/>
      <c r="I183" s="38"/>
      <c r="J183" s="38"/>
      <c r="Q183" s="38">
        <v>140</v>
      </c>
      <c r="R183" s="38">
        <v>27268.92</v>
      </c>
      <c r="S183" s="38">
        <v>-10778.9</v>
      </c>
      <c r="T183" s="38"/>
      <c r="U183" s="38"/>
      <c r="V183" s="38"/>
      <c r="W183" s="38"/>
      <c r="X183" s="38"/>
      <c r="Y183" s="38"/>
    </row>
    <row r="184" spans="2:25" x14ac:dyDescent="0.3">
      <c r="B184" s="38">
        <v>141</v>
      </c>
      <c r="C184" s="38">
        <v>16621.88</v>
      </c>
      <c r="D184" s="38">
        <v>-2861.88</v>
      </c>
      <c r="E184" s="38"/>
      <c r="F184" s="38"/>
      <c r="G184" s="38"/>
      <c r="H184" s="38"/>
      <c r="I184" s="38"/>
      <c r="J184" s="38"/>
      <c r="Q184" s="38">
        <v>141</v>
      </c>
      <c r="R184" s="38">
        <v>17002.240000000002</v>
      </c>
      <c r="S184" s="38">
        <v>-3242.24</v>
      </c>
      <c r="T184" s="38"/>
      <c r="U184" s="38"/>
      <c r="V184" s="38"/>
      <c r="W184" s="38"/>
      <c r="X184" s="38"/>
      <c r="Y184" s="38"/>
    </row>
    <row r="185" spans="2:25" x14ac:dyDescent="0.3">
      <c r="B185" s="38">
        <v>142</v>
      </c>
      <c r="C185" s="38">
        <v>15316.11</v>
      </c>
      <c r="D185" s="38">
        <v>5993.8940000000002</v>
      </c>
      <c r="E185" s="38"/>
      <c r="F185" s="38"/>
      <c r="G185" s="38"/>
      <c r="H185" s="38"/>
      <c r="I185" s="38"/>
      <c r="J185" s="38"/>
      <c r="Q185" s="38">
        <v>142</v>
      </c>
      <c r="R185" s="38">
        <v>15883.01</v>
      </c>
      <c r="S185" s="38">
        <v>5426.99</v>
      </c>
      <c r="T185" s="38"/>
      <c r="U185" s="38"/>
      <c r="V185" s="38"/>
      <c r="W185" s="38"/>
      <c r="X185" s="38"/>
      <c r="Y185" s="38"/>
    </row>
    <row r="186" spans="2:25" x14ac:dyDescent="0.3">
      <c r="B186" s="38">
        <v>143</v>
      </c>
      <c r="C186" s="38">
        <v>39766.26</v>
      </c>
      <c r="D186" s="38">
        <v>10243.74</v>
      </c>
      <c r="E186" s="38"/>
      <c r="F186" s="38"/>
      <c r="G186" s="38"/>
      <c r="H186" s="38"/>
      <c r="I186" s="38"/>
      <c r="J186" s="38"/>
      <c r="Q186" s="38">
        <v>143</v>
      </c>
      <c r="R186" s="38">
        <v>41100.74</v>
      </c>
      <c r="S186" s="38">
        <v>8909.26</v>
      </c>
      <c r="T186" s="38"/>
      <c r="U186" s="38"/>
      <c r="V186" s="38"/>
      <c r="W186" s="38"/>
      <c r="X186" s="38"/>
      <c r="Y186" s="38"/>
    </row>
    <row r="187" spans="2:25" x14ac:dyDescent="0.3">
      <c r="B187" s="41">
        <v>144</v>
      </c>
      <c r="C187" s="41">
        <v>37694.550000000003</v>
      </c>
      <c r="D187" s="41">
        <v>4165.4449999999997</v>
      </c>
      <c r="E187" s="38"/>
      <c r="F187" s="38"/>
      <c r="G187" s="38"/>
      <c r="H187" s="38"/>
      <c r="I187" s="38"/>
      <c r="J187" s="38"/>
      <c r="Q187" s="38">
        <v>144</v>
      </c>
      <c r="R187" s="38">
        <v>36806.949999999997</v>
      </c>
      <c r="S187" s="38">
        <v>5053.0469999999996</v>
      </c>
      <c r="T187" s="38"/>
      <c r="U187" s="38"/>
      <c r="V187" s="38"/>
      <c r="W187" s="38"/>
      <c r="X187" s="38"/>
      <c r="Y187" s="38"/>
    </row>
    <row r="188" spans="2:25" x14ac:dyDescent="0.3">
      <c r="B188" s="38"/>
      <c r="C188" s="38"/>
      <c r="D188" s="38"/>
      <c r="E188" s="38"/>
      <c r="F188" s="38"/>
      <c r="G188" s="38"/>
      <c r="H188" s="38"/>
      <c r="I188" s="38"/>
      <c r="J188" s="3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F3D3-7858-46F4-8DAF-B2C0677BC83C}">
  <dimension ref="A2:V189"/>
  <sheetViews>
    <sheetView workbookViewId="0"/>
  </sheetViews>
  <sheetFormatPr defaultRowHeight="14.4" x14ac:dyDescent="0.3"/>
  <cols>
    <col min="4" max="4" width="13" customWidth="1"/>
    <col min="16" max="16" width="10" bestFit="1" customWidth="1"/>
  </cols>
  <sheetData>
    <row r="2" spans="1:22" ht="15" thickBot="1" x14ac:dyDescent="0.35"/>
    <row r="3" spans="1:22" x14ac:dyDescent="0.3">
      <c r="A3" s="61"/>
      <c r="B3" s="62"/>
      <c r="C3" s="62"/>
      <c r="D3" s="62"/>
      <c r="E3" s="62"/>
      <c r="F3" s="62"/>
      <c r="G3" s="62"/>
      <c r="H3" s="62"/>
      <c r="I3" s="62"/>
      <c r="J3" s="63"/>
      <c r="M3" s="61"/>
      <c r="N3" s="62"/>
      <c r="O3" s="62"/>
      <c r="P3" s="62"/>
      <c r="Q3" s="62"/>
      <c r="R3" s="62"/>
      <c r="S3" s="62"/>
      <c r="T3" s="62"/>
      <c r="U3" s="62"/>
      <c r="V3" s="63"/>
    </row>
    <row r="4" spans="1:22" x14ac:dyDescent="0.3">
      <c r="A4" s="64" t="s">
        <v>106</v>
      </c>
      <c r="B4" t="s">
        <v>129</v>
      </c>
      <c r="J4" s="65"/>
      <c r="M4" s="64" t="s">
        <v>106</v>
      </c>
      <c r="N4" t="s">
        <v>130</v>
      </c>
      <c r="V4" s="65"/>
    </row>
    <row r="5" spans="1:22" x14ac:dyDescent="0.3">
      <c r="A5" s="64" t="s">
        <v>109</v>
      </c>
      <c r="B5" t="s">
        <v>131</v>
      </c>
      <c r="J5" s="65"/>
      <c r="M5" s="64" t="s">
        <v>109</v>
      </c>
      <c r="N5" t="s">
        <v>132</v>
      </c>
      <c r="V5" s="65"/>
    </row>
    <row r="6" spans="1:22" x14ac:dyDescent="0.3">
      <c r="A6" s="64"/>
      <c r="J6" s="65"/>
      <c r="M6" s="64"/>
      <c r="V6" s="65"/>
    </row>
    <row r="7" spans="1:22" x14ac:dyDescent="0.3">
      <c r="A7" s="64" t="s">
        <v>112</v>
      </c>
      <c r="C7" t="s">
        <v>113</v>
      </c>
      <c r="J7" s="65"/>
      <c r="M7" s="64" t="s">
        <v>112</v>
      </c>
      <c r="O7" t="s">
        <v>113</v>
      </c>
      <c r="V7" s="65"/>
    </row>
    <row r="8" spans="1:22" x14ac:dyDescent="0.3">
      <c r="A8" s="64" t="s">
        <v>114</v>
      </c>
      <c r="C8" t="s">
        <v>133</v>
      </c>
      <c r="J8" s="65"/>
      <c r="M8" s="64" t="s">
        <v>114</v>
      </c>
      <c r="O8" t="s">
        <v>134</v>
      </c>
      <c r="V8" s="65"/>
    </row>
    <row r="9" spans="1:22" x14ac:dyDescent="0.3">
      <c r="A9" s="64"/>
      <c r="J9" s="65"/>
      <c r="M9" s="64"/>
      <c r="V9" s="65"/>
    </row>
    <row r="10" spans="1:22" x14ac:dyDescent="0.3">
      <c r="A10" s="66" t="s">
        <v>117</v>
      </c>
      <c r="B10" s="37"/>
      <c r="C10" s="37"/>
      <c r="D10">
        <f>Global!C17-'b5,b6'!C25</f>
        <v>1677505199.3535118</v>
      </c>
      <c r="E10" t="s">
        <v>135</v>
      </c>
      <c r="J10" s="65"/>
      <c r="M10" s="66" t="s">
        <v>117</v>
      </c>
      <c r="N10" s="37"/>
      <c r="O10" s="37"/>
      <c r="P10">
        <f>Global!C17-'b5,b6'!O25</f>
        <v>3199229.1769142151</v>
      </c>
      <c r="Q10" t="s">
        <v>136</v>
      </c>
      <c r="V10" s="65"/>
    </row>
    <row r="11" spans="1:22" ht="15" thickBot="1" x14ac:dyDescent="0.35">
      <c r="A11" s="67"/>
      <c r="B11" s="28"/>
      <c r="C11" s="28"/>
      <c r="D11" s="28"/>
      <c r="E11" s="28"/>
      <c r="F11" s="28"/>
      <c r="G11" s="28"/>
      <c r="H11" s="28"/>
      <c r="I11" s="28"/>
      <c r="J11" s="68"/>
      <c r="M11" s="67"/>
      <c r="N11" s="28"/>
      <c r="O11" s="28"/>
      <c r="P11" s="28"/>
      <c r="Q11" s="28"/>
      <c r="R11" s="28"/>
      <c r="S11" s="28"/>
      <c r="T11" s="28"/>
      <c r="U11" s="28"/>
      <c r="V11" s="68"/>
    </row>
    <row r="14" spans="1:22" x14ac:dyDescent="0.3">
      <c r="A14" t="s">
        <v>57</v>
      </c>
      <c r="M14" t="s">
        <v>57</v>
      </c>
    </row>
    <row r="15" spans="1:22" ht="15" thickBot="1" x14ac:dyDescent="0.35"/>
    <row r="16" spans="1:22" x14ac:dyDescent="0.3">
      <c r="A16" s="30" t="s">
        <v>60</v>
      </c>
      <c r="B16" s="30"/>
      <c r="M16" s="30" t="s">
        <v>60</v>
      </c>
      <c r="N16" s="30"/>
    </row>
    <row r="17" spans="1:21" x14ac:dyDescent="0.3">
      <c r="A17" t="s">
        <v>62</v>
      </c>
      <c r="B17">
        <v>0.72077213108629679</v>
      </c>
      <c r="M17" t="s">
        <v>62</v>
      </c>
      <c r="N17">
        <v>0.74784696711058407</v>
      </c>
    </row>
    <row r="18" spans="1:21" x14ac:dyDescent="0.3">
      <c r="A18" t="s">
        <v>64</v>
      </c>
      <c r="B18">
        <v>0.51951246495068182</v>
      </c>
      <c r="M18" t="s">
        <v>64</v>
      </c>
      <c r="N18">
        <v>0.55927508621649902</v>
      </c>
    </row>
    <row r="19" spans="1:21" x14ac:dyDescent="0.3">
      <c r="A19" t="s">
        <v>66</v>
      </c>
      <c r="B19">
        <v>0.48724091408916043</v>
      </c>
      <c r="M19" t="s">
        <v>66</v>
      </c>
      <c r="N19">
        <v>0.52967415917133853</v>
      </c>
    </row>
    <row r="20" spans="1:21" x14ac:dyDescent="0.3">
      <c r="A20" t="s">
        <v>67</v>
      </c>
      <c r="B20">
        <v>12287.642664592264</v>
      </c>
      <c r="M20" t="s">
        <v>67</v>
      </c>
      <c r="N20">
        <v>11768.234429163467</v>
      </c>
    </row>
    <row r="21" spans="1:21" ht="15" thickBot="1" x14ac:dyDescent="0.35">
      <c r="A21" s="28" t="s">
        <v>69</v>
      </c>
      <c r="B21" s="28">
        <v>144</v>
      </c>
      <c r="M21" s="28" t="s">
        <v>69</v>
      </c>
      <c r="N21" s="28">
        <v>144</v>
      </c>
    </row>
    <row r="23" spans="1:21" ht="15" thickBot="1" x14ac:dyDescent="0.35">
      <c r="A23" t="s">
        <v>70</v>
      </c>
      <c r="M23" t="s">
        <v>70</v>
      </c>
    </row>
    <row r="24" spans="1:21" x14ac:dyDescent="0.3">
      <c r="A24" s="29"/>
      <c r="B24" s="29" t="s">
        <v>71</v>
      </c>
      <c r="C24" s="29" t="s">
        <v>72</v>
      </c>
      <c r="D24" s="29" t="s">
        <v>73</v>
      </c>
      <c r="E24" s="29" t="s">
        <v>74</v>
      </c>
      <c r="F24" s="29" t="s">
        <v>75</v>
      </c>
      <c r="M24" s="29"/>
      <c r="N24" s="29" t="s">
        <v>71</v>
      </c>
      <c r="O24" s="29" t="s">
        <v>72</v>
      </c>
      <c r="P24" s="29" t="s">
        <v>73</v>
      </c>
      <c r="Q24" s="29" t="s">
        <v>74</v>
      </c>
      <c r="R24" s="29" t="s">
        <v>75</v>
      </c>
    </row>
    <row r="25" spans="1:21" x14ac:dyDescent="0.3">
      <c r="A25" t="s">
        <v>77</v>
      </c>
      <c r="B25">
        <v>9</v>
      </c>
      <c r="C25" s="36">
        <v>21875389347.025974</v>
      </c>
      <c r="D25">
        <v>2430598816.3362193</v>
      </c>
      <c r="E25">
        <v>16.098156149356821</v>
      </c>
      <c r="F25">
        <v>1.1853207846044935E-17</v>
      </c>
      <c r="M25" t="s">
        <v>77</v>
      </c>
      <c r="N25">
        <v>9</v>
      </c>
      <c r="O25" s="36">
        <v>23549695317.202572</v>
      </c>
      <c r="P25">
        <v>2616632813.0225081</v>
      </c>
      <c r="Q25">
        <v>18.893836850556863</v>
      </c>
      <c r="R25">
        <v>4.6703921577196459E-20</v>
      </c>
    </row>
    <row r="26" spans="1:21" x14ac:dyDescent="0.3">
      <c r="A26" t="s">
        <v>78</v>
      </c>
      <c r="B26">
        <v>134</v>
      </c>
      <c r="C26">
        <v>20232145741.862881</v>
      </c>
      <c r="D26">
        <v>150986162.25270808</v>
      </c>
      <c r="M26" t="s">
        <v>78</v>
      </c>
      <c r="N26">
        <v>134</v>
      </c>
      <c r="O26">
        <v>18557839771.686283</v>
      </c>
      <c r="P26">
        <v>138491341.57974839</v>
      </c>
    </row>
    <row r="27" spans="1:21" ht="15" thickBot="1" x14ac:dyDescent="0.35">
      <c r="A27" s="28" t="s">
        <v>79</v>
      </c>
      <c r="B27" s="28">
        <v>143</v>
      </c>
      <c r="C27" s="28">
        <v>42107535088.888855</v>
      </c>
      <c r="D27" s="28"/>
      <c r="E27" s="28"/>
      <c r="F27" s="28"/>
      <c r="M27" s="28" t="s">
        <v>79</v>
      </c>
      <c r="N27" s="28">
        <v>143</v>
      </c>
      <c r="O27" s="28">
        <v>42107535088.888855</v>
      </c>
      <c r="P27" s="28"/>
      <c r="Q27" s="28"/>
      <c r="R27" s="28"/>
    </row>
    <row r="28" spans="1:21" ht="15" thickBot="1" x14ac:dyDescent="0.35"/>
    <row r="29" spans="1:21" x14ac:dyDescent="0.3">
      <c r="A29" s="29"/>
      <c r="B29" s="29" t="s">
        <v>81</v>
      </c>
      <c r="C29" s="29" t="s">
        <v>67</v>
      </c>
      <c r="D29" s="29" t="s">
        <v>82</v>
      </c>
      <c r="E29" s="29" t="s">
        <v>83</v>
      </c>
      <c r="F29" s="29" t="s">
        <v>84</v>
      </c>
      <c r="G29" s="29" t="s">
        <v>85</v>
      </c>
      <c r="H29" s="29" t="s">
        <v>86</v>
      </c>
      <c r="I29" s="29" t="s">
        <v>87</v>
      </c>
      <c r="M29" s="29"/>
      <c r="N29" s="29" t="s">
        <v>81</v>
      </c>
      <c r="O29" s="29" t="s">
        <v>67</v>
      </c>
      <c r="P29" s="29" t="s">
        <v>82</v>
      </c>
      <c r="Q29" s="29" t="s">
        <v>83</v>
      </c>
      <c r="R29" s="29" t="s">
        <v>84</v>
      </c>
      <c r="S29" s="29" t="s">
        <v>85</v>
      </c>
      <c r="T29" s="29" t="s">
        <v>86</v>
      </c>
      <c r="U29" s="29" t="s">
        <v>87</v>
      </c>
    </row>
    <row r="30" spans="1:21" x14ac:dyDescent="0.3">
      <c r="A30" t="s">
        <v>88</v>
      </c>
      <c r="B30">
        <v>5614.4132694486907</v>
      </c>
      <c r="C30">
        <v>14807.853077758466</v>
      </c>
      <c r="D30">
        <v>0.37915106531422793</v>
      </c>
      <c r="E30">
        <v>0.70517581837587917</v>
      </c>
      <c r="F30">
        <v>-23672.939969711708</v>
      </c>
      <c r="G30">
        <v>34901.766508609086</v>
      </c>
      <c r="H30">
        <v>-23672.939969711708</v>
      </c>
      <c r="I30">
        <v>34901.766508609086</v>
      </c>
      <c r="M30" t="s">
        <v>88</v>
      </c>
      <c r="N30">
        <v>20005.404244635349</v>
      </c>
      <c r="O30">
        <v>13208.17910537301</v>
      </c>
      <c r="P30">
        <v>1.5146224233510936</v>
      </c>
      <c r="Q30">
        <v>0.13222329897853868</v>
      </c>
      <c r="R30">
        <v>-6118.0726073995429</v>
      </c>
      <c r="S30">
        <v>46128.881096670244</v>
      </c>
      <c r="T30">
        <v>-6118.0726073995429</v>
      </c>
      <c r="U30">
        <v>46128.881096670244</v>
      </c>
    </row>
    <row r="31" spans="1:21" x14ac:dyDescent="0.3">
      <c r="A31" t="s">
        <v>4</v>
      </c>
      <c r="B31">
        <v>349.9963305320494</v>
      </c>
      <c r="C31">
        <v>129.29184529916384</v>
      </c>
      <c r="D31">
        <v>2.7070255646998094</v>
      </c>
      <c r="E31">
        <v>7.6732947854052432E-3</v>
      </c>
      <c r="F31">
        <v>94.279588588747458</v>
      </c>
      <c r="G31">
        <v>605.71307247535128</v>
      </c>
      <c r="H31">
        <v>94.279588588747458</v>
      </c>
      <c r="I31">
        <v>605.71307247535128</v>
      </c>
      <c r="M31" t="s">
        <v>4</v>
      </c>
      <c r="N31">
        <v>224.78985286080328</v>
      </c>
      <c r="O31">
        <v>119.69616770609881</v>
      </c>
      <c r="P31">
        <v>1.878003758756511</v>
      </c>
      <c r="Q31">
        <v>6.2553861348431175E-2</v>
      </c>
      <c r="R31">
        <v>-11.948310772635182</v>
      </c>
      <c r="S31">
        <v>461.52801649424174</v>
      </c>
      <c r="T31">
        <v>-11.948310772635182</v>
      </c>
      <c r="U31">
        <v>461.52801649424174</v>
      </c>
    </row>
    <row r="32" spans="1:21" x14ac:dyDescent="0.3">
      <c r="A32" t="s">
        <v>5</v>
      </c>
      <c r="B32">
        <v>766.27525942463035</v>
      </c>
      <c r="C32">
        <v>477.43261643049595</v>
      </c>
      <c r="D32">
        <v>1.6049914334585136</v>
      </c>
      <c r="E32">
        <v>0.11084992060096033</v>
      </c>
      <c r="F32">
        <v>-178.00326710253466</v>
      </c>
      <c r="G32">
        <v>1710.5537859517954</v>
      </c>
      <c r="H32">
        <v>-178.00326710253466</v>
      </c>
      <c r="I32">
        <v>1710.5537859517954</v>
      </c>
      <c r="M32" t="s">
        <v>5</v>
      </c>
      <c r="N32">
        <v>794.47584439363015</v>
      </c>
      <c r="O32">
        <v>422.00283110299119</v>
      </c>
      <c r="P32">
        <v>1.8826315508763392</v>
      </c>
      <c r="Q32">
        <v>6.1918444607052849E-2</v>
      </c>
      <c r="R32">
        <v>-40.172224947556174</v>
      </c>
      <c r="S32">
        <v>1629.1239137348166</v>
      </c>
      <c r="T32">
        <v>-40.172224947556174</v>
      </c>
      <c r="U32">
        <v>1629.1239137348166</v>
      </c>
    </row>
    <row r="33" spans="1:21" x14ac:dyDescent="0.3">
      <c r="A33" t="s">
        <v>6</v>
      </c>
      <c r="B33">
        <v>252.65742329028342</v>
      </c>
      <c r="C33">
        <v>439.56386189774156</v>
      </c>
      <c r="D33">
        <v>0.5747911627663802</v>
      </c>
      <c r="E33">
        <v>0.56639632559039166</v>
      </c>
      <c r="F33">
        <v>-616.72330509532139</v>
      </c>
      <c r="G33">
        <v>1122.0381516758882</v>
      </c>
      <c r="H33">
        <v>-616.72330509532139</v>
      </c>
      <c r="I33">
        <v>1122.0381516758882</v>
      </c>
      <c r="M33" t="s">
        <v>6</v>
      </c>
      <c r="N33">
        <v>-481.8123940610019</v>
      </c>
      <c r="O33">
        <v>467.79774235808952</v>
      </c>
      <c r="P33">
        <v>-1.0299587843931586</v>
      </c>
      <c r="Q33">
        <v>0.30488482285234503</v>
      </c>
      <c r="R33">
        <v>-1407.0348184718357</v>
      </c>
      <c r="S33">
        <v>443.41003034983191</v>
      </c>
      <c r="T33">
        <v>-1407.0348184718357</v>
      </c>
      <c r="U33">
        <v>443.41003034983191</v>
      </c>
    </row>
    <row r="34" spans="1:21" x14ac:dyDescent="0.3">
      <c r="A34" t="s">
        <v>11</v>
      </c>
      <c r="B34">
        <v>64.054783407541734</v>
      </c>
      <c r="C34">
        <v>190.05326840778363</v>
      </c>
      <c r="D34">
        <v>0.33703594757499244</v>
      </c>
      <c r="E34">
        <v>0.73661711016726494</v>
      </c>
      <c r="F34">
        <v>-311.83746625801871</v>
      </c>
      <c r="G34">
        <v>439.94703307310215</v>
      </c>
      <c r="H34">
        <v>-311.83746625801871</v>
      </c>
      <c r="I34">
        <v>439.94703307310215</v>
      </c>
      <c r="M34" t="s">
        <v>11</v>
      </c>
      <c r="N34">
        <v>-122.44811293998575</v>
      </c>
      <c r="O34">
        <v>189.66832980878431</v>
      </c>
      <c r="P34">
        <v>-0.6455907165072462</v>
      </c>
      <c r="Q34">
        <v>0.51964840327135464</v>
      </c>
      <c r="R34">
        <v>-497.57902112916338</v>
      </c>
      <c r="S34">
        <v>252.68279524919186</v>
      </c>
      <c r="T34">
        <v>-497.57902112916338</v>
      </c>
      <c r="U34">
        <v>252.68279524919186</v>
      </c>
    </row>
    <row r="35" spans="1:21" x14ac:dyDescent="0.3">
      <c r="A35" t="s">
        <v>16</v>
      </c>
      <c r="B35">
        <v>-18.666416574291617</v>
      </c>
      <c r="C35">
        <v>186.34715310578108</v>
      </c>
      <c r="D35">
        <v>-0.10017011938838428</v>
      </c>
      <c r="E35">
        <v>0.92035898069126731</v>
      </c>
      <c r="F35">
        <v>-387.22861593311052</v>
      </c>
      <c r="G35">
        <v>349.89578278452734</v>
      </c>
      <c r="H35">
        <v>-387.22861593311052</v>
      </c>
      <c r="I35">
        <v>349.89578278452734</v>
      </c>
      <c r="M35" t="s">
        <v>13</v>
      </c>
      <c r="N35">
        <v>565.83188455000356</v>
      </c>
      <c r="O35">
        <v>162.6615538713173</v>
      </c>
      <c r="P35">
        <v>3.4785840358910942</v>
      </c>
      <c r="Q35">
        <v>6.8035189178016094E-4</v>
      </c>
      <c r="R35">
        <v>244.11567345283578</v>
      </c>
      <c r="S35">
        <v>887.54809564717129</v>
      </c>
      <c r="T35">
        <v>244.11567345283578</v>
      </c>
      <c r="U35">
        <v>887.54809564717129</v>
      </c>
    </row>
    <row r="36" spans="1:21" x14ac:dyDescent="0.3">
      <c r="A36" t="s">
        <v>17</v>
      </c>
      <c r="B36">
        <v>79.827396753397181</v>
      </c>
      <c r="C36">
        <v>129.38417209279132</v>
      </c>
      <c r="D36">
        <v>0.6169796155293773</v>
      </c>
      <c r="E36">
        <v>0.5382950786177334</v>
      </c>
      <c r="F36">
        <v>-176.07195150050279</v>
      </c>
      <c r="G36">
        <v>335.72674500729715</v>
      </c>
      <c r="H36">
        <v>-176.07195150050279</v>
      </c>
      <c r="I36">
        <v>335.72674500729715</v>
      </c>
      <c r="M36" t="s">
        <v>17</v>
      </c>
      <c r="N36">
        <v>98.853723945705539</v>
      </c>
      <c r="O36">
        <v>122.90230187106596</v>
      </c>
      <c r="P36">
        <v>0.8043276850047183</v>
      </c>
      <c r="Q36">
        <v>0.42263243405121076</v>
      </c>
      <c r="R36">
        <v>-144.22561442308813</v>
      </c>
      <c r="S36">
        <v>341.93306231449918</v>
      </c>
      <c r="T36">
        <v>-144.22561442308813</v>
      </c>
      <c r="U36">
        <v>341.93306231449918</v>
      </c>
    </row>
    <row r="37" spans="1:21" x14ac:dyDescent="0.3">
      <c r="A37" t="s">
        <v>19</v>
      </c>
      <c r="B37">
        <v>402.67741548289649</v>
      </c>
      <c r="C37">
        <v>122.28755170564547</v>
      </c>
      <c r="D37">
        <v>3.2928733126669236</v>
      </c>
      <c r="E37">
        <v>1.2683327250957535E-3</v>
      </c>
      <c r="F37">
        <v>160.81394582605981</v>
      </c>
      <c r="G37">
        <v>644.54088513973318</v>
      </c>
      <c r="H37">
        <v>160.81394582605981</v>
      </c>
      <c r="I37">
        <v>644.54088513973318</v>
      </c>
      <c r="M37" t="s">
        <v>19</v>
      </c>
      <c r="N37">
        <v>672.42990210394851</v>
      </c>
      <c r="O37">
        <v>140.30638124088702</v>
      </c>
      <c r="P37">
        <v>4.7925824624432272</v>
      </c>
      <c r="Q37">
        <v>4.30974659525689E-6</v>
      </c>
      <c r="R37">
        <v>394.92832726173003</v>
      </c>
      <c r="S37">
        <v>949.93147694616698</v>
      </c>
      <c r="T37">
        <v>394.92832726173003</v>
      </c>
      <c r="U37">
        <v>949.93147694616698</v>
      </c>
    </row>
    <row r="38" spans="1:21" x14ac:dyDescent="0.3">
      <c r="A38" t="s">
        <v>20</v>
      </c>
      <c r="B38">
        <v>-473.62296083715523</v>
      </c>
      <c r="C38">
        <v>271.04320440168942</v>
      </c>
      <c r="D38">
        <v>-1.7474076204295463</v>
      </c>
      <c r="E38">
        <v>8.2857494518932748E-2</v>
      </c>
      <c r="F38">
        <v>-1009.69919205729</v>
      </c>
      <c r="G38">
        <v>62.453270382979554</v>
      </c>
      <c r="H38">
        <v>-1009.69919205729</v>
      </c>
      <c r="I38">
        <v>62.453270382979554</v>
      </c>
      <c r="M38" t="s">
        <v>20</v>
      </c>
      <c r="N38">
        <v>-583.42335353273904</v>
      </c>
      <c r="O38">
        <v>261.45363377012342</v>
      </c>
      <c r="P38">
        <v>-2.2314601067878042</v>
      </c>
      <c r="Q38">
        <v>2.7312085770391389E-2</v>
      </c>
      <c r="R38">
        <v>-1100.5330849487668</v>
      </c>
      <c r="S38">
        <v>-66.313622116711258</v>
      </c>
      <c r="T38">
        <v>-1100.5330849487668</v>
      </c>
      <c r="U38">
        <v>-66.313622116711258</v>
      </c>
    </row>
    <row r="39" spans="1:21" ht="15" thickBot="1" x14ac:dyDescent="0.35">
      <c r="A39" s="28" t="s">
        <v>21</v>
      </c>
      <c r="B39" s="28">
        <v>-891.66513770035067</v>
      </c>
      <c r="C39" s="28">
        <v>187.35788489095802</v>
      </c>
      <c r="D39" s="28">
        <v>-4.7591545891932885</v>
      </c>
      <c r="E39" s="28">
        <v>4.9668221430340431E-6</v>
      </c>
      <c r="F39" s="28">
        <v>-1262.2263884184099</v>
      </c>
      <c r="G39" s="28">
        <v>-521.10388698229144</v>
      </c>
      <c r="H39" s="28">
        <v>-1262.2263884184099</v>
      </c>
      <c r="I39" s="28">
        <v>-521.10388698229144</v>
      </c>
      <c r="M39" s="28" t="s">
        <v>21</v>
      </c>
      <c r="N39" s="28">
        <v>-714.72169393583408</v>
      </c>
      <c r="O39" s="28">
        <v>186.45797362109727</v>
      </c>
      <c r="P39" s="28">
        <v>-3.8331516751770871</v>
      </c>
      <c r="Q39" s="28">
        <v>1.9377896407245788E-4</v>
      </c>
      <c r="R39" s="28">
        <v>-1083.5030769643699</v>
      </c>
      <c r="S39" s="28">
        <v>-345.94031090729828</v>
      </c>
      <c r="T39" s="28">
        <v>-1083.5030769643699</v>
      </c>
      <c r="U39" s="28">
        <v>-345.94031090729828</v>
      </c>
    </row>
    <row r="43" spans="1:21" x14ac:dyDescent="0.3">
      <c r="A43" t="s">
        <v>92</v>
      </c>
      <c r="M43" t="s">
        <v>92</v>
      </c>
    </row>
    <row r="44" spans="1:21" ht="15" thickBot="1" x14ac:dyDescent="0.35"/>
    <row r="45" spans="1:21" x14ac:dyDescent="0.3">
      <c r="A45" s="29" t="s">
        <v>93</v>
      </c>
      <c r="B45" s="29" t="s">
        <v>94</v>
      </c>
      <c r="C45" s="29" t="s">
        <v>95</v>
      </c>
      <c r="M45" s="29" t="s">
        <v>93</v>
      </c>
      <c r="N45" s="29" t="s">
        <v>94</v>
      </c>
      <c r="O45" s="29" t="s">
        <v>95</v>
      </c>
    </row>
    <row r="46" spans="1:21" x14ac:dyDescent="0.3">
      <c r="A46">
        <v>1</v>
      </c>
      <c r="B46">
        <v>8752.7377343616026</v>
      </c>
      <c r="C46">
        <v>8997.2622656383974</v>
      </c>
      <c r="M46">
        <v>1</v>
      </c>
      <c r="N46">
        <v>13850.168378758706</v>
      </c>
      <c r="O46">
        <v>3899.8316212412938</v>
      </c>
    </row>
    <row r="47" spans="1:21" x14ac:dyDescent="0.3">
      <c r="A47">
        <v>2</v>
      </c>
      <c r="B47">
        <v>29216.364772000627</v>
      </c>
      <c r="C47">
        <v>5863.6352279993735</v>
      </c>
      <c r="M47">
        <v>2</v>
      </c>
      <c r="N47">
        <v>35265.57166332523</v>
      </c>
      <c r="O47">
        <v>-185.57166332523047</v>
      </c>
    </row>
    <row r="48" spans="1:21" x14ac:dyDescent="0.3">
      <c r="A48">
        <v>3</v>
      </c>
      <c r="B48">
        <v>23175.692435379373</v>
      </c>
      <c r="C48">
        <v>-8155.6924353793729</v>
      </c>
      <c r="M48">
        <v>3</v>
      </c>
      <c r="N48">
        <v>23418.80196831777</v>
      </c>
      <c r="O48">
        <v>-8398.8019683177699</v>
      </c>
    </row>
    <row r="49" spans="1:15" x14ac:dyDescent="0.3">
      <c r="A49">
        <v>4</v>
      </c>
      <c r="B49">
        <v>10150.055874111826</v>
      </c>
      <c r="C49">
        <v>-5070.0558741118257</v>
      </c>
      <c r="M49">
        <v>4</v>
      </c>
      <c r="N49">
        <v>17374.049512761881</v>
      </c>
      <c r="O49">
        <v>-12294.049512761881</v>
      </c>
    </row>
    <row r="50" spans="1:15" x14ac:dyDescent="0.3">
      <c r="A50">
        <v>5</v>
      </c>
      <c r="B50">
        <v>17611.388056113137</v>
      </c>
      <c r="C50">
        <v>-8291.3880561131373</v>
      </c>
      <c r="M50">
        <v>5</v>
      </c>
      <c r="N50">
        <v>16444.517677291933</v>
      </c>
      <c r="O50">
        <v>-7124.5176772919331</v>
      </c>
    </row>
    <row r="51" spans="1:15" x14ac:dyDescent="0.3">
      <c r="A51">
        <v>6</v>
      </c>
      <c r="B51">
        <v>40195.753398944493</v>
      </c>
      <c r="C51">
        <v>26384.246601055507</v>
      </c>
      <c r="M51">
        <v>6</v>
      </c>
      <c r="N51">
        <v>41704.478360616275</v>
      </c>
      <c r="O51">
        <v>24875.521639383725</v>
      </c>
    </row>
    <row r="52" spans="1:15" x14ac:dyDescent="0.3">
      <c r="A52">
        <v>7</v>
      </c>
      <c r="B52">
        <v>24702.292363077795</v>
      </c>
      <c r="C52">
        <v>-14722.292363077795</v>
      </c>
      <c r="M52">
        <v>7</v>
      </c>
      <c r="N52">
        <v>27251.876272868743</v>
      </c>
      <c r="O52">
        <v>-17271.876272868743</v>
      </c>
    </row>
    <row r="53" spans="1:15" x14ac:dyDescent="0.3">
      <c r="A53">
        <v>8</v>
      </c>
      <c r="B53">
        <v>36536.286920244347</v>
      </c>
      <c r="C53">
        <v>-4596.2869202443471</v>
      </c>
      <c r="M53">
        <v>8</v>
      </c>
      <c r="N53">
        <v>30474.979599588878</v>
      </c>
      <c r="O53">
        <v>1465.020400411122</v>
      </c>
    </row>
    <row r="54" spans="1:15" x14ac:dyDescent="0.3">
      <c r="A54">
        <v>9</v>
      </c>
      <c r="B54">
        <v>38344.083216138439</v>
      </c>
      <c r="C54">
        <v>19385.916783861561</v>
      </c>
      <c r="M54">
        <v>9</v>
      </c>
      <c r="N54">
        <v>42078.997294581815</v>
      </c>
      <c r="O54">
        <v>15651.002705418185</v>
      </c>
    </row>
    <row r="55" spans="1:15" x14ac:dyDescent="0.3">
      <c r="A55">
        <v>10</v>
      </c>
      <c r="B55">
        <v>30295.773654169265</v>
      </c>
      <c r="C55">
        <v>394.22634583073523</v>
      </c>
      <c r="M55">
        <v>10</v>
      </c>
      <c r="N55">
        <v>31955.3599959862</v>
      </c>
      <c r="O55">
        <v>-1265.3599959862004</v>
      </c>
    </row>
    <row r="56" spans="1:15" x14ac:dyDescent="0.3">
      <c r="A56">
        <v>11</v>
      </c>
      <c r="B56">
        <v>10531.547283792032</v>
      </c>
      <c r="C56">
        <v>-4191.5472837920315</v>
      </c>
      <c r="M56">
        <v>11</v>
      </c>
      <c r="N56">
        <v>13247.326618811847</v>
      </c>
      <c r="O56">
        <v>-6907.3266188118469</v>
      </c>
    </row>
    <row r="57" spans="1:15" x14ac:dyDescent="0.3">
      <c r="A57">
        <v>12</v>
      </c>
      <c r="B57">
        <v>39864.811426553439</v>
      </c>
      <c r="C57">
        <v>3975.1885734465613</v>
      </c>
      <c r="M57">
        <v>12</v>
      </c>
      <c r="N57">
        <v>38864.822272359685</v>
      </c>
      <c r="O57">
        <v>4975.1777276403154</v>
      </c>
    </row>
    <row r="58" spans="1:15" x14ac:dyDescent="0.3">
      <c r="A58">
        <v>13</v>
      </c>
      <c r="B58">
        <v>36443.940904624978</v>
      </c>
      <c r="C58">
        <v>-3243.9409046249784</v>
      </c>
      <c r="M58">
        <v>13</v>
      </c>
      <c r="N58">
        <v>30802.039128005843</v>
      </c>
      <c r="O58">
        <v>2397.9608719941571</v>
      </c>
    </row>
    <row r="59" spans="1:15" x14ac:dyDescent="0.3">
      <c r="A59">
        <v>14</v>
      </c>
      <c r="B59">
        <v>49700.46640307847</v>
      </c>
      <c r="C59">
        <v>-16240.46640307847</v>
      </c>
      <c r="M59">
        <v>14</v>
      </c>
      <c r="N59">
        <v>50504.728033890911</v>
      </c>
      <c r="O59">
        <v>-17044.728033890911</v>
      </c>
    </row>
    <row r="60" spans="1:15" x14ac:dyDescent="0.3">
      <c r="A60">
        <v>15</v>
      </c>
      <c r="B60">
        <v>10072.986736904069</v>
      </c>
      <c r="C60">
        <v>-3422.9867369040694</v>
      </c>
      <c r="M60">
        <v>15</v>
      </c>
      <c r="N60">
        <v>12097.992624303455</v>
      </c>
      <c r="O60">
        <v>-5447.9926243034552</v>
      </c>
    </row>
    <row r="61" spans="1:15" x14ac:dyDescent="0.3">
      <c r="A61">
        <v>16</v>
      </c>
      <c r="B61">
        <v>20560.810412082101</v>
      </c>
      <c r="C61">
        <v>-7480.8104120821008</v>
      </c>
      <c r="M61">
        <v>16</v>
      </c>
      <c r="N61">
        <v>20826.933050082618</v>
      </c>
      <c r="O61">
        <v>-7746.9330500826181</v>
      </c>
    </row>
    <row r="62" spans="1:15" x14ac:dyDescent="0.3">
      <c r="A62">
        <v>17</v>
      </c>
      <c r="B62">
        <v>17508.472583954819</v>
      </c>
      <c r="C62">
        <v>-7718.4725839548191</v>
      </c>
      <c r="M62">
        <v>17</v>
      </c>
      <c r="N62">
        <v>17041.535774944361</v>
      </c>
      <c r="O62">
        <v>-7251.535774944361</v>
      </c>
    </row>
    <row r="63" spans="1:15" x14ac:dyDescent="0.3">
      <c r="A63">
        <v>18</v>
      </c>
      <c r="B63">
        <v>38655.443198353307</v>
      </c>
      <c r="C63">
        <v>19564.556801646693</v>
      </c>
      <c r="M63">
        <v>18</v>
      </c>
      <c r="N63">
        <v>42993.878893301298</v>
      </c>
      <c r="O63">
        <v>15226.121106698702</v>
      </c>
    </row>
    <row r="64" spans="1:15" x14ac:dyDescent="0.3">
      <c r="A64">
        <v>19</v>
      </c>
      <c r="B64">
        <v>9456.6360273869432</v>
      </c>
      <c r="C64">
        <v>-4136.6360273869432</v>
      </c>
      <c r="M64">
        <v>19</v>
      </c>
      <c r="N64">
        <v>14142.589401586964</v>
      </c>
      <c r="O64">
        <v>-8822.5894015869635</v>
      </c>
    </row>
    <row r="65" spans="1:15" x14ac:dyDescent="0.3">
      <c r="A65">
        <v>20</v>
      </c>
      <c r="B65">
        <v>32032.686530065934</v>
      </c>
      <c r="C65">
        <v>-822.68653006593377</v>
      </c>
      <c r="M65">
        <v>20</v>
      </c>
      <c r="N65">
        <v>33168.462945858017</v>
      </c>
      <c r="O65">
        <v>-1958.4629458580166</v>
      </c>
    </row>
    <row r="66" spans="1:15" x14ac:dyDescent="0.3">
      <c r="A66">
        <v>21</v>
      </c>
      <c r="B66">
        <v>28127.994168901612</v>
      </c>
      <c r="C66">
        <v>7682.0058310983877</v>
      </c>
      <c r="M66">
        <v>21</v>
      </c>
      <c r="N66">
        <v>32168.312417335979</v>
      </c>
      <c r="O66">
        <v>3641.6875826640207</v>
      </c>
    </row>
    <row r="67" spans="1:15" x14ac:dyDescent="0.3">
      <c r="A67">
        <v>22</v>
      </c>
      <c r="B67">
        <v>39232.902554960441</v>
      </c>
      <c r="C67">
        <v>27207.097445039559</v>
      </c>
      <c r="M67">
        <v>22</v>
      </c>
      <c r="N67">
        <v>41274.994440329392</v>
      </c>
      <c r="O67">
        <v>25165.005559670608</v>
      </c>
    </row>
    <row r="68" spans="1:15" x14ac:dyDescent="0.3">
      <c r="A68">
        <v>23</v>
      </c>
      <c r="B68">
        <v>35391.672018513171</v>
      </c>
      <c r="C68">
        <v>3488.3279814868292</v>
      </c>
      <c r="M68">
        <v>23</v>
      </c>
      <c r="N68">
        <v>33627.383454173527</v>
      </c>
      <c r="O68">
        <v>5252.6165458264732</v>
      </c>
    </row>
    <row r="69" spans="1:15" x14ac:dyDescent="0.3">
      <c r="A69">
        <v>24</v>
      </c>
      <c r="B69">
        <v>33796.061543514363</v>
      </c>
      <c r="C69">
        <v>-11026.061543514363</v>
      </c>
      <c r="M69">
        <v>24</v>
      </c>
      <c r="N69">
        <v>34903.726768707646</v>
      </c>
      <c r="O69">
        <v>-12133.726768707646</v>
      </c>
    </row>
    <row r="70" spans="1:15" x14ac:dyDescent="0.3">
      <c r="A70">
        <v>25</v>
      </c>
      <c r="B70">
        <v>22449.496546108821</v>
      </c>
      <c r="C70">
        <v>-9219.4965461088213</v>
      </c>
      <c r="M70">
        <v>25</v>
      </c>
      <c r="N70">
        <v>22257.267685581253</v>
      </c>
      <c r="O70">
        <v>-9027.2676855812533</v>
      </c>
    </row>
    <row r="71" spans="1:15" x14ac:dyDescent="0.3">
      <c r="A71">
        <v>26</v>
      </c>
      <c r="B71">
        <v>38913.854831931771</v>
      </c>
      <c r="C71">
        <v>28436.145168068229</v>
      </c>
      <c r="M71">
        <v>26</v>
      </c>
      <c r="N71">
        <v>40895.206508366915</v>
      </c>
      <c r="O71">
        <v>26454.793491633085</v>
      </c>
    </row>
    <row r="72" spans="1:15" x14ac:dyDescent="0.3">
      <c r="A72">
        <v>27</v>
      </c>
      <c r="B72">
        <v>32619.181724023121</v>
      </c>
      <c r="C72">
        <v>-10539.181724023121</v>
      </c>
      <c r="M72">
        <v>27</v>
      </c>
      <c r="N72">
        <v>33825.824502888645</v>
      </c>
      <c r="O72">
        <v>-11745.824502888645</v>
      </c>
    </row>
    <row r="73" spans="1:15" x14ac:dyDescent="0.3">
      <c r="A73">
        <v>28</v>
      </c>
      <c r="B73">
        <v>36303.583745567506</v>
      </c>
      <c r="C73">
        <v>2036.4162544324936</v>
      </c>
      <c r="M73">
        <v>28</v>
      </c>
      <c r="N73">
        <v>34816.638426592479</v>
      </c>
      <c r="O73">
        <v>3523.3615734075211</v>
      </c>
    </row>
    <row r="74" spans="1:15" x14ac:dyDescent="0.3">
      <c r="A74">
        <v>29</v>
      </c>
      <c r="B74">
        <v>43965.267084100786</v>
      </c>
      <c r="C74">
        <v>204.73291589921428</v>
      </c>
      <c r="M74">
        <v>29</v>
      </c>
      <c r="N74">
        <v>42835.357201974955</v>
      </c>
      <c r="O74">
        <v>1334.6427980250446</v>
      </c>
    </row>
    <row r="75" spans="1:15" x14ac:dyDescent="0.3">
      <c r="A75">
        <v>30</v>
      </c>
      <c r="B75">
        <v>36820.017500627589</v>
      </c>
      <c r="C75">
        <v>-3540.0175006275895</v>
      </c>
      <c r="M75">
        <v>30</v>
      </c>
      <c r="N75">
        <v>31701.222317817155</v>
      </c>
      <c r="O75">
        <v>1578.7776821828447</v>
      </c>
    </row>
    <row r="76" spans="1:15" x14ac:dyDescent="0.3">
      <c r="A76">
        <v>31</v>
      </c>
      <c r="B76">
        <v>8566.9075307149287</v>
      </c>
      <c r="C76">
        <v>8793.0924692850713</v>
      </c>
      <c r="M76">
        <v>31</v>
      </c>
      <c r="N76">
        <v>7338.3317781875412</v>
      </c>
      <c r="O76">
        <v>10021.668221812459</v>
      </c>
    </row>
    <row r="77" spans="1:15" x14ac:dyDescent="0.3">
      <c r="A77">
        <v>32</v>
      </c>
      <c r="B77">
        <v>49498.302968637479</v>
      </c>
      <c r="C77">
        <v>-16008.302968637479</v>
      </c>
      <c r="M77">
        <v>32</v>
      </c>
      <c r="N77">
        <v>50505.957752416565</v>
      </c>
      <c r="O77">
        <v>-17015.957752416565</v>
      </c>
    </row>
    <row r="78" spans="1:15" x14ac:dyDescent="0.3">
      <c r="A78">
        <v>33</v>
      </c>
      <c r="B78">
        <v>18042.500128906784</v>
      </c>
      <c r="C78">
        <v>-2872.5001289067841</v>
      </c>
      <c r="M78">
        <v>33</v>
      </c>
      <c r="N78">
        <v>16443.373220908845</v>
      </c>
      <c r="O78">
        <v>-1273.3732209088448</v>
      </c>
    </row>
    <row r="79" spans="1:15" x14ac:dyDescent="0.3">
      <c r="A79">
        <v>34</v>
      </c>
      <c r="B79">
        <v>18042.500128906784</v>
      </c>
      <c r="C79">
        <v>-1932.5001289067841</v>
      </c>
      <c r="M79">
        <v>34</v>
      </c>
      <c r="N79">
        <v>16443.373220908845</v>
      </c>
      <c r="O79">
        <v>-333.37322090884481</v>
      </c>
    </row>
    <row r="80" spans="1:15" x14ac:dyDescent="0.3">
      <c r="A80">
        <v>35</v>
      </c>
      <c r="B80">
        <v>26561.442239197175</v>
      </c>
      <c r="C80">
        <v>-16441.442239197175</v>
      </c>
      <c r="M80">
        <v>35</v>
      </c>
      <c r="N80">
        <v>26595.997872674998</v>
      </c>
      <c r="O80">
        <v>-16475.997872674998</v>
      </c>
    </row>
    <row r="81" spans="1:15" x14ac:dyDescent="0.3">
      <c r="A81">
        <v>36</v>
      </c>
      <c r="B81">
        <v>36296.193015230921</v>
      </c>
      <c r="C81">
        <v>4083.8069847690786</v>
      </c>
      <c r="M81">
        <v>36</v>
      </c>
      <c r="N81">
        <v>36125.105654771512</v>
      </c>
      <c r="O81">
        <v>4254.8943452284875</v>
      </c>
    </row>
    <row r="82" spans="1:15" x14ac:dyDescent="0.3">
      <c r="A82">
        <v>37</v>
      </c>
      <c r="B82">
        <v>30419.966268023876</v>
      </c>
      <c r="C82">
        <v>-9969.9662680238762</v>
      </c>
      <c r="M82">
        <v>37</v>
      </c>
      <c r="N82">
        <v>42466.675615973989</v>
      </c>
      <c r="O82">
        <v>-22016.675615973989</v>
      </c>
    </row>
    <row r="83" spans="1:15" x14ac:dyDescent="0.3">
      <c r="A83">
        <v>38</v>
      </c>
      <c r="B83">
        <v>17943.938028400346</v>
      </c>
      <c r="C83">
        <v>-2783.9380284003455</v>
      </c>
      <c r="M83">
        <v>38</v>
      </c>
      <c r="N83">
        <v>15809.909550328463</v>
      </c>
      <c r="O83">
        <v>-649.9095503284625</v>
      </c>
    </row>
    <row r="84" spans="1:15" x14ac:dyDescent="0.3">
      <c r="A84">
        <v>39</v>
      </c>
      <c r="B84">
        <v>37184.999411007462</v>
      </c>
      <c r="C84">
        <v>995.00058899253781</v>
      </c>
      <c r="M84">
        <v>39</v>
      </c>
      <c r="N84">
        <v>35905.272739438806</v>
      </c>
      <c r="O84">
        <v>2274.7272605611943</v>
      </c>
    </row>
    <row r="85" spans="1:15" x14ac:dyDescent="0.3">
      <c r="A85">
        <v>40</v>
      </c>
      <c r="B85">
        <v>23977.578110072587</v>
      </c>
      <c r="C85">
        <v>-7927.5781100725872</v>
      </c>
      <c r="M85">
        <v>40</v>
      </c>
      <c r="N85">
        <v>15305.763638628614</v>
      </c>
      <c r="O85">
        <v>744.23636137138601</v>
      </c>
    </row>
    <row r="86" spans="1:15" x14ac:dyDescent="0.3">
      <c r="A86">
        <v>41</v>
      </c>
      <c r="B86">
        <v>18617.633037512118</v>
      </c>
      <c r="C86">
        <v>-8287.6330375121179</v>
      </c>
      <c r="M86">
        <v>41</v>
      </c>
      <c r="N86">
        <v>17202.060756193852</v>
      </c>
      <c r="O86">
        <v>-6872.0607561938523</v>
      </c>
    </row>
    <row r="87" spans="1:15" x14ac:dyDescent="0.3">
      <c r="A87">
        <v>42</v>
      </c>
      <c r="B87">
        <v>23226.047040617224</v>
      </c>
      <c r="C87">
        <v>-9926.0470406172244</v>
      </c>
      <c r="M87">
        <v>42</v>
      </c>
      <c r="N87">
        <v>24168.103299946873</v>
      </c>
      <c r="O87">
        <v>-10868.103299946873</v>
      </c>
    </row>
    <row r="88" spans="1:15" x14ac:dyDescent="0.3">
      <c r="A88">
        <v>43</v>
      </c>
      <c r="B88">
        <v>36608.775606828814</v>
      </c>
      <c r="C88">
        <v>-3278.7756068288145</v>
      </c>
      <c r="M88">
        <v>43</v>
      </c>
      <c r="N88">
        <v>31355.23406351234</v>
      </c>
      <c r="O88">
        <v>1974.7659364876599</v>
      </c>
    </row>
    <row r="89" spans="1:15" x14ac:dyDescent="0.3">
      <c r="A89">
        <v>44</v>
      </c>
      <c r="B89">
        <v>8527.5853325814496</v>
      </c>
      <c r="C89">
        <v>-3137.5853325814496</v>
      </c>
      <c r="M89">
        <v>44</v>
      </c>
      <c r="N89">
        <v>9908.1325936595204</v>
      </c>
      <c r="O89">
        <v>-4518.1325936595204</v>
      </c>
    </row>
    <row r="90" spans="1:15" x14ac:dyDescent="0.3">
      <c r="A90">
        <v>45</v>
      </c>
      <c r="B90">
        <v>38531.460707835198</v>
      </c>
      <c r="C90">
        <v>20118.539292164802</v>
      </c>
      <c r="M90">
        <v>45</v>
      </c>
      <c r="N90">
        <v>43234.032616502926</v>
      </c>
      <c r="O90">
        <v>15415.967383497074</v>
      </c>
    </row>
    <row r="91" spans="1:15" x14ac:dyDescent="0.3">
      <c r="A91">
        <v>46</v>
      </c>
      <c r="B91">
        <v>6517.2516189307134</v>
      </c>
      <c r="C91">
        <v>10642.748381069287</v>
      </c>
      <c r="M91">
        <v>46</v>
      </c>
      <c r="N91">
        <v>6753.4968446912135</v>
      </c>
      <c r="O91">
        <v>10406.503155308787</v>
      </c>
    </row>
    <row r="92" spans="1:15" x14ac:dyDescent="0.3">
      <c r="A92">
        <v>47</v>
      </c>
      <c r="B92">
        <v>49879.638994225068</v>
      </c>
      <c r="C92">
        <v>-16389.638994225068</v>
      </c>
      <c r="M92">
        <v>47</v>
      </c>
      <c r="N92">
        <v>50907.747899158472</v>
      </c>
      <c r="O92">
        <v>-17417.747899158472</v>
      </c>
    </row>
    <row r="93" spans="1:15" x14ac:dyDescent="0.3">
      <c r="A93">
        <v>48</v>
      </c>
      <c r="B93">
        <v>22892.297589996284</v>
      </c>
      <c r="C93">
        <v>-12082.297589996284</v>
      </c>
      <c r="M93">
        <v>48</v>
      </c>
      <c r="N93">
        <v>24342.095732184225</v>
      </c>
      <c r="O93">
        <v>-13532.095732184225</v>
      </c>
    </row>
    <row r="94" spans="1:15" x14ac:dyDescent="0.3">
      <c r="A94">
        <v>49</v>
      </c>
      <c r="B94">
        <v>5577.8415375895238</v>
      </c>
      <c r="C94">
        <v>1582.1584624104762</v>
      </c>
      <c r="M94">
        <v>49</v>
      </c>
      <c r="N94">
        <v>2653.2897188439911</v>
      </c>
      <c r="O94">
        <v>4506.7102811560089</v>
      </c>
    </row>
    <row r="95" spans="1:15" x14ac:dyDescent="0.3">
      <c r="A95">
        <v>50</v>
      </c>
      <c r="B95">
        <v>41957.934508766397</v>
      </c>
      <c r="C95">
        <v>2932.0654912336031</v>
      </c>
      <c r="M95">
        <v>50</v>
      </c>
      <c r="N95">
        <v>40148.278980106668</v>
      </c>
      <c r="O95">
        <v>4741.7210198933317</v>
      </c>
    </row>
    <row r="96" spans="1:15" x14ac:dyDescent="0.3">
      <c r="A96">
        <v>51</v>
      </c>
      <c r="B96">
        <v>40570.200586387735</v>
      </c>
      <c r="C96">
        <v>27259.799413612265</v>
      </c>
      <c r="M96">
        <v>51</v>
      </c>
      <c r="N96">
        <v>42579.453107024354</v>
      </c>
      <c r="O96">
        <v>25250.546892975646</v>
      </c>
    </row>
    <row r="97" spans="1:15" x14ac:dyDescent="0.3">
      <c r="A97">
        <v>52</v>
      </c>
      <c r="B97">
        <v>22404.520736235769</v>
      </c>
      <c r="C97">
        <v>-8764.5207362357687</v>
      </c>
      <c r="M97">
        <v>52</v>
      </c>
      <c r="N97">
        <v>23254.687281700273</v>
      </c>
      <c r="O97">
        <v>-9614.6872817002732</v>
      </c>
    </row>
    <row r="98" spans="1:15" x14ac:dyDescent="0.3">
      <c r="A98">
        <v>53</v>
      </c>
      <c r="B98">
        <v>34274.315066739917</v>
      </c>
      <c r="C98">
        <v>-13964.315066739917</v>
      </c>
      <c r="M98">
        <v>53</v>
      </c>
      <c r="N98">
        <v>44833.194904794313</v>
      </c>
      <c r="O98">
        <v>-24523.194904794313</v>
      </c>
    </row>
    <row r="99" spans="1:15" x14ac:dyDescent="0.3">
      <c r="A99">
        <v>54</v>
      </c>
      <c r="B99">
        <v>28203.810406098204</v>
      </c>
      <c r="C99">
        <v>-11943.810406098204</v>
      </c>
      <c r="M99">
        <v>54</v>
      </c>
      <c r="N99">
        <v>18856.27684225643</v>
      </c>
      <c r="O99">
        <v>-2596.2768422564295</v>
      </c>
    </row>
    <row r="100" spans="1:15" x14ac:dyDescent="0.3">
      <c r="A100">
        <v>55</v>
      </c>
      <c r="B100">
        <v>29501.606251022309</v>
      </c>
      <c r="C100">
        <v>4888.3937489776908</v>
      </c>
      <c r="M100">
        <v>55</v>
      </c>
      <c r="N100">
        <v>31986.40079852943</v>
      </c>
      <c r="O100">
        <v>2403.5992014705698</v>
      </c>
    </row>
    <row r="101" spans="1:15" x14ac:dyDescent="0.3">
      <c r="A101">
        <v>56</v>
      </c>
      <c r="B101">
        <v>49955.716301681598</v>
      </c>
      <c r="C101">
        <v>-16085.716301681598</v>
      </c>
      <c r="M101">
        <v>56</v>
      </c>
      <c r="N101">
        <v>51124.677514502429</v>
      </c>
      <c r="O101">
        <v>-17254.677514502429</v>
      </c>
    </row>
    <row r="102" spans="1:15" x14ac:dyDescent="0.3">
      <c r="A102">
        <v>57</v>
      </c>
      <c r="B102">
        <v>38161.513194168569</v>
      </c>
      <c r="C102">
        <v>418.48680583143141</v>
      </c>
      <c r="M102">
        <v>57</v>
      </c>
      <c r="N102">
        <v>36464.26632656451</v>
      </c>
      <c r="O102">
        <v>2115.7336734354903</v>
      </c>
    </row>
    <row r="103" spans="1:15" x14ac:dyDescent="0.3">
      <c r="A103">
        <v>58</v>
      </c>
      <c r="B103">
        <v>33234.681218350219</v>
      </c>
      <c r="C103">
        <v>-11014.681218350219</v>
      </c>
      <c r="M103">
        <v>58</v>
      </c>
      <c r="N103">
        <v>38579.071157981809</v>
      </c>
      <c r="O103">
        <v>-16359.071157981809</v>
      </c>
    </row>
    <row r="104" spans="1:15" x14ac:dyDescent="0.3">
      <c r="A104">
        <v>59</v>
      </c>
      <c r="B104">
        <v>31841.249377686225</v>
      </c>
      <c r="C104">
        <v>-18881.249377686225</v>
      </c>
      <c r="M104">
        <v>59</v>
      </c>
      <c r="N104">
        <v>33785.71435669421</v>
      </c>
      <c r="O104">
        <v>-20825.71435669421</v>
      </c>
    </row>
    <row r="105" spans="1:15" x14ac:dyDescent="0.3">
      <c r="A105">
        <v>60</v>
      </c>
      <c r="B105">
        <v>37920.049922473278</v>
      </c>
      <c r="C105">
        <v>21379.950077526722</v>
      </c>
      <c r="M105">
        <v>60</v>
      </c>
      <c r="N105">
        <v>42870.353944095434</v>
      </c>
      <c r="O105">
        <v>16429.646055904566</v>
      </c>
    </row>
    <row r="106" spans="1:15" x14ac:dyDescent="0.3">
      <c r="A106">
        <v>61</v>
      </c>
      <c r="B106">
        <v>36296.193015230921</v>
      </c>
      <c r="C106">
        <v>-4756.1930152309214</v>
      </c>
      <c r="M106">
        <v>61</v>
      </c>
      <c r="N106">
        <v>36125.105654771512</v>
      </c>
      <c r="O106">
        <v>-4585.1056547715125</v>
      </c>
    </row>
    <row r="107" spans="1:15" x14ac:dyDescent="0.3">
      <c r="A107">
        <v>62</v>
      </c>
      <c r="B107">
        <v>43039.390743783355</v>
      </c>
      <c r="C107">
        <v>2590.609256216645</v>
      </c>
      <c r="M107">
        <v>62</v>
      </c>
      <c r="N107">
        <v>41886.079475759521</v>
      </c>
      <c r="O107">
        <v>3743.9205242404787</v>
      </c>
    </row>
    <row r="108" spans="1:15" x14ac:dyDescent="0.3">
      <c r="A108">
        <v>63</v>
      </c>
      <c r="B108">
        <v>43039.390743783355</v>
      </c>
      <c r="C108">
        <v>-28699.390743783355</v>
      </c>
      <c r="M108">
        <v>63</v>
      </c>
      <c r="N108">
        <v>41886.079475759521</v>
      </c>
      <c r="O108">
        <v>-27546.079475759521</v>
      </c>
    </row>
    <row r="109" spans="1:15" x14ac:dyDescent="0.3">
      <c r="A109">
        <v>64</v>
      </c>
      <c r="B109">
        <v>29671.910976966672</v>
      </c>
      <c r="C109">
        <v>4788.089023033328</v>
      </c>
      <c r="M109">
        <v>64</v>
      </c>
      <c r="N109">
        <v>32883.894350155824</v>
      </c>
      <c r="O109">
        <v>1576.1056498441758</v>
      </c>
    </row>
    <row r="110" spans="1:15" x14ac:dyDescent="0.3">
      <c r="A110">
        <v>65</v>
      </c>
      <c r="B110">
        <v>36574.310013277944</v>
      </c>
      <c r="C110">
        <v>2595.6899867220563</v>
      </c>
      <c r="M110">
        <v>65</v>
      </c>
      <c r="N110">
        <v>34078.435609929315</v>
      </c>
      <c r="O110">
        <v>5091.5643900706855</v>
      </c>
    </row>
    <row r="111" spans="1:15" x14ac:dyDescent="0.3">
      <c r="A111">
        <v>66</v>
      </c>
      <c r="B111">
        <v>36459.326949127717</v>
      </c>
      <c r="C111">
        <v>6120.6730508722831</v>
      </c>
      <c r="M111">
        <v>66</v>
      </c>
      <c r="N111">
        <v>31017.25328408659</v>
      </c>
      <c r="O111">
        <v>11562.74671591341</v>
      </c>
    </row>
    <row r="112" spans="1:15" x14ac:dyDescent="0.3">
      <c r="A112">
        <v>67</v>
      </c>
      <c r="B112">
        <v>19787.777592532831</v>
      </c>
      <c r="C112">
        <v>-8897.7775925328315</v>
      </c>
      <c r="M112">
        <v>67</v>
      </c>
      <c r="N112">
        <v>18478.436748915607</v>
      </c>
      <c r="O112">
        <v>-7588.4367489156066</v>
      </c>
    </row>
    <row r="113" spans="1:15" x14ac:dyDescent="0.3">
      <c r="A113">
        <v>68</v>
      </c>
      <c r="B113">
        <v>19354.125569842483</v>
      </c>
      <c r="C113">
        <v>-7734.1255698424829</v>
      </c>
      <c r="M113">
        <v>68</v>
      </c>
      <c r="N113">
        <v>17669.270029903058</v>
      </c>
      <c r="O113">
        <v>-6049.2700299030585</v>
      </c>
    </row>
    <row r="114" spans="1:15" x14ac:dyDescent="0.3">
      <c r="A114">
        <v>69</v>
      </c>
      <c r="B114">
        <v>34515.14442596813</v>
      </c>
      <c r="C114">
        <v>-11425.14442596813</v>
      </c>
      <c r="M114">
        <v>69</v>
      </c>
      <c r="N114">
        <v>37369.943971667468</v>
      </c>
      <c r="O114">
        <v>-14279.943971667468</v>
      </c>
    </row>
    <row r="115" spans="1:15" x14ac:dyDescent="0.3">
      <c r="A115">
        <v>70</v>
      </c>
      <c r="B115">
        <v>37088.892850596516</v>
      </c>
      <c r="C115">
        <v>-2958.8928505965159</v>
      </c>
      <c r="M115">
        <v>70</v>
      </c>
      <c r="N115">
        <v>32683.77741518939</v>
      </c>
      <c r="O115">
        <v>1446.22258481061</v>
      </c>
    </row>
    <row r="116" spans="1:15" x14ac:dyDescent="0.3">
      <c r="A116">
        <v>71</v>
      </c>
      <c r="B116">
        <v>49016.294469183544</v>
      </c>
      <c r="C116">
        <v>-14656.294469183544</v>
      </c>
      <c r="M116">
        <v>71</v>
      </c>
      <c r="N116">
        <v>49470.115668736049</v>
      </c>
      <c r="O116">
        <v>-15110.115668736049</v>
      </c>
    </row>
    <row r="117" spans="1:15" x14ac:dyDescent="0.3">
      <c r="A117">
        <v>72</v>
      </c>
      <c r="B117">
        <v>41726.553255945488</v>
      </c>
      <c r="C117">
        <v>26663.446744054512</v>
      </c>
      <c r="M117">
        <v>72</v>
      </c>
      <c r="N117">
        <v>44445.103481057966</v>
      </c>
      <c r="O117">
        <v>23944.896518942034</v>
      </c>
    </row>
    <row r="118" spans="1:15" x14ac:dyDescent="0.3">
      <c r="A118">
        <v>73</v>
      </c>
      <c r="B118">
        <v>11679.225921694597</v>
      </c>
      <c r="C118">
        <v>6870.7740783054032</v>
      </c>
      <c r="M118">
        <v>73</v>
      </c>
      <c r="N118">
        <v>11115.223921889796</v>
      </c>
      <c r="O118">
        <v>7434.7760781102043</v>
      </c>
    </row>
    <row r="119" spans="1:15" x14ac:dyDescent="0.3">
      <c r="A119">
        <v>74</v>
      </c>
      <c r="B119">
        <v>38619.513937536394</v>
      </c>
      <c r="C119">
        <v>21550.486062463606</v>
      </c>
      <c r="M119">
        <v>74</v>
      </c>
      <c r="N119">
        <v>43918.577305601837</v>
      </c>
      <c r="O119">
        <v>16251.422694398163</v>
      </c>
    </row>
    <row r="120" spans="1:15" x14ac:dyDescent="0.3">
      <c r="A120">
        <v>75</v>
      </c>
      <c r="B120">
        <v>21120.25210888049</v>
      </c>
      <c r="C120">
        <v>-6530.2521088804897</v>
      </c>
      <c r="M120">
        <v>75</v>
      </c>
      <c r="N120">
        <v>21981.736847269094</v>
      </c>
      <c r="O120">
        <v>-7391.7368472690941</v>
      </c>
    </row>
    <row r="121" spans="1:15" x14ac:dyDescent="0.3">
      <c r="A121">
        <v>76</v>
      </c>
      <c r="B121">
        <v>43307.6406389064</v>
      </c>
      <c r="C121">
        <v>3412.3593610936005</v>
      </c>
      <c r="M121">
        <v>76</v>
      </c>
      <c r="N121">
        <v>41762.901939187701</v>
      </c>
      <c r="O121">
        <v>4957.0980608122991</v>
      </c>
    </row>
    <row r="122" spans="1:15" x14ac:dyDescent="0.3">
      <c r="A122">
        <v>77</v>
      </c>
      <c r="B122">
        <v>43307.6406389064</v>
      </c>
      <c r="C122">
        <v>25272.3593610936</v>
      </c>
      <c r="M122">
        <v>77</v>
      </c>
      <c r="N122">
        <v>41762.901939187701</v>
      </c>
      <c r="O122">
        <v>26817.098060812299</v>
      </c>
    </row>
    <row r="123" spans="1:15" x14ac:dyDescent="0.3">
      <c r="A123">
        <v>78</v>
      </c>
      <c r="B123">
        <v>20646.702141764239</v>
      </c>
      <c r="C123">
        <v>-3636.7021417642391</v>
      </c>
      <c r="M123">
        <v>78</v>
      </c>
      <c r="N123">
        <v>12997.33616159658</v>
      </c>
      <c r="O123">
        <v>4012.6638384034195</v>
      </c>
    </row>
    <row r="124" spans="1:15" x14ac:dyDescent="0.3">
      <c r="A124">
        <v>79</v>
      </c>
      <c r="B124">
        <v>38619.513937536394</v>
      </c>
      <c r="C124">
        <v>21550.486062463606</v>
      </c>
      <c r="M124">
        <v>79</v>
      </c>
      <c r="N124">
        <v>43918.577305601837</v>
      </c>
      <c r="O124">
        <v>16251.422694398163</v>
      </c>
    </row>
    <row r="125" spans="1:15" x14ac:dyDescent="0.3">
      <c r="A125">
        <v>80</v>
      </c>
      <c r="B125">
        <v>39226.452823705178</v>
      </c>
      <c r="C125">
        <v>3693.5471762948218</v>
      </c>
      <c r="M125">
        <v>80</v>
      </c>
      <c r="N125">
        <v>37866.598695315297</v>
      </c>
      <c r="O125">
        <v>5053.4013046847031</v>
      </c>
    </row>
    <row r="126" spans="1:15" x14ac:dyDescent="0.3">
      <c r="A126">
        <v>81</v>
      </c>
      <c r="B126">
        <v>20158.063828759241</v>
      </c>
      <c r="C126">
        <v>-3488.063828759241</v>
      </c>
      <c r="M126">
        <v>81</v>
      </c>
      <c r="N126">
        <v>18548.804925994846</v>
      </c>
      <c r="O126">
        <v>-1878.8049259948457</v>
      </c>
    </row>
    <row r="127" spans="1:15" x14ac:dyDescent="0.3">
      <c r="A127">
        <v>82</v>
      </c>
      <c r="B127">
        <v>-999.48567853413624</v>
      </c>
      <c r="C127">
        <v>6909.4856785341362</v>
      </c>
      <c r="M127">
        <v>82</v>
      </c>
      <c r="N127">
        <v>-1576.0756951361291</v>
      </c>
      <c r="O127">
        <v>7486.0756951361291</v>
      </c>
    </row>
    <row r="128" spans="1:15" x14ac:dyDescent="0.3">
      <c r="A128">
        <v>83</v>
      </c>
      <c r="B128">
        <v>25085.18420650615</v>
      </c>
      <c r="C128">
        <v>-13585.18420650615</v>
      </c>
      <c r="M128">
        <v>83</v>
      </c>
      <c r="N128">
        <v>23047.470015784944</v>
      </c>
      <c r="O128">
        <v>-11547.470015784944</v>
      </c>
    </row>
    <row r="129" spans="1:15" x14ac:dyDescent="0.3">
      <c r="A129">
        <v>84</v>
      </c>
      <c r="B129">
        <v>31419.220998126577</v>
      </c>
      <c r="C129">
        <v>-7639.2209981265769</v>
      </c>
      <c r="M129">
        <v>84</v>
      </c>
      <c r="N129">
        <v>34583.110619416148</v>
      </c>
      <c r="O129">
        <v>-10803.110619416148</v>
      </c>
    </row>
    <row r="130" spans="1:15" x14ac:dyDescent="0.3">
      <c r="A130">
        <v>85</v>
      </c>
      <c r="B130">
        <v>19691.898413986692</v>
      </c>
      <c r="C130">
        <v>3778.1015860133084</v>
      </c>
      <c r="M130">
        <v>85</v>
      </c>
      <c r="N130">
        <v>24976.841913493627</v>
      </c>
      <c r="O130">
        <v>-1506.8419134936266</v>
      </c>
    </row>
    <row r="131" spans="1:15" x14ac:dyDescent="0.3">
      <c r="A131">
        <v>86</v>
      </c>
      <c r="B131">
        <v>29624.983058315294</v>
      </c>
      <c r="C131">
        <v>-5184.9830583152943</v>
      </c>
      <c r="M131">
        <v>86</v>
      </c>
      <c r="N131">
        <v>33873.774240570616</v>
      </c>
      <c r="O131">
        <v>-9433.7742405706158</v>
      </c>
    </row>
    <row r="132" spans="1:15" x14ac:dyDescent="0.3">
      <c r="A132">
        <v>87</v>
      </c>
      <c r="B132">
        <v>25773.971028006847</v>
      </c>
      <c r="C132">
        <v>-13013.971028006847</v>
      </c>
      <c r="M132">
        <v>87</v>
      </c>
      <c r="N132">
        <v>22438.958335556741</v>
      </c>
      <c r="O132">
        <v>-9678.9583355567411</v>
      </c>
    </row>
    <row r="133" spans="1:15" x14ac:dyDescent="0.3">
      <c r="A133">
        <v>88</v>
      </c>
      <c r="B133">
        <v>3268.8451607253464</v>
      </c>
      <c r="C133">
        <v>5091.1548392746536</v>
      </c>
      <c r="M133">
        <v>88</v>
      </c>
      <c r="N133">
        <v>2696.2240986787274</v>
      </c>
      <c r="O133">
        <v>5663.7759013212726</v>
      </c>
    </row>
    <row r="134" spans="1:15" x14ac:dyDescent="0.3">
      <c r="A134">
        <v>89</v>
      </c>
      <c r="B134">
        <v>13866.852329577818</v>
      </c>
      <c r="C134">
        <v>3783.1476704221823</v>
      </c>
      <c r="M134">
        <v>89</v>
      </c>
      <c r="N134">
        <v>5114.3217620894065</v>
      </c>
      <c r="O134">
        <v>12535.678237910593</v>
      </c>
    </row>
    <row r="135" spans="1:15" x14ac:dyDescent="0.3">
      <c r="A135">
        <v>90</v>
      </c>
      <c r="B135">
        <v>38580.784225759242</v>
      </c>
      <c r="C135">
        <v>21839.215774240758</v>
      </c>
      <c r="M135">
        <v>90</v>
      </c>
      <c r="N135">
        <v>43660.545196265768</v>
      </c>
      <c r="O135">
        <v>16759.454803734232</v>
      </c>
    </row>
    <row r="136" spans="1:15" x14ac:dyDescent="0.3">
      <c r="A136">
        <v>91</v>
      </c>
      <c r="B136">
        <v>-154.48717967728589</v>
      </c>
      <c r="C136">
        <v>6274.4871796772859</v>
      </c>
      <c r="M136">
        <v>91</v>
      </c>
      <c r="N136">
        <v>27.275888665186358</v>
      </c>
      <c r="O136">
        <v>6092.7241113348136</v>
      </c>
    </row>
    <row r="137" spans="1:15" x14ac:dyDescent="0.3">
      <c r="A137">
        <v>92</v>
      </c>
      <c r="B137">
        <v>41424.23985523983</v>
      </c>
      <c r="C137">
        <v>6315.7601447601701</v>
      </c>
      <c r="M137">
        <v>92</v>
      </c>
      <c r="N137">
        <v>39039.013652645888</v>
      </c>
      <c r="O137">
        <v>8700.9863473541118</v>
      </c>
    </row>
    <row r="138" spans="1:15" x14ac:dyDescent="0.3">
      <c r="A138">
        <v>93</v>
      </c>
      <c r="B138">
        <v>13771.700893454392</v>
      </c>
      <c r="C138">
        <v>5668.2991065456081</v>
      </c>
      <c r="M138">
        <v>93</v>
      </c>
      <c r="N138">
        <v>13115.383756657051</v>
      </c>
      <c r="O138">
        <v>6324.616243342949</v>
      </c>
    </row>
    <row r="139" spans="1:15" x14ac:dyDescent="0.3">
      <c r="A139">
        <v>94</v>
      </c>
      <c r="B139">
        <v>22310.764508324581</v>
      </c>
      <c r="C139">
        <v>-4820.7645083245807</v>
      </c>
      <c r="M139">
        <v>94</v>
      </c>
      <c r="N139">
        <v>21437.073079289385</v>
      </c>
      <c r="O139">
        <v>-3947.0730792893846</v>
      </c>
    </row>
    <row r="140" spans="1:15" x14ac:dyDescent="0.3">
      <c r="A140">
        <v>95</v>
      </c>
      <c r="B140">
        <v>29135.287183689336</v>
      </c>
      <c r="C140">
        <v>-14725.287183689336</v>
      </c>
      <c r="M140">
        <v>95</v>
      </c>
      <c r="N140">
        <v>26210.890312858304</v>
      </c>
      <c r="O140">
        <v>-11800.890312858304</v>
      </c>
    </row>
    <row r="141" spans="1:15" x14ac:dyDescent="0.3">
      <c r="A141">
        <v>96</v>
      </c>
      <c r="B141">
        <v>47374.266754014439</v>
      </c>
      <c r="C141">
        <v>-12324.266754014439</v>
      </c>
      <c r="M141">
        <v>96</v>
      </c>
      <c r="N141">
        <v>46239.936776761213</v>
      </c>
      <c r="O141">
        <v>-11189.936776761213</v>
      </c>
    </row>
    <row r="142" spans="1:15" x14ac:dyDescent="0.3">
      <c r="A142">
        <v>97</v>
      </c>
      <c r="B142">
        <v>22968.562678317405</v>
      </c>
      <c r="C142">
        <v>-10468.562678317405</v>
      </c>
      <c r="M142">
        <v>97</v>
      </c>
      <c r="N142">
        <v>19780.035937253866</v>
      </c>
      <c r="O142">
        <v>-7280.035937253866</v>
      </c>
    </row>
    <row r="143" spans="1:15" x14ac:dyDescent="0.3">
      <c r="A143">
        <v>98</v>
      </c>
      <c r="B143">
        <v>21464.622473641881</v>
      </c>
      <c r="C143">
        <v>-3474.6224736418808</v>
      </c>
      <c r="M143">
        <v>98</v>
      </c>
      <c r="N143">
        <v>22548.691501166548</v>
      </c>
      <c r="O143">
        <v>-4558.6915011665478</v>
      </c>
    </row>
    <row r="144" spans="1:15" x14ac:dyDescent="0.3">
      <c r="A144">
        <v>99</v>
      </c>
      <c r="B144">
        <v>25068.72634250487</v>
      </c>
      <c r="C144">
        <v>-11668.72634250487</v>
      </c>
      <c r="M144">
        <v>99</v>
      </c>
      <c r="N144">
        <v>20256.072437919418</v>
      </c>
      <c r="O144">
        <v>-6856.072437919418</v>
      </c>
    </row>
    <row r="145" spans="1:15" x14ac:dyDescent="0.3">
      <c r="A145">
        <v>100</v>
      </c>
      <c r="B145">
        <v>46810.189721431532</v>
      </c>
      <c r="C145">
        <v>-11300.189721431532</v>
      </c>
      <c r="M145">
        <v>100</v>
      </c>
      <c r="N145">
        <v>44818.193119898569</v>
      </c>
      <c r="O145">
        <v>-9308.1931198985694</v>
      </c>
    </row>
    <row r="146" spans="1:15" x14ac:dyDescent="0.3">
      <c r="A146">
        <v>101</v>
      </c>
      <c r="B146">
        <v>10172.036380701647</v>
      </c>
      <c r="C146">
        <v>8017.9636192983526</v>
      </c>
      <c r="M146">
        <v>101</v>
      </c>
      <c r="N146">
        <v>1532.9998486486656</v>
      </c>
      <c r="O146">
        <v>16657.000151351334</v>
      </c>
    </row>
    <row r="147" spans="1:15" x14ac:dyDescent="0.3">
      <c r="A147">
        <v>102</v>
      </c>
      <c r="B147">
        <v>26850.957369712316</v>
      </c>
      <c r="C147">
        <v>-11930.957369712316</v>
      </c>
      <c r="M147">
        <v>102</v>
      </c>
      <c r="N147">
        <v>25400.630200953336</v>
      </c>
      <c r="O147">
        <v>-10480.630200953336</v>
      </c>
    </row>
    <row r="148" spans="1:15" x14ac:dyDescent="0.3">
      <c r="A148">
        <v>103</v>
      </c>
      <c r="B148">
        <v>15937.644396373355</v>
      </c>
      <c r="C148">
        <v>4302.3556036266455</v>
      </c>
      <c r="M148">
        <v>103</v>
      </c>
      <c r="N148">
        <v>14891.775976134855</v>
      </c>
      <c r="O148">
        <v>5348.2240238651448</v>
      </c>
    </row>
    <row r="149" spans="1:15" x14ac:dyDescent="0.3">
      <c r="A149">
        <v>104</v>
      </c>
      <c r="B149">
        <v>34192.606574024809</v>
      </c>
      <c r="C149">
        <v>2547.3934259751913</v>
      </c>
      <c r="M149">
        <v>104</v>
      </c>
      <c r="N149">
        <v>36850.332192889124</v>
      </c>
      <c r="O149">
        <v>-110.33219288912369</v>
      </c>
    </row>
    <row r="150" spans="1:15" x14ac:dyDescent="0.3">
      <c r="A150">
        <v>105</v>
      </c>
      <c r="B150">
        <v>39452.172415090216</v>
      </c>
      <c r="C150">
        <v>1997.8275849097845</v>
      </c>
      <c r="M150">
        <v>105</v>
      </c>
      <c r="N150">
        <v>36979.118162745093</v>
      </c>
      <c r="O150">
        <v>4470.8818372549067</v>
      </c>
    </row>
    <row r="151" spans="1:15" x14ac:dyDescent="0.3">
      <c r="A151">
        <v>106</v>
      </c>
      <c r="B151">
        <v>34977.297339583805</v>
      </c>
      <c r="C151">
        <v>672.7026604161947</v>
      </c>
      <c r="M151">
        <v>106</v>
      </c>
      <c r="N151">
        <v>31259.495692468903</v>
      </c>
      <c r="O151">
        <v>4390.5043075310969</v>
      </c>
    </row>
    <row r="152" spans="1:15" x14ac:dyDescent="0.3">
      <c r="A152">
        <v>107</v>
      </c>
      <c r="B152">
        <v>37408.486138020329</v>
      </c>
      <c r="C152">
        <v>24281.513861979671</v>
      </c>
      <c r="M152">
        <v>107</v>
      </c>
      <c r="N152">
        <v>41133.738943205753</v>
      </c>
      <c r="O152">
        <v>20556.261056794247</v>
      </c>
    </row>
    <row r="153" spans="1:15" x14ac:dyDescent="0.3">
      <c r="A153">
        <v>108</v>
      </c>
      <c r="B153">
        <v>4689.1073155041831</v>
      </c>
      <c r="C153">
        <v>4220.8926844958169</v>
      </c>
      <c r="M153">
        <v>108</v>
      </c>
      <c r="N153">
        <v>2273.1381010202276</v>
      </c>
      <c r="O153">
        <v>6636.8618989797724</v>
      </c>
    </row>
    <row r="154" spans="1:15" x14ac:dyDescent="0.3">
      <c r="A154">
        <v>109</v>
      </c>
      <c r="B154">
        <v>14284.15966585452</v>
      </c>
      <c r="C154">
        <v>11215.84033414548</v>
      </c>
      <c r="M154">
        <v>109</v>
      </c>
      <c r="N154">
        <v>18330.099630399582</v>
      </c>
      <c r="O154">
        <v>7169.9003696004183</v>
      </c>
    </row>
    <row r="155" spans="1:15" x14ac:dyDescent="0.3">
      <c r="A155">
        <v>110</v>
      </c>
      <c r="B155">
        <v>37238.808006187624</v>
      </c>
      <c r="C155">
        <v>6941.1919938123756</v>
      </c>
      <c r="M155">
        <v>110</v>
      </c>
      <c r="N155">
        <v>35904.874804141793</v>
      </c>
      <c r="O155">
        <v>8275.125195858207</v>
      </c>
    </row>
    <row r="156" spans="1:15" x14ac:dyDescent="0.3">
      <c r="A156">
        <v>111</v>
      </c>
      <c r="B156">
        <v>25432.697707120733</v>
      </c>
      <c r="C156">
        <v>-252.69770712073296</v>
      </c>
      <c r="M156">
        <v>111</v>
      </c>
      <c r="N156">
        <v>27546.690556289228</v>
      </c>
      <c r="O156">
        <v>-2366.690556289228</v>
      </c>
    </row>
    <row r="157" spans="1:15" x14ac:dyDescent="0.3">
      <c r="A157">
        <v>112</v>
      </c>
      <c r="B157">
        <v>27306.403047028307</v>
      </c>
      <c r="C157">
        <v>5943.5969529716931</v>
      </c>
      <c r="M157">
        <v>112</v>
      </c>
      <c r="N157">
        <v>28764.091279447715</v>
      </c>
      <c r="O157">
        <v>4485.9087205522846</v>
      </c>
    </row>
    <row r="158" spans="1:15" x14ac:dyDescent="0.3">
      <c r="A158">
        <v>113</v>
      </c>
      <c r="B158">
        <v>49744.491817764865</v>
      </c>
      <c r="C158">
        <v>-36434.491817764865</v>
      </c>
      <c r="M158">
        <v>113</v>
      </c>
      <c r="N158">
        <v>42984.91922327652</v>
      </c>
      <c r="O158">
        <v>-29674.91922327652</v>
      </c>
    </row>
    <row r="159" spans="1:15" x14ac:dyDescent="0.3">
      <c r="A159">
        <v>114</v>
      </c>
      <c r="B159">
        <v>25795.012786074658</v>
      </c>
      <c r="C159">
        <v>-7335.0127860746579</v>
      </c>
      <c r="M159">
        <v>114</v>
      </c>
      <c r="N159">
        <v>25782.375627040346</v>
      </c>
      <c r="O159">
        <v>-7322.3756270403464</v>
      </c>
    </row>
    <row r="160" spans="1:15" x14ac:dyDescent="0.3">
      <c r="A160">
        <v>115</v>
      </c>
      <c r="B160">
        <v>16198.973690744071</v>
      </c>
      <c r="C160">
        <v>-238.97369074407106</v>
      </c>
      <c r="M160">
        <v>115</v>
      </c>
      <c r="N160">
        <v>18467.355063770716</v>
      </c>
      <c r="O160">
        <v>-2507.3550637707158</v>
      </c>
    </row>
    <row r="161" spans="1:15" x14ac:dyDescent="0.3">
      <c r="A161">
        <v>116</v>
      </c>
      <c r="B161">
        <v>10878.248539192929</v>
      </c>
      <c r="C161">
        <v>7791.7514608070705</v>
      </c>
      <c r="M161">
        <v>116</v>
      </c>
      <c r="N161">
        <v>10309.268222324255</v>
      </c>
      <c r="O161">
        <v>8360.7317776757445</v>
      </c>
    </row>
    <row r="162" spans="1:15" x14ac:dyDescent="0.3">
      <c r="A162">
        <v>117</v>
      </c>
      <c r="B162">
        <v>15050.447716811872</v>
      </c>
      <c r="C162">
        <v>5719.5522831881281</v>
      </c>
      <c r="M162">
        <v>117</v>
      </c>
      <c r="N162">
        <v>13736.021482121991</v>
      </c>
      <c r="O162">
        <v>7033.9785178780094</v>
      </c>
    </row>
    <row r="163" spans="1:15" x14ac:dyDescent="0.3">
      <c r="A163">
        <v>118</v>
      </c>
      <c r="B163">
        <v>24415.981158152896</v>
      </c>
      <c r="C163">
        <v>-10355.981158152896</v>
      </c>
      <c r="M163">
        <v>118</v>
      </c>
      <c r="N163">
        <v>23526.570538816792</v>
      </c>
      <c r="O163">
        <v>-9466.5705388167917</v>
      </c>
    </row>
    <row r="164" spans="1:15" x14ac:dyDescent="0.3">
      <c r="A164">
        <v>119</v>
      </c>
      <c r="B164">
        <v>34232.146060679202</v>
      </c>
      <c r="C164">
        <v>2917.8539393207975</v>
      </c>
      <c r="M164">
        <v>119</v>
      </c>
      <c r="N164">
        <v>36686.367470721736</v>
      </c>
      <c r="O164">
        <v>463.63252927826397</v>
      </c>
    </row>
    <row r="165" spans="1:15" x14ac:dyDescent="0.3">
      <c r="A165">
        <v>120</v>
      </c>
      <c r="B165">
        <v>46965.59149820984</v>
      </c>
      <c r="C165">
        <v>-10855.59149820984</v>
      </c>
      <c r="M165">
        <v>120</v>
      </c>
      <c r="N165">
        <v>44990.10699070929</v>
      </c>
      <c r="O165">
        <v>-8880.1069907092897</v>
      </c>
    </row>
    <row r="166" spans="1:15" x14ac:dyDescent="0.3">
      <c r="A166">
        <v>121</v>
      </c>
      <c r="B166">
        <v>38104.528233053745</v>
      </c>
      <c r="C166">
        <v>2025.4717669462552</v>
      </c>
      <c r="M166">
        <v>121</v>
      </c>
      <c r="N166">
        <v>36541.556263808874</v>
      </c>
      <c r="O166">
        <v>3588.4437361911259</v>
      </c>
    </row>
    <row r="167" spans="1:15" x14ac:dyDescent="0.3">
      <c r="A167">
        <v>122</v>
      </c>
      <c r="B167">
        <v>43893.746906124208</v>
      </c>
      <c r="C167">
        <v>24956.253093875792</v>
      </c>
      <c r="M167">
        <v>122</v>
      </c>
      <c r="N167">
        <v>45703.877583389432</v>
      </c>
      <c r="O167">
        <v>23146.122416610568</v>
      </c>
    </row>
    <row r="168" spans="1:15" x14ac:dyDescent="0.3">
      <c r="A168">
        <v>123</v>
      </c>
      <c r="B168">
        <v>36492.397131818921</v>
      </c>
      <c r="C168">
        <v>23547.602868181079</v>
      </c>
      <c r="M168">
        <v>123</v>
      </c>
      <c r="N168">
        <v>40226.397313731242</v>
      </c>
      <c r="O168">
        <v>19813.602686268758</v>
      </c>
    </row>
    <row r="169" spans="1:15" x14ac:dyDescent="0.3">
      <c r="A169">
        <v>124</v>
      </c>
      <c r="B169">
        <v>17124.386574697797</v>
      </c>
      <c r="C169">
        <v>-4314.3865746977972</v>
      </c>
      <c r="M169">
        <v>124</v>
      </c>
      <c r="N169">
        <v>16449.462106632309</v>
      </c>
      <c r="O169">
        <v>-3639.4621066323089</v>
      </c>
    </row>
    <row r="170" spans="1:15" x14ac:dyDescent="0.3">
      <c r="A170">
        <v>125</v>
      </c>
      <c r="B170">
        <v>24551.561775208429</v>
      </c>
      <c r="C170">
        <v>-2341.561775208429</v>
      </c>
      <c r="M170">
        <v>125</v>
      </c>
      <c r="N170">
        <v>25363.782161817366</v>
      </c>
      <c r="O170">
        <v>-3153.7821618173657</v>
      </c>
    </row>
    <row r="171" spans="1:15" x14ac:dyDescent="0.3">
      <c r="A171">
        <v>126</v>
      </c>
      <c r="B171">
        <v>36689.516223167404</v>
      </c>
      <c r="C171">
        <v>6220.483776832596</v>
      </c>
      <c r="M171">
        <v>126</v>
      </c>
      <c r="N171">
        <v>35502.360035620644</v>
      </c>
      <c r="O171">
        <v>7407.6399643793557</v>
      </c>
    </row>
    <row r="172" spans="1:15" x14ac:dyDescent="0.3">
      <c r="A172">
        <v>127</v>
      </c>
      <c r="B172">
        <v>33239.997985205147</v>
      </c>
      <c r="C172">
        <v>1350.0020147948526</v>
      </c>
      <c r="M172">
        <v>127</v>
      </c>
      <c r="N172">
        <v>31251.144016923165</v>
      </c>
      <c r="O172">
        <v>3338.8559830768354</v>
      </c>
    </row>
    <row r="173" spans="1:15" x14ac:dyDescent="0.3">
      <c r="A173">
        <v>128</v>
      </c>
      <c r="B173">
        <v>5525.929753277238</v>
      </c>
      <c r="C173">
        <v>3494.070246722762</v>
      </c>
      <c r="M173">
        <v>128</v>
      </c>
      <c r="N173">
        <v>4410.5884109304088</v>
      </c>
      <c r="O173">
        <v>4609.4115890695912</v>
      </c>
    </row>
    <row r="174" spans="1:15" x14ac:dyDescent="0.3">
      <c r="A174">
        <v>129</v>
      </c>
      <c r="B174">
        <v>3694.1519786802201</v>
      </c>
      <c r="C174">
        <v>2715.8480213197799</v>
      </c>
      <c r="M174">
        <v>129</v>
      </c>
      <c r="N174">
        <v>4991.1907819991611</v>
      </c>
      <c r="O174">
        <v>1418.8092180008389</v>
      </c>
    </row>
    <row r="175" spans="1:15" x14ac:dyDescent="0.3">
      <c r="A175">
        <v>130</v>
      </c>
      <c r="B175">
        <v>35453.573951020444</v>
      </c>
      <c r="C175">
        <v>766.42604897955607</v>
      </c>
      <c r="M175">
        <v>130</v>
      </c>
      <c r="N175">
        <v>37312.668726304619</v>
      </c>
      <c r="O175">
        <v>-1092.6687263046188</v>
      </c>
    </row>
    <row r="176" spans="1:15" x14ac:dyDescent="0.3">
      <c r="A176">
        <v>131</v>
      </c>
      <c r="B176">
        <v>46328.750678683638</v>
      </c>
      <c r="C176">
        <v>-12318.750678683638</v>
      </c>
      <c r="M176">
        <v>131</v>
      </c>
      <c r="N176">
        <v>44442.430212247396</v>
      </c>
      <c r="O176">
        <v>-10432.430212247396</v>
      </c>
    </row>
    <row r="177" spans="1:15" x14ac:dyDescent="0.3">
      <c r="A177">
        <v>132</v>
      </c>
      <c r="B177">
        <v>41710.418893626411</v>
      </c>
      <c r="C177">
        <v>6179.5811063735891</v>
      </c>
      <c r="M177">
        <v>132</v>
      </c>
      <c r="N177">
        <v>40655.370643572824</v>
      </c>
      <c r="O177">
        <v>7234.6293564271764</v>
      </c>
    </row>
    <row r="178" spans="1:15" x14ac:dyDescent="0.3">
      <c r="A178">
        <v>133</v>
      </c>
      <c r="B178">
        <v>33290.083140490744</v>
      </c>
      <c r="C178">
        <v>2189.916859509256</v>
      </c>
      <c r="M178">
        <v>133</v>
      </c>
      <c r="N178">
        <v>31620.488716131833</v>
      </c>
      <c r="O178">
        <v>3859.5112838681671</v>
      </c>
    </row>
    <row r="179" spans="1:15" x14ac:dyDescent="0.3">
      <c r="A179">
        <v>134</v>
      </c>
      <c r="B179">
        <v>24639.060857841432</v>
      </c>
      <c r="C179">
        <v>-1189.0608578414322</v>
      </c>
      <c r="M179">
        <v>134</v>
      </c>
      <c r="N179">
        <v>25419.979625032571</v>
      </c>
      <c r="O179">
        <v>-1969.9796250325708</v>
      </c>
    </row>
    <row r="180" spans="1:15" x14ac:dyDescent="0.3">
      <c r="A180">
        <v>135</v>
      </c>
      <c r="B180">
        <v>37546.867074516704</v>
      </c>
      <c r="C180">
        <v>24553.132925483296</v>
      </c>
      <c r="M180">
        <v>135</v>
      </c>
      <c r="N180">
        <v>41280.64399226637</v>
      </c>
      <c r="O180">
        <v>20819.35600773363</v>
      </c>
    </row>
    <row r="181" spans="1:15" x14ac:dyDescent="0.3">
      <c r="A181">
        <v>136</v>
      </c>
      <c r="B181">
        <v>12976.9286370886</v>
      </c>
      <c r="C181">
        <v>12503.0713629114</v>
      </c>
      <c r="M181">
        <v>136</v>
      </c>
      <c r="N181">
        <v>17412.668980560124</v>
      </c>
      <c r="O181">
        <v>8067.3310194398764</v>
      </c>
    </row>
    <row r="182" spans="1:15" x14ac:dyDescent="0.3">
      <c r="A182">
        <v>137</v>
      </c>
      <c r="B182">
        <v>34547.427501396669</v>
      </c>
      <c r="C182">
        <v>2702.572498603331</v>
      </c>
      <c r="M182">
        <v>137</v>
      </c>
      <c r="N182">
        <v>36058.041681636605</v>
      </c>
      <c r="O182">
        <v>1191.9583183633949</v>
      </c>
    </row>
    <row r="183" spans="1:15" x14ac:dyDescent="0.3">
      <c r="A183">
        <v>138</v>
      </c>
      <c r="B183">
        <v>46171.384760844681</v>
      </c>
      <c r="C183">
        <v>-10221.384760844681</v>
      </c>
      <c r="M183">
        <v>138</v>
      </c>
      <c r="N183">
        <v>44046.157274034245</v>
      </c>
      <c r="O183">
        <v>-8096.1572740342453</v>
      </c>
    </row>
    <row r="184" spans="1:15" x14ac:dyDescent="0.3">
      <c r="A184">
        <v>139</v>
      </c>
      <c r="B184">
        <v>33548.335175860972</v>
      </c>
      <c r="C184">
        <v>-19858.335175860972</v>
      </c>
      <c r="M184">
        <v>139</v>
      </c>
      <c r="N184">
        <v>29169.407702993947</v>
      </c>
      <c r="O184">
        <v>-15479.407702993947</v>
      </c>
    </row>
    <row r="185" spans="1:15" x14ac:dyDescent="0.3">
      <c r="A185">
        <v>140</v>
      </c>
      <c r="B185">
        <v>30027.431642814681</v>
      </c>
      <c r="C185">
        <v>-13537.431642814681</v>
      </c>
      <c r="M185">
        <v>140</v>
      </c>
      <c r="N185">
        <v>26038.795062275291</v>
      </c>
      <c r="O185">
        <v>-9548.7950622752905</v>
      </c>
    </row>
    <row r="186" spans="1:15" x14ac:dyDescent="0.3">
      <c r="A186">
        <v>141</v>
      </c>
      <c r="B186">
        <v>17138.386427919082</v>
      </c>
      <c r="C186">
        <v>-3378.3864279190821</v>
      </c>
      <c r="M186">
        <v>141</v>
      </c>
      <c r="N186">
        <v>16458.453700746737</v>
      </c>
      <c r="O186">
        <v>-2698.453700746737</v>
      </c>
    </row>
    <row r="187" spans="1:15" x14ac:dyDescent="0.3">
      <c r="A187">
        <v>142</v>
      </c>
      <c r="B187">
        <v>14742.951345808848</v>
      </c>
      <c r="C187">
        <v>6567.0486541911523</v>
      </c>
      <c r="M187">
        <v>142</v>
      </c>
      <c r="N187">
        <v>16033.041978700025</v>
      </c>
      <c r="O187">
        <v>5276.9580212999754</v>
      </c>
    </row>
    <row r="188" spans="1:15" x14ac:dyDescent="0.3">
      <c r="A188">
        <v>143</v>
      </c>
      <c r="B188">
        <v>41918.360518090602</v>
      </c>
      <c r="C188">
        <v>8091.6394819093985</v>
      </c>
      <c r="M188">
        <v>143</v>
      </c>
      <c r="N188">
        <v>40287.9224738794</v>
      </c>
      <c r="O188">
        <v>9722.0775261205999</v>
      </c>
    </row>
    <row r="189" spans="1:15" ht="15" thickBot="1" x14ac:dyDescent="0.35">
      <c r="A189" s="28">
        <v>144</v>
      </c>
      <c r="B189" s="28">
        <v>38113.39113817711</v>
      </c>
      <c r="C189" s="28">
        <v>3746.6088618228896</v>
      </c>
      <c r="M189" s="28">
        <v>144</v>
      </c>
      <c r="N189" s="28">
        <v>36858.3364160317</v>
      </c>
      <c r="O189" s="28">
        <v>5001.6635839683004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pay_gap_Europe</vt:lpstr>
      <vt:lpstr>sampling</vt:lpstr>
      <vt:lpstr>Sampled data </vt:lpstr>
      <vt:lpstr>SLRM</vt:lpstr>
      <vt:lpstr>Global</vt:lpstr>
      <vt:lpstr>fitted_model</vt:lpstr>
      <vt:lpstr>b1,b2</vt:lpstr>
      <vt:lpstr>b3,b4</vt:lpstr>
      <vt:lpstr>b5,b6</vt:lpstr>
      <vt:lpstr>b7,b8</vt:lpstr>
      <vt:lpstr>b9,b10</vt:lpstr>
      <vt:lpstr>Extra-sum</vt:lpstr>
      <vt:lpstr>Lack of Fit</vt:lpstr>
      <vt:lpstr>Residual Analysis</vt:lpstr>
      <vt:lpstr>Residuals</vt:lpstr>
      <vt:lpstr>Graph_data</vt:lpstr>
      <vt:lpstr>Model_building</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UPALI BERA</dc:creator>
  <cp:keywords/>
  <dc:description/>
  <cp:lastModifiedBy>DELL</cp:lastModifiedBy>
  <cp:revision/>
  <dcterms:created xsi:type="dcterms:W3CDTF">2023-04-01T04:37:55Z</dcterms:created>
  <dcterms:modified xsi:type="dcterms:W3CDTF">2023-04-24T12:48:25Z</dcterms:modified>
  <cp:category/>
  <cp:contentStatus/>
</cp:coreProperties>
</file>