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2\Downloads\archive\Task 27\"/>
    </mc:Choice>
  </mc:AlternateContent>
  <bookViews>
    <workbookView xWindow="0" yWindow="0" windowWidth="19200" windowHeight="7310" activeTab="3"/>
  </bookViews>
  <sheets>
    <sheet name="Raw Data" sheetId="1" r:id="rId1"/>
    <sheet name="Regional Performance" sheetId="2" r:id="rId2"/>
    <sheet name="Yearly Sales" sheetId="3" r:id="rId3"/>
    <sheet name="Recommendations.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3" l="1"/>
  <c r="G5" i="3"/>
  <c r="G6" i="3"/>
  <c r="G3" i="3"/>
  <c r="I4" i="2"/>
  <c r="I5" i="2"/>
  <c r="I6" i="2"/>
  <c r="H4" i="2"/>
  <c r="H5" i="2"/>
  <c r="H6" i="2"/>
  <c r="G4" i="2"/>
  <c r="G5" i="2"/>
  <c r="G6" i="2"/>
  <c r="E4" i="2"/>
  <c r="E5" i="2"/>
  <c r="E6" i="2"/>
  <c r="D4" i="2"/>
  <c r="I3" i="2" s="1"/>
  <c r="D5" i="2"/>
  <c r="D6" i="2"/>
  <c r="C4" i="2"/>
  <c r="H3" i="2" s="1"/>
  <c r="C5" i="2"/>
  <c r="C6" i="2"/>
  <c r="G3" i="2"/>
  <c r="E3" i="2"/>
  <c r="D3" i="2"/>
  <c r="C3" i="2"/>
</calcChain>
</file>

<file path=xl/sharedStrings.xml><?xml version="1.0" encoding="utf-8"?>
<sst xmlns="http://schemas.openxmlformats.org/spreadsheetml/2006/main" count="129976" uniqueCount="10957">
  <si>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</si>
  <si>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</si>
  <si>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</si>
  <si>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</si>
  <si>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</si>
  <si>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</si>
  <si>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</si>
  <si>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</si>
  <si>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</si>
  <si>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</si>
  <si>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</si>
  <si>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</si>
  <si>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</si>
  <si>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</si>
  <si>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</si>
  <si>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</si>
  <si>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</si>
  <si>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</si>
  <si>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</si>
  <si>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</si>
  <si>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</si>
  <si>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</si>
  <si>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</si>
  <si>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</si>
  <si>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</si>
  <si>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</si>
  <si>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</si>
  <si>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</si>
  <si>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</si>
  <si>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</si>
  <si>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</si>
  <si>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</si>
  <si>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</si>
  <si>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</si>
  <si>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</si>
  <si>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</si>
  <si>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</si>
  <si>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</si>
  <si>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</si>
  <si>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</si>
  <si>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</si>
  <si>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</si>
  <si>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</si>
  <si>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</si>
  <si>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</si>
  <si>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</si>
  <si>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</si>
  <si>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</si>
  <si>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</si>
  <si>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</si>
  <si>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</si>
  <si>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</si>
  <si>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</si>
  <si>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</si>
  <si>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</si>
  <si>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</si>
  <si>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</si>
  <si>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</si>
  <si>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</si>
  <si>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</si>
  <si>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</si>
  <si>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</si>
  <si>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</si>
  <si>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</si>
  <si>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</si>
  <si>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</si>
  <si>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</si>
  <si>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</si>
  <si>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</si>
  <si>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</si>
  <si>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</si>
  <si>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</si>
  <si>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</si>
  <si>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</si>
  <si>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</si>
  <si>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</si>
  <si>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</si>
  <si>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</si>
  <si>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</si>
  <si>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</si>
  <si>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</si>
  <si>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</si>
  <si>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</si>
  <si>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</si>
  <si>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</si>
  <si>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</si>
  <si>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</si>
  <si>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</si>
  <si>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</si>
  <si>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</si>
  <si>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</si>
  <si>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</si>
  <si>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</si>
  <si>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</si>
  <si>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</si>
  <si>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</si>
  <si>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</si>
  <si>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</si>
  <si>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</si>
  <si>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</si>
  <si>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</si>
  <si>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</si>
  <si>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</si>
  <si>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</si>
  <si>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</si>
  <si>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</si>
  <si>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</si>
  <si>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</si>
  <si>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</si>
  <si>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</si>
  <si>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</si>
  <si>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</si>
  <si>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</si>
  <si>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</si>
  <si>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</si>
  <si>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</si>
  <si>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</si>
  <si>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</si>
  <si>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</si>
  <si>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</si>
  <si>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</si>
  <si>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</si>
  <si>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</si>
  <si>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</si>
  <si>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</si>
  <si>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</si>
  <si>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</si>
  <si>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</si>
  <si>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</si>
  <si>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</si>
  <si>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</si>
  <si>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</si>
  <si>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</si>
  <si>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</si>
  <si>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</si>
  <si>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</si>
  <si>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</si>
  <si>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</si>
  <si>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</si>
  <si>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</si>
  <si>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</si>
  <si>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</si>
  <si>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</si>
  <si>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</si>
  <si>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</si>
  <si>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</si>
  <si>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</si>
  <si>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</si>
  <si>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</si>
  <si>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</si>
  <si>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</si>
  <si>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</si>
  <si>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</si>
  <si>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</si>
  <si>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</si>
  <si>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</si>
  <si>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</si>
  <si>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</si>
  <si>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</si>
  <si>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</si>
  <si>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</si>
  <si>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</si>
  <si>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</si>
  <si>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</si>
  <si>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</si>
  <si>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</si>
  <si>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</si>
  <si>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</si>
  <si>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</si>
  <si>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</si>
  <si>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</si>
  <si>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</si>
  <si>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</si>
  <si>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</si>
  <si>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</si>
  <si>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</si>
  <si>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</si>
  <si>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</si>
  <si>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</si>
  <si>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</si>
  <si>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</si>
  <si>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</si>
  <si>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</si>
  <si>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</si>
  <si>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</si>
  <si>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</si>
  <si>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</si>
  <si>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</si>
  <si>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</si>
  <si>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</si>
  <si>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</si>
  <si>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</si>
  <si>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</si>
  <si>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</si>
  <si>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</si>
  <si>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</si>
  <si>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</si>
  <si>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</si>
  <si>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</si>
  <si>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</si>
  <si>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</si>
  <si>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</si>
  <si>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</si>
  <si>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</si>
  <si>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</si>
  <si>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</si>
  <si>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</si>
  <si>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</si>
  <si>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</si>
  <si>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</si>
  <si>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</si>
  <si>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</si>
  <si>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</si>
  <si>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</si>
  <si>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</si>
  <si>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</si>
  <si>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</si>
  <si>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</si>
  <si>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</si>
  <si>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</si>
  <si>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</si>
  <si>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</si>
  <si>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</si>
  <si>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</si>
  <si>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</si>
  <si>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</si>
  <si>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</si>
  <si>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</si>
  <si>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</si>
  <si>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</si>
  <si>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</si>
  <si>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</si>
  <si>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</si>
  <si>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</si>
  <si>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</si>
  <si>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</si>
  <si>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</si>
  <si>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</si>
  <si>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</si>
  <si>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</si>
  <si>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</si>
  <si>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</si>
  <si>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</si>
  <si>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</si>
  <si>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</si>
  <si>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</si>
  <si>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</si>
  <si>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</si>
  <si>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</si>
  <si>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</si>
  <si>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</si>
  <si>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</si>
  <si>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</si>
  <si>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</si>
  <si>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</si>
  <si>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</si>
  <si>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</si>
  <si>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</si>
  <si>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</si>
  <si>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</si>
  <si>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</si>
  <si>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</si>
  <si>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</si>
  <si>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</si>
  <si>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</si>
  <si>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</si>
  <si>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</si>
  <si>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</si>
  <si>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</si>
  <si>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</si>
  <si>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</si>
  <si>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</si>
  <si>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</si>
  <si>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</si>
  <si>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</si>
  <si>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</si>
  <si>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</si>
  <si>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</si>
  <si>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</si>
  <si>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</si>
  <si>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</si>
  <si>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</si>
  <si>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</si>
  <si>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</si>
  <si>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</si>
  <si>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</si>
  <si>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</si>
  <si>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</si>
  <si>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</si>
  <si>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</si>
  <si>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</si>
  <si>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</si>
  <si>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</si>
  <si>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</si>
  <si>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</si>
  <si>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</si>
  <si>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</si>
  <si>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</si>
  <si>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</si>
  <si>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</si>
  <si>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</si>
  <si>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</si>
  <si>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</si>
  <si>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</si>
  <si>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</si>
  <si>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</si>
  <si>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</si>
  <si>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</si>
  <si>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</si>
  <si>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</si>
  <si>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</si>
  <si>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</si>
  <si>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</si>
  <si>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</si>
  <si>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</si>
  <si>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</si>
  <si>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</si>
  <si>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</si>
  <si>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</si>
  <si>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</si>
  <si>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</si>
  <si>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</si>
  <si>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</si>
  <si>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</si>
  <si>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</si>
  <si>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</si>
  <si>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</si>
  <si>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</si>
  <si>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</si>
  <si>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</si>
  <si>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</si>
  <si>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</si>
  <si>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</si>
  <si>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</si>
  <si>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</si>
  <si>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</si>
  <si>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</si>
  <si>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</si>
  <si>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</si>
  <si>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</si>
  <si>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</si>
  <si>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</si>
  <si>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</si>
  <si>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</si>
  <si>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</si>
  <si>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</si>
  <si>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</si>
  <si>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</si>
  <si>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</si>
  <si>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</si>
  <si>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</si>
  <si>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</si>
  <si>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</si>
  <si>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</si>
  <si>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</si>
  <si>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</si>
  <si>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</si>
  <si>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</si>
  <si>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</si>
  <si>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</si>
  <si>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</si>
  <si>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</si>
  <si>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</si>
  <si>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</si>
  <si>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</si>
  <si>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</si>
  <si>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</si>
  <si>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</si>
  <si>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</si>
  <si>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</si>
  <si>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</si>
  <si>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</si>
  <si>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</si>
  <si>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</si>
  <si>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</si>
  <si>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</si>
  <si>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</si>
  <si>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</si>
  <si>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</si>
  <si>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</si>
  <si>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</si>
  <si>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</si>
  <si>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</si>
  <si>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</si>
  <si>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</si>
  <si>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</si>
  <si>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</si>
  <si>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</si>
  <si>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</si>
  <si>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</si>
  <si>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</si>
  <si>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</si>
  <si>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</si>
  <si>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</si>
  <si>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</si>
  <si>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</si>
  <si>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</si>
  <si>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</si>
  <si>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</si>
  <si>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</si>
  <si>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</si>
  <si>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</si>
  <si>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</si>
  <si>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</si>
  <si>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</si>
  <si>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</si>
  <si>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</si>
  <si>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</si>
  <si>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</si>
  <si>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</si>
  <si>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</si>
  <si>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</si>
  <si>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</si>
  <si>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</si>
  <si>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</si>
  <si>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</si>
  <si>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</si>
  <si>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</si>
  <si>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</si>
  <si>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</si>
  <si>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</si>
  <si>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</si>
  <si>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</si>
  <si>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</si>
  <si>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</si>
  <si>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</si>
  <si>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</si>
  <si>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</si>
  <si>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</si>
  <si>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</si>
  <si>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</si>
  <si>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</si>
  <si>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</si>
  <si>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</si>
  <si>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</si>
  <si>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</si>
  <si>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</si>
  <si>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</si>
  <si>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</si>
  <si>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</si>
  <si>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</si>
  <si>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</si>
  <si>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</si>
  <si>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</si>
  <si>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</si>
  <si>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</si>
  <si>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</si>
  <si>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</si>
  <si>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</si>
  <si>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</si>
  <si>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</si>
  <si>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</si>
  <si>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</si>
  <si>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</si>
  <si>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</si>
  <si>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</si>
  <si>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</si>
  <si>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</si>
  <si>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</si>
  <si>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</si>
  <si>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</si>
  <si>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</si>
  <si>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</si>
  <si>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</si>
  <si>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</si>
  <si>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</si>
  <si>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</si>
  <si>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</si>
  <si>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</si>
  <si>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</si>
  <si>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</si>
  <si>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</si>
  <si>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</si>
  <si>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</si>
  <si>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</si>
  <si>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</si>
  <si>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</si>
  <si>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</si>
  <si>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</si>
  <si>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</si>
  <si>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</si>
  <si>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</si>
  <si>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</si>
  <si>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</si>
  <si>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</si>
  <si>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</si>
  <si>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</si>
  <si>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</si>
  <si>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</si>
  <si>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</si>
  <si>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</si>
  <si>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</si>
  <si>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</si>
  <si>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</si>
  <si>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</si>
  <si>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</si>
  <si>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</si>
  <si>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</si>
  <si>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</si>
  <si>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</si>
  <si>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</si>
  <si>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</si>
  <si>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</si>
  <si>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</si>
  <si>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</si>
  <si>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</si>
  <si>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</si>
  <si>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</si>
  <si>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</si>
  <si>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</si>
  <si>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</si>
  <si>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</si>
  <si>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</si>
  <si>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</si>
  <si>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</si>
  <si>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</si>
  <si>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</si>
  <si>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</si>
  <si>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</si>
  <si>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</si>
  <si>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</si>
  <si>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</si>
  <si>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</si>
  <si>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</si>
  <si>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</si>
  <si>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</si>
  <si>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</si>
  <si>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</si>
  <si>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</si>
  <si>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</si>
  <si>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</si>
  <si>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</si>
  <si>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</si>
  <si>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</si>
  <si>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</si>
  <si>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</si>
  <si>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</si>
  <si>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</si>
  <si>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</si>
  <si>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</si>
  <si>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</si>
  <si>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</si>
  <si>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</si>
  <si>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</si>
  <si>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</si>
  <si>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</si>
  <si>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</si>
  <si>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</si>
  <si>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</si>
  <si>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</si>
  <si>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</si>
  <si>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</si>
  <si>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</si>
  <si>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</si>
  <si>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</si>
  <si>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</si>
  <si>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</si>
  <si>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</si>
  <si>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</si>
  <si>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</si>
  <si>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</si>
  <si>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</si>
  <si>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</si>
  <si>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</si>
  <si>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</si>
  <si>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</si>
  <si>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</si>
  <si>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</si>
  <si>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</si>
  <si>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</si>
  <si>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</si>
  <si>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</si>
  <si>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</si>
  <si>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</si>
  <si>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</si>
  <si>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</si>
  <si>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</si>
  <si>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</si>
  <si>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</si>
  <si>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</si>
  <si>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</si>
  <si>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</si>
  <si>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</si>
  <si>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</si>
  <si>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</si>
  <si>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</si>
  <si>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</si>
  <si>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</si>
  <si>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</si>
  <si>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</si>
  <si>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</si>
  <si>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</si>
  <si>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</si>
  <si>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</si>
  <si>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</si>
  <si>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</si>
  <si>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</si>
  <si>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</si>
  <si>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</si>
  <si>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</si>
  <si>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</si>
  <si>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</si>
  <si>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</si>
  <si>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</si>
  <si>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</si>
  <si>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</si>
  <si>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</si>
  <si>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</si>
  <si>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</si>
  <si>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</si>
  <si>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</si>
  <si>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</si>
  <si>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</si>
  <si>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</si>
  <si>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</si>
  <si>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</si>
  <si>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</si>
  <si>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</si>
  <si>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</si>
  <si>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</si>
  <si>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</si>
  <si>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</si>
  <si>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</si>
  <si>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</si>
  <si>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</si>
  <si>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</si>
  <si>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</si>
  <si>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</si>
  <si>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</si>
  <si>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</si>
  <si>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</si>
  <si>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</si>
  <si>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</si>
  <si>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</si>
  <si>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</si>
  <si>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</si>
  <si>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</si>
  <si>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</si>
  <si>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</si>
  <si>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</si>
  <si>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</si>
  <si>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</si>
  <si>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</si>
  <si>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</si>
  <si>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</si>
  <si>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</si>
  <si>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</si>
  <si>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</si>
  <si>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</si>
  <si>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</si>
  <si>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</si>
  <si>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</si>
  <si>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</si>
  <si>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</si>
  <si>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</si>
  <si>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</si>
  <si>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</si>
  <si>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</si>
  <si>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</si>
  <si>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</si>
  <si>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</si>
  <si>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</si>
  <si>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</si>
  <si>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</si>
  <si>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</si>
  <si>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</si>
  <si>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</si>
  <si>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</si>
  <si>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</si>
  <si>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</si>
  <si>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</si>
  <si>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</si>
  <si>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</si>
  <si>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</si>
  <si>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</si>
  <si>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</si>
  <si>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</si>
  <si>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</si>
  <si>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</si>
  <si>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</si>
  <si>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</si>
  <si>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</si>
  <si>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</si>
  <si>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</si>
  <si>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</si>
  <si>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</si>
  <si>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</si>
  <si>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</si>
  <si>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</si>
  <si>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</si>
  <si>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</si>
  <si>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</si>
  <si>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</si>
  <si>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</si>
  <si>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</si>
  <si>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</si>
  <si>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</si>
  <si>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</si>
  <si>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</si>
  <si>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</si>
  <si>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</si>
  <si>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</si>
  <si>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</si>
  <si>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</si>
  <si>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</si>
  <si>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</si>
  <si>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</si>
  <si>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</si>
  <si>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</si>
  <si>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</si>
  <si>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</si>
  <si>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</si>
  <si>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</si>
  <si>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</si>
  <si>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</si>
  <si>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</si>
  <si>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</si>
  <si>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</si>
  <si>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</si>
  <si>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</si>
  <si>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</si>
  <si>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</si>
  <si>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</si>
  <si>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</si>
  <si>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</si>
  <si>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</si>
  <si>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</si>
  <si>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</si>
  <si>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</si>
  <si>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</si>
  <si>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</si>
  <si>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</si>
  <si>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</si>
  <si>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</si>
  <si>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</si>
  <si>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</si>
  <si>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</si>
  <si>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</si>
  <si>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</si>
  <si>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</si>
  <si>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</si>
  <si>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</si>
  <si>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</si>
  <si>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</si>
  <si>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</si>
  <si>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</si>
  <si>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</si>
  <si>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</si>
  <si>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</si>
  <si>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</si>
  <si>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</si>
  <si>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</si>
  <si>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</si>
  <si>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</si>
  <si>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</si>
  <si>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</si>
  <si>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</si>
  <si>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</si>
  <si>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</si>
  <si>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</si>
  <si>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</si>
  <si>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</si>
  <si>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</si>
  <si>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</si>
  <si>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</si>
  <si>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</si>
  <si>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</si>
  <si>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</si>
  <si>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</si>
  <si>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</si>
  <si>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</si>
  <si>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</si>
  <si>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</si>
  <si>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</si>
  <si>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</si>
  <si>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</si>
  <si>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</si>
  <si>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</si>
  <si>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</si>
  <si>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</si>
  <si>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</si>
  <si>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</si>
  <si>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</si>
  <si>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</si>
  <si>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</si>
  <si>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</si>
  <si>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</si>
  <si>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</si>
  <si>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</si>
  <si>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</si>
  <si>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</si>
  <si>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</si>
  <si>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</si>
  <si>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</si>
  <si>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</si>
  <si>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</si>
  <si>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</si>
  <si>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</si>
  <si>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</si>
  <si>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</si>
  <si>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</si>
  <si>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</si>
  <si>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</si>
  <si>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</si>
  <si>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</si>
  <si>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</si>
  <si>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</si>
  <si>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</si>
  <si>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</si>
  <si>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</si>
  <si>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</si>
  <si>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</si>
  <si>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</si>
  <si>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</si>
  <si>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</si>
  <si>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</si>
  <si>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</si>
  <si>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</si>
  <si>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</si>
  <si>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</si>
  <si>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</si>
  <si>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</si>
  <si>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</si>
  <si>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</si>
  <si>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</si>
  <si>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</si>
  <si>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</si>
  <si>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</si>
  <si>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</si>
  <si>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</si>
  <si>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</si>
  <si>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</si>
  <si>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</si>
  <si>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</si>
  <si>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</si>
  <si>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</si>
  <si>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</si>
  <si>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</si>
  <si>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</si>
  <si>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</si>
  <si>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</si>
  <si>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</si>
  <si>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</si>
  <si>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</si>
  <si>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</si>
  <si>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</si>
  <si>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</si>
  <si>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</si>
  <si>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</si>
  <si>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</si>
  <si>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</si>
  <si>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</si>
  <si>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</si>
  <si>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</si>
  <si>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</si>
  <si>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</si>
  <si>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</si>
  <si>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</si>
  <si>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</si>
  <si>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</si>
  <si>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</si>
  <si>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</si>
  <si>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</si>
  <si>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</si>
  <si>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</si>
  <si>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</si>
  <si>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</si>
  <si>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</si>
  <si>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</si>
  <si>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</si>
  <si>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</si>
  <si>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</si>
  <si>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</si>
  <si>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</si>
  <si>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</si>
  <si>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</si>
  <si>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</si>
  <si>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</si>
  <si>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</si>
  <si>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</si>
  <si>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</si>
  <si>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</si>
  <si>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</si>
  <si>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</si>
  <si>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</si>
  <si>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</si>
  <si>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</si>
  <si>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</si>
  <si>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</si>
  <si>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</si>
  <si>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</si>
  <si>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</si>
  <si>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</si>
  <si>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</si>
  <si>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</si>
  <si>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</si>
  <si>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</si>
  <si>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</si>
  <si>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</si>
  <si>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</si>
  <si>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</si>
  <si>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</si>
  <si>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</si>
  <si>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</si>
  <si>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</si>
  <si>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</si>
  <si>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</si>
  <si>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</si>
  <si>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</si>
  <si>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</si>
  <si>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</si>
  <si>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</si>
  <si>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</si>
  <si>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</si>
  <si>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</si>
  <si>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</si>
  <si>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</si>
  <si>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</si>
  <si>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</si>
  <si>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</si>
  <si>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</si>
  <si>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</si>
  <si>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</si>
  <si>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</si>
  <si>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</si>
  <si>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</si>
  <si>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</si>
  <si>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</si>
  <si>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</si>
  <si>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</si>
  <si>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</si>
  <si>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</si>
  <si>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</si>
  <si>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</si>
  <si>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</si>
  <si>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</si>
  <si>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</si>
  <si>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</si>
  <si>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</si>
  <si>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</si>
  <si>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</si>
  <si>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</si>
  <si>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</si>
  <si>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</si>
  <si>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</si>
  <si>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</si>
  <si>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</si>
  <si>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</si>
  <si>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</si>
  <si>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</si>
  <si>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</si>
  <si>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</si>
  <si>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</si>
  <si>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</si>
  <si>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</si>
  <si>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</si>
  <si>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</si>
  <si>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</si>
  <si>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</si>
  <si>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</si>
  <si>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</si>
  <si>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</si>
  <si>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</si>
  <si>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</si>
  <si>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</si>
  <si>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</si>
  <si>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</si>
  <si>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</si>
  <si>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</si>
  <si>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</si>
  <si>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</si>
  <si>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</si>
  <si>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</si>
  <si>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</si>
  <si>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</si>
  <si>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</si>
  <si>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</si>
  <si>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</si>
  <si>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</si>
  <si>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</si>
  <si>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</si>
  <si>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</si>
  <si>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</si>
  <si>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</si>
  <si>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</si>
  <si>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</si>
  <si>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</si>
  <si>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</si>
  <si>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</si>
  <si>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</si>
  <si>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</si>
  <si>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</si>
  <si>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</si>
  <si>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</si>
  <si>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</si>
  <si>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</si>
  <si>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</si>
  <si>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</si>
  <si>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</si>
  <si>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</si>
  <si>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</si>
  <si>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</si>
  <si>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</si>
  <si>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</si>
  <si>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</si>
  <si>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</si>
  <si>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</si>
  <si>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</si>
  <si>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</si>
  <si>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</si>
  <si>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</si>
  <si>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</si>
  <si>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</si>
  <si>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</si>
  <si>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</si>
  <si>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</si>
  <si>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</si>
  <si>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</si>
  <si>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</si>
  <si>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</si>
  <si>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</si>
  <si>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</si>
  <si>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</si>
  <si>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</si>
  <si>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</si>
  <si>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</si>
  <si>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</si>
  <si>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</si>
  <si>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</si>
  <si>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</si>
  <si>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</si>
  <si>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</si>
  <si>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</si>
  <si>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</si>
  <si>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</si>
  <si>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</si>
  <si>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</si>
  <si>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</si>
  <si>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</si>
  <si>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</si>
  <si>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</si>
  <si>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</si>
  <si>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</si>
  <si>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</si>
  <si>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</si>
  <si>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</si>
  <si>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</si>
  <si>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</si>
  <si>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</si>
  <si>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</si>
  <si>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</si>
  <si>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</si>
  <si>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</si>
  <si>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</si>
  <si>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</si>
  <si>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</si>
  <si>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</si>
  <si>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</si>
  <si>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</si>
  <si>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</si>
  <si>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</si>
  <si>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</si>
  <si>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</si>
  <si>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</si>
  <si>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</si>
  <si>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</si>
  <si>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</si>
  <si>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</si>
  <si>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</si>
  <si>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</si>
  <si>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</si>
  <si>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</si>
  <si>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</si>
  <si>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</si>
  <si>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</si>
  <si>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</si>
  <si>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</si>
  <si>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</si>
  <si>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</si>
  <si>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</si>
  <si>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</si>
  <si>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</si>
  <si>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</si>
  <si>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</si>
  <si>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</si>
  <si>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</si>
  <si>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</si>
  <si>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</si>
  <si>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</si>
  <si>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</si>
  <si>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</si>
  <si>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</si>
  <si>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</si>
  <si>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</si>
  <si>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</si>
  <si>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</si>
  <si>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</si>
  <si>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</si>
  <si>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</si>
  <si>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</si>
  <si>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</si>
  <si>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</si>
  <si>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</si>
  <si>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</si>
  <si>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</si>
  <si>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</si>
  <si>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</si>
  <si>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</si>
  <si>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</si>
  <si>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</si>
  <si>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</si>
  <si>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</si>
  <si>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</si>
  <si>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</si>
  <si>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</si>
  <si>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</si>
  <si>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</si>
  <si>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</si>
  <si>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</si>
  <si>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</si>
  <si>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</si>
  <si>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</si>
  <si>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</si>
  <si>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</si>
  <si>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</si>
  <si>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</si>
  <si>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</si>
  <si>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</si>
  <si>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</si>
  <si>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</si>
  <si>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</si>
  <si>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</si>
  <si>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</si>
  <si>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</si>
  <si>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</si>
  <si>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</si>
  <si>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</si>
  <si>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</si>
  <si>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</si>
  <si>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</si>
  <si>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</si>
  <si>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</si>
  <si>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</si>
  <si>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</si>
  <si>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</si>
  <si>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</si>
  <si>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</si>
  <si>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</si>
  <si>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</si>
  <si>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</si>
  <si>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</si>
  <si>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</si>
  <si>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</si>
  <si>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</si>
  <si>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</si>
  <si>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</si>
  <si>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</si>
  <si>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</si>
  <si>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</si>
  <si>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</si>
  <si>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</si>
  <si>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</si>
  <si>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</si>
  <si>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</si>
  <si>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</si>
  <si>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</si>
  <si>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</si>
  <si>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</si>
  <si>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</si>
  <si>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</si>
  <si>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</si>
  <si>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</si>
  <si>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</si>
  <si>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</si>
  <si>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</si>
  <si>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</si>
  <si>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</si>
  <si>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</si>
  <si>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</si>
  <si>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</si>
  <si>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</si>
  <si>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</si>
  <si>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</si>
  <si>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</si>
  <si>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</si>
  <si>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</si>
  <si>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</si>
  <si>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</si>
  <si>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</si>
  <si>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</si>
  <si>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</si>
  <si>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</si>
  <si>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</si>
  <si>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</si>
  <si>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</si>
  <si>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</si>
  <si>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</si>
  <si>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</si>
  <si>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</si>
  <si>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</si>
  <si>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</si>
  <si>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</si>
  <si>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</si>
  <si>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</si>
  <si>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</si>
  <si>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</si>
  <si>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</si>
  <si>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</si>
  <si>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</si>
  <si>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</si>
  <si>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</si>
  <si>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</si>
  <si>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</si>
  <si>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</si>
  <si>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</si>
  <si>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</si>
  <si>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</si>
  <si>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</si>
  <si>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</si>
  <si>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</si>
  <si>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</si>
  <si>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</si>
  <si>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</si>
  <si>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</si>
  <si>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</si>
  <si>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</si>
  <si>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</si>
  <si>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</si>
  <si>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</si>
  <si>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</si>
  <si>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</si>
  <si>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</si>
  <si>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</si>
  <si>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</si>
  <si>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</si>
  <si>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</si>
  <si>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</si>
  <si>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</si>
  <si>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</si>
  <si>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</si>
  <si>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</si>
  <si>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</si>
  <si>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</si>
  <si>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</si>
  <si>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</si>
  <si>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</si>
  <si>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</si>
  <si>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</si>
  <si>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</si>
  <si>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</si>
  <si>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</si>
  <si>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</si>
  <si>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</si>
  <si>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</si>
  <si>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</si>
  <si>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</si>
  <si>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</si>
  <si>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</si>
  <si>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</si>
  <si>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</si>
  <si>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</si>
  <si>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</si>
  <si>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</si>
  <si>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</si>
  <si>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</si>
  <si>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</si>
  <si>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</si>
  <si>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</si>
  <si>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</si>
  <si>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</si>
  <si>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</si>
  <si>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</si>
  <si>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</si>
  <si>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</si>
  <si>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</si>
  <si>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</si>
  <si>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</si>
  <si>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</si>
  <si>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</si>
  <si>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</si>
  <si>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</si>
  <si>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</si>
  <si>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</si>
  <si>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</si>
  <si>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</si>
  <si>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</si>
  <si>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</si>
  <si>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</si>
  <si>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</si>
  <si>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</si>
  <si>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</si>
  <si>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</si>
  <si>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</si>
  <si>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</si>
  <si>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</si>
  <si>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</si>
  <si>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</si>
  <si>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</si>
  <si>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</si>
  <si>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</si>
  <si>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</si>
  <si>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</si>
  <si>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</si>
  <si>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</si>
  <si>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</si>
  <si>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</si>
  <si>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</si>
  <si>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</si>
  <si>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</si>
  <si>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</si>
  <si>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</si>
  <si>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</si>
  <si>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</si>
  <si>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</si>
  <si>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</si>
  <si>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</si>
  <si>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</si>
  <si>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</si>
  <si>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</si>
  <si>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</si>
  <si>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</si>
  <si>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</si>
  <si>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</si>
  <si>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</si>
  <si>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</si>
  <si>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</si>
  <si>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</si>
  <si>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</si>
  <si>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</si>
  <si>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</si>
  <si>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</si>
  <si>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</si>
  <si>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</si>
  <si>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</si>
  <si>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</si>
  <si>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</si>
  <si>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</si>
  <si>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</si>
  <si>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</si>
  <si>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</si>
  <si>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</si>
  <si>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</si>
  <si>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</si>
  <si>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</si>
  <si>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</si>
  <si>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</si>
  <si>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</si>
  <si>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</si>
  <si>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</si>
  <si>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</si>
  <si>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</si>
  <si>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</si>
  <si>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</si>
  <si>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</si>
  <si>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</si>
  <si>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</si>
  <si>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</si>
  <si>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</si>
  <si>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</si>
  <si>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</si>
  <si>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</si>
  <si>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</si>
  <si>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</si>
  <si>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</si>
  <si>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</si>
  <si>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</si>
  <si>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</si>
  <si>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</si>
  <si>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</si>
  <si>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</si>
  <si>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</si>
  <si>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</si>
  <si>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</si>
  <si>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</si>
  <si>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</si>
  <si>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</si>
  <si>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</si>
  <si>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</si>
  <si>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</si>
  <si>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</si>
  <si>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</si>
  <si>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</si>
  <si>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</si>
  <si>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</si>
  <si>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</si>
  <si>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</si>
  <si>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</si>
  <si>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</si>
  <si>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</si>
  <si>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</si>
  <si>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</si>
  <si>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</si>
  <si>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</si>
  <si>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</si>
  <si>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</si>
  <si>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</si>
  <si>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</si>
  <si>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</si>
  <si>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</si>
  <si>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</si>
  <si>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</si>
  <si>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</si>
  <si>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</si>
  <si>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</si>
  <si>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</si>
  <si>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</si>
  <si>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</si>
  <si>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</si>
  <si>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</si>
  <si>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</si>
  <si>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</si>
  <si>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</si>
  <si>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</si>
  <si>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</si>
  <si>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</si>
  <si>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</si>
  <si>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</si>
  <si>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</si>
  <si>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</si>
  <si>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</si>
  <si>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</si>
  <si>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</si>
  <si>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</si>
  <si>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</si>
  <si>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</si>
  <si>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</si>
  <si>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</si>
  <si>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</si>
  <si>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</si>
  <si>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</si>
  <si>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</si>
  <si>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</si>
  <si>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</si>
  <si>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</si>
  <si>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</si>
  <si>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</si>
  <si>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</si>
  <si>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</si>
  <si>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</si>
  <si>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</si>
  <si>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</si>
  <si>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</si>
  <si>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</si>
  <si>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</si>
  <si>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</si>
  <si>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</si>
  <si>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</si>
  <si>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</si>
  <si>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</si>
  <si>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</si>
  <si>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</si>
  <si>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</si>
  <si>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</si>
  <si>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</si>
  <si>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</si>
  <si>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</si>
  <si>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</si>
  <si>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</si>
  <si>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</si>
  <si>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</si>
  <si>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</si>
  <si>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</si>
  <si>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</si>
  <si>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</si>
  <si>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</si>
  <si>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</si>
  <si>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</si>
  <si>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</si>
  <si>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</si>
  <si>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</si>
  <si>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</si>
  <si>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</si>
  <si>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</si>
  <si>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</si>
  <si>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</si>
  <si>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</si>
  <si>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</si>
  <si>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</si>
  <si>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</si>
  <si>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</si>
  <si>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</si>
  <si>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</si>
  <si>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</si>
  <si>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</si>
  <si>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</si>
  <si>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</si>
  <si>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</si>
  <si>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</si>
  <si>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</si>
  <si>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</si>
  <si>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</si>
  <si>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</si>
  <si>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</si>
  <si>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</si>
  <si>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</si>
  <si>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</si>
  <si>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</si>
  <si>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</si>
  <si>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</si>
  <si>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</si>
  <si>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</si>
  <si>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</si>
  <si>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</si>
  <si>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</si>
  <si>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</si>
  <si>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</si>
  <si>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</si>
  <si>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</si>
  <si>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</si>
  <si>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</si>
  <si>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</si>
  <si>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</si>
  <si>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</si>
  <si>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</si>
  <si>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</si>
  <si>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</si>
  <si>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</si>
  <si>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</si>
  <si>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</si>
  <si>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</si>
  <si>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</si>
  <si>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</si>
  <si>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</si>
  <si>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</si>
  <si>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</si>
  <si>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</si>
  <si>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</si>
  <si>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</si>
  <si>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</si>
  <si>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</si>
  <si>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</si>
  <si>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</si>
  <si>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</si>
  <si>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</si>
  <si>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</si>
  <si>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</si>
  <si>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</si>
  <si>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</si>
  <si>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</si>
  <si>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</si>
  <si>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</si>
  <si>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</si>
  <si>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</si>
  <si>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</si>
  <si>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</si>
  <si>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</si>
  <si>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</si>
  <si>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</si>
  <si>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</si>
  <si>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</si>
  <si>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</si>
  <si>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</si>
  <si>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</si>
  <si>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</si>
  <si>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</si>
  <si>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</si>
  <si>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</si>
  <si>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</si>
  <si>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</si>
  <si>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</si>
  <si>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</si>
  <si>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</si>
  <si>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</si>
  <si>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</si>
  <si>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</si>
  <si>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</si>
  <si>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</si>
  <si>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</si>
  <si>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</si>
  <si>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</si>
  <si>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</si>
  <si>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</si>
  <si>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</si>
  <si>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</si>
  <si>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</si>
  <si>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</si>
  <si>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</si>
  <si>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</si>
  <si>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</si>
  <si>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</si>
  <si>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</si>
  <si>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</si>
  <si>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</si>
  <si>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</si>
  <si>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</si>
  <si>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</si>
  <si>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</si>
  <si>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</si>
  <si>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</si>
  <si>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</si>
  <si>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</si>
  <si>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</si>
  <si>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</si>
  <si>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</si>
  <si>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</si>
  <si>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</si>
  <si>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</si>
  <si>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</si>
  <si>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</si>
  <si>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</si>
  <si>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</si>
  <si>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</si>
  <si>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</si>
  <si>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</si>
  <si>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</si>
  <si>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</si>
  <si>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</si>
  <si>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</si>
  <si>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</si>
  <si>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</si>
  <si>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</si>
  <si>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</si>
  <si>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</si>
  <si>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</si>
  <si>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</si>
  <si>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</si>
  <si>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</si>
  <si>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</si>
  <si>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</si>
  <si>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</si>
  <si>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</si>
  <si>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</si>
  <si>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</si>
  <si>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</si>
  <si>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</si>
  <si>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</si>
  <si>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</si>
  <si>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</si>
  <si>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</si>
  <si>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</si>
  <si>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</si>
  <si>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</si>
  <si>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</si>
  <si>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</si>
  <si>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</si>
  <si>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</si>
  <si>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</si>
  <si>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</si>
  <si>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</si>
  <si>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</si>
  <si>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</si>
  <si>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</si>
  <si>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</si>
  <si>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</si>
  <si>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</si>
  <si>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</si>
  <si>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</si>
  <si>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</si>
  <si>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</si>
  <si>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</si>
  <si>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</si>
  <si>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</si>
  <si>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</si>
  <si>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</si>
  <si>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</si>
  <si>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</si>
  <si>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</si>
  <si>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</si>
  <si>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</si>
  <si>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</si>
  <si>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</si>
  <si>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</si>
  <si>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</si>
  <si>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</si>
  <si>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</si>
  <si>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</si>
  <si>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</si>
  <si>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</si>
  <si>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</si>
  <si>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</si>
  <si>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</si>
  <si>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</si>
  <si>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</si>
  <si>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</si>
  <si>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</si>
  <si>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</si>
  <si>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</si>
  <si>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</si>
  <si>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</si>
  <si>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</si>
  <si>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</si>
  <si>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</si>
  <si>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</si>
  <si>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</si>
  <si>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</si>
  <si>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</si>
  <si>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</si>
  <si>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</si>
  <si>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</si>
  <si>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</si>
  <si>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</si>
  <si>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</si>
  <si>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</si>
  <si>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</si>
  <si>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</si>
  <si>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</si>
  <si>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</si>
  <si>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</si>
  <si>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</si>
  <si>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</si>
  <si>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</si>
  <si>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</si>
  <si>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</si>
  <si>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</si>
  <si>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</si>
  <si>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</si>
  <si>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</si>
  <si>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</si>
  <si>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</si>
  <si>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</si>
  <si>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</si>
  <si>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</si>
  <si>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</si>
  <si>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</si>
  <si>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</si>
  <si>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</si>
  <si>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</si>
  <si>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</si>
  <si>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</si>
  <si>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</si>
  <si>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</si>
  <si>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</si>
  <si>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</si>
  <si>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</si>
  <si>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</si>
  <si>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</si>
  <si>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</si>
  <si>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</si>
  <si>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</si>
  <si>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</si>
  <si>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</si>
  <si>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</si>
  <si>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</si>
  <si>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</si>
  <si>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</si>
  <si>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</si>
  <si>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</si>
  <si>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</si>
  <si>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</si>
  <si>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</si>
  <si>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</si>
  <si>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</si>
  <si>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</si>
  <si>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</si>
  <si>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</si>
  <si>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</si>
  <si>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</si>
  <si>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</si>
  <si>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</si>
  <si>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</si>
  <si>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</si>
  <si>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</si>
  <si>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</si>
  <si>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</si>
  <si>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</si>
  <si>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</si>
  <si>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</si>
  <si>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</si>
  <si>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</si>
  <si>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</si>
  <si>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</si>
  <si>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</si>
  <si>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</si>
  <si>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</si>
  <si>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</si>
  <si>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</si>
  <si>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</si>
  <si>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</si>
  <si>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</si>
  <si>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</si>
  <si>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</si>
  <si>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</si>
  <si>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</si>
  <si>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</si>
  <si>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</si>
  <si>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</si>
  <si>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</si>
  <si>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</si>
  <si>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</si>
  <si>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</si>
  <si>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</si>
  <si>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</si>
  <si>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</si>
  <si>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</si>
  <si>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</si>
  <si>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</si>
  <si>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</si>
  <si>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</si>
  <si>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</si>
  <si>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</si>
  <si>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</si>
  <si>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</si>
  <si>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</si>
  <si>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</si>
  <si>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</si>
  <si>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</si>
  <si>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</si>
  <si>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</si>
  <si>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</si>
  <si>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</si>
  <si>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</si>
  <si>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</si>
  <si>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</si>
  <si>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</si>
  <si>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</si>
  <si>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</si>
  <si>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</si>
  <si>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</si>
  <si>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</si>
  <si>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</si>
  <si>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</si>
  <si>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</si>
  <si>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</si>
  <si>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</si>
  <si>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</si>
  <si>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</si>
  <si>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</si>
  <si>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</si>
  <si>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</si>
  <si>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</si>
  <si>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</si>
  <si>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</si>
  <si>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</si>
  <si>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</si>
  <si>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</si>
  <si>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</si>
  <si>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</si>
  <si>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</si>
  <si>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</si>
  <si>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</si>
  <si>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</si>
  <si>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</si>
  <si>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</si>
  <si>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</si>
  <si>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</si>
  <si>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</si>
  <si>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</si>
  <si>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</si>
  <si>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</si>
  <si>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</si>
  <si>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</si>
  <si>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</si>
  <si>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</si>
  <si>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</si>
  <si>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</si>
  <si>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</si>
  <si>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</si>
  <si>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</si>
  <si>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</si>
  <si>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</si>
  <si>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</si>
  <si>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</si>
  <si>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</si>
  <si>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</si>
  <si>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</si>
  <si>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</si>
  <si>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</si>
  <si>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</si>
  <si>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</si>
  <si>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</si>
  <si>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</si>
  <si>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</si>
  <si>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</si>
  <si>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</si>
  <si>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</si>
  <si>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</si>
  <si>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</si>
  <si>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</si>
  <si>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</si>
  <si>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</si>
  <si>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</si>
  <si>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</si>
  <si>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</si>
  <si>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</si>
  <si>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</si>
  <si>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</si>
  <si>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</si>
  <si>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</si>
  <si>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</si>
  <si>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</si>
  <si>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</si>
  <si>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</si>
  <si>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</si>
  <si>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</si>
  <si>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</si>
  <si>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</si>
  <si>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</si>
  <si>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</si>
  <si>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</si>
  <si>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</si>
  <si>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</si>
  <si>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</si>
  <si>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</si>
  <si>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</si>
  <si>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</si>
  <si>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</si>
  <si>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</si>
  <si>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</si>
  <si>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</si>
  <si>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</si>
  <si>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</si>
  <si>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</si>
  <si>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</si>
  <si>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</si>
  <si>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</si>
  <si>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</si>
  <si>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</si>
  <si>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</si>
  <si>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</si>
  <si>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</si>
  <si>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</si>
  <si>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</si>
  <si>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</si>
  <si>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</si>
  <si>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</si>
  <si>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</si>
  <si>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</si>
  <si>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</si>
  <si>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</si>
  <si>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</si>
  <si>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</si>
  <si>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</si>
  <si>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</si>
  <si>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</si>
  <si>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</si>
  <si>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</si>
  <si>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</si>
  <si>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</si>
  <si>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</si>
  <si>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</si>
  <si>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</si>
  <si>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</si>
  <si>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</si>
  <si>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</si>
  <si>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</si>
  <si>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</si>
  <si>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</si>
  <si>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</si>
  <si>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</si>
  <si>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</si>
  <si>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</si>
  <si>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</si>
  <si>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</si>
  <si>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</si>
  <si>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</si>
  <si>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</si>
  <si>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</si>
  <si>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</si>
  <si>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</si>
  <si>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</si>
  <si>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</si>
  <si>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</si>
  <si>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</si>
  <si>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</si>
  <si>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</si>
  <si>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</si>
  <si>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</si>
  <si>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</si>
  <si>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</si>
  <si>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</si>
  <si>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</si>
  <si>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</si>
  <si>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</si>
  <si>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</si>
  <si>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</si>
  <si>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</si>
  <si>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</si>
  <si>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</si>
  <si>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</si>
  <si>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</si>
  <si>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</si>
  <si>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</si>
  <si>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</si>
  <si>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</si>
  <si>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</si>
  <si>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</si>
  <si>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</si>
  <si>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</si>
  <si>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</si>
  <si>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</si>
  <si>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</si>
  <si>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</si>
  <si>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</si>
  <si>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</si>
  <si>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</si>
  <si>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</si>
  <si>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</si>
  <si>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</si>
  <si>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</si>
  <si>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</si>
  <si>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</si>
  <si>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</si>
  <si>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</si>
  <si>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</si>
  <si>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</si>
  <si>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</si>
  <si>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</si>
  <si>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</si>
  <si>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</si>
  <si>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</si>
  <si>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</si>
  <si>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</si>
  <si>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</si>
  <si>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</si>
  <si>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</si>
  <si>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</si>
  <si>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</si>
  <si>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</si>
  <si>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</si>
  <si>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</si>
  <si>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</si>
  <si>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</si>
  <si>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</si>
  <si>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</si>
  <si>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</si>
  <si>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</si>
  <si>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</si>
  <si>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</si>
  <si>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</si>
  <si>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</si>
  <si>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</si>
  <si>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</si>
  <si>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</si>
  <si>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</si>
  <si>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</si>
  <si>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</si>
  <si>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</si>
  <si>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</si>
  <si>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</si>
  <si>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</si>
  <si>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</si>
  <si>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</si>
  <si>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</si>
  <si>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</si>
  <si>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</si>
  <si>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</si>
  <si>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</si>
  <si>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</si>
  <si>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</si>
  <si>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</si>
  <si>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</si>
  <si>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</si>
  <si>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</si>
  <si>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</si>
  <si>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</si>
  <si>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</si>
  <si>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</si>
  <si>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</si>
  <si>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</si>
  <si>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</si>
  <si>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</si>
  <si>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</si>
  <si>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</si>
  <si>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</si>
  <si>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</si>
  <si>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</si>
  <si>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</si>
  <si>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</si>
  <si>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</si>
  <si>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</si>
  <si>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</si>
  <si>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</si>
  <si>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</si>
  <si>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</si>
  <si>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</si>
  <si>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</si>
  <si>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</si>
  <si>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</si>
  <si>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</si>
  <si>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</si>
  <si>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</si>
  <si>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</si>
  <si>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</si>
  <si>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</si>
  <si>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</si>
  <si>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</si>
  <si>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</si>
  <si>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</si>
  <si>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</si>
  <si>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</si>
  <si>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</si>
  <si>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</si>
  <si>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</si>
  <si>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</si>
  <si>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</si>
  <si>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</si>
  <si>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</si>
  <si>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</si>
  <si>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</si>
  <si>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</si>
  <si>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</si>
  <si>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</si>
  <si>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</si>
  <si>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</si>
  <si>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</si>
  <si>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</si>
  <si>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</si>
  <si>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</si>
  <si>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</si>
  <si>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</si>
  <si>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</si>
  <si>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</si>
  <si>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</si>
  <si>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</si>
  <si>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</si>
  <si>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</si>
  <si>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</si>
  <si>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</si>
  <si>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</si>
  <si>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</si>
  <si>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</si>
  <si>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</si>
  <si>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</si>
  <si>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</si>
  <si>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</si>
  <si>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</si>
  <si>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</si>
  <si>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</si>
  <si>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</si>
  <si>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</si>
  <si>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</si>
  <si>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</si>
  <si>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</si>
  <si>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</si>
  <si>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</si>
  <si>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</si>
  <si>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</si>
  <si>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</si>
  <si>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</si>
  <si>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</si>
  <si>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</si>
  <si>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</si>
  <si>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</si>
  <si>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</si>
  <si>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</si>
  <si>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</si>
  <si>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</si>
  <si>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</si>
  <si>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</si>
  <si>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</si>
  <si>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</si>
  <si>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</si>
  <si>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</si>
  <si>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</si>
  <si>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</si>
  <si>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</si>
  <si>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</si>
  <si>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</si>
  <si>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</si>
  <si>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</si>
  <si>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</si>
  <si>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</si>
  <si>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</si>
  <si>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</si>
  <si>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</si>
  <si>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</si>
  <si>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</si>
  <si>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</si>
  <si>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</si>
  <si>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</si>
  <si>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</si>
  <si>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</si>
  <si>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</si>
  <si>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</si>
  <si>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</si>
  <si>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</si>
  <si>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</si>
  <si>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</si>
  <si>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</si>
  <si>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</si>
  <si>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</si>
  <si>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</si>
  <si>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</si>
  <si>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</si>
  <si>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</si>
  <si>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</si>
  <si>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</si>
  <si>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</si>
  <si>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</si>
  <si>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</si>
  <si>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</si>
  <si>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</si>
  <si>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</si>
  <si>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</si>
  <si>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</si>
  <si>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</si>
  <si>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</si>
  <si>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</si>
  <si>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</si>
  <si>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</si>
  <si>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</si>
  <si>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</si>
  <si>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</si>
  <si>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</si>
  <si>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</si>
  <si>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</si>
  <si>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</si>
  <si>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</si>
  <si>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</si>
  <si>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</si>
  <si>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</si>
  <si>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</si>
  <si>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</si>
  <si>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</si>
  <si>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</si>
  <si>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</si>
  <si>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</si>
  <si>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</si>
  <si>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</si>
  <si>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</si>
  <si>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</si>
  <si>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</si>
  <si>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</si>
  <si>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</si>
  <si>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</si>
  <si>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</si>
  <si>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</si>
  <si>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</si>
  <si>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</si>
  <si>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</si>
  <si>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</si>
  <si>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</si>
  <si>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</si>
  <si>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</si>
  <si>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</si>
  <si>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</si>
  <si>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</si>
  <si>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</si>
  <si>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</si>
  <si>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</si>
  <si>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</si>
  <si>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</si>
  <si>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</si>
  <si>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</si>
  <si>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</si>
  <si>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</si>
  <si>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</si>
  <si>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</si>
  <si>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</si>
  <si>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</si>
  <si>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</si>
  <si>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</si>
  <si>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</si>
  <si>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</si>
  <si>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</si>
  <si>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</si>
  <si>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</si>
  <si>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</si>
  <si>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</si>
  <si>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</si>
  <si>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</si>
  <si>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</si>
  <si>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</si>
  <si>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</si>
  <si>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</si>
  <si>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</si>
  <si>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</si>
  <si>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</si>
  <si>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</si>
  <si>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</si>
  <si>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</si>
  <si>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</si>
  <si>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</si>
  <si>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</si>
  <si>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</si>
  <si>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</si>
  <si>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</si>
  <si>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</si>
  <si>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</si>
  <si>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</si>
  <si>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</si>
  <si>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</si>
  <si>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</si>
  <si>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</si>
  <si>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</si>
  <si>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</si>
  <si>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</si>
  <si>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</si>
  <si>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</si>
  <si>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</si>
  <si>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</si>
  <si>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</si>
  <si>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</si>
  <si>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</si>
  <si>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</si>
  <si>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</si>
  <si>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</si>
  <si>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</si>
  <si>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</si>
  <si>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</si>
  <si>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</si>
  <si>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</si>
  <si>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</si>
  <si>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</si>
  <si>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</si>
  <si>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</si>
  <si>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</si>
  <si>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</si>
  <si>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</si>
  <si>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</si>
  <si>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</si>
  <si>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</si>
  <si>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</si>
  <si>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</si>
  <si>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</si>
  <si>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</si>
  <si>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</si>
  <si>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</si>
  <si>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</si>
  <si>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</si>
  <si>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</si>
  <si>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</si>
  <si>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</si>
  <si>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</si>
  <si>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</si>
  <si>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</si>
  <si>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</si>
  <si>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</si>
  <si>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</si>
  <si>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</si>
  <si>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</si>
  <si>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</si>
  <si>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</si>
  <si>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</si>
  <si>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</si>
  <si>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</si>
  <si>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</si>
  <si>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</si>
  <si>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</si>
  <si>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</si>
  <si>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</si>
  <si>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</si>
  <si>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</si>
  <si>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</si>
  <si>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</si>
  <si>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</si>
  <si>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</si>
  <si>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</si>
  <si>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</si>
  <si>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</si>
  <si>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</si>
  <si>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</si>
  <si>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</si>
  <si>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</si>
  <si>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</si>
  <si>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</si>
  <si>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</si>
  <si>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</si>
  <si>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</si>
  <si>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</si>
  <si>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</si>
  <si>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</si>
  <si>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</si>
  <si>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</si>
  <si>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</si>
  <si>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</si>
  <si>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</si>
  <si>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</si>
  <si>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</si>
  <si>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</si>
  <si>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</si>
  <si>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</si>
  <si>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</si>
  <si>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</si>
  <si>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</si>
  <si>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</si>
  <si>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</si>
  <si>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</si>
  <si>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</si>
  <si>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</si>
  <si>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</si>
  <si>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</si>
  <si>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</si>
  <si>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</si>
  <si>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</si>
  <si>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</si>
  <si>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</si>
  <si>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</si>
  <si>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</si>
  <si>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</si>
  <si>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</si>
  <si>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</si>
  <si>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</si>
  <si>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</si>
  <si>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</si>
  <si>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</si>
  <si>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</si>
  <si>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</si>
  <si>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</si>
  <si>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</si>
  <si>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</si>
  <si>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</si>
  <si>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</si>
  <si>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</si>
  <si>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</si>
  <si>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</si>
  <si>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</si>
  <si>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</si>
  <si>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</si>
  <si>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</si>
  <si>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</si>
  <si>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</si>
  <si>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</si>
  <si>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</si>
  <si>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</si>
  <si>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</si>
  <si>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</si>
  <si>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</si>
  <si>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</si>
  <si>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</si>
  <si>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</si>
  <si>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</si>
  <si>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</si>
  <si>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</si>
  <si>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</si>
  <si>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</si>
  <si>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</si>
  <si>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</si>
  <si>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</si>
  <si>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</si>
  <si>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</si>
  <si>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</si>
  <si>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</si>
  <si>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</si>
  <si>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</si>
  <si>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</si>
  <si>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</si>
  <si>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</si>
  <si>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</si>
  <si>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</si>
  <si>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</si>
  <si>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</si>
  <si>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</si>
  <si>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</si>
  <si>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</si>
  <si>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</si>
  <si>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</si>
  <si>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</si>
  <si>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</si>
  <si>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</si>
  <si>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</si>
  <si>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</si>
  <si>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</si>
  <si>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</si>
  <si>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</si>
  <si>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</si>
  <si>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</si>
  <si>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</si>
  <si>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</si>
  <si>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</si>
  <si>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</si>
  <si>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</si>
  <si>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</si>
  <si>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</si>
  <si>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</si>
  <si>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</si>
  <si>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</si>
  <si>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</si>
  <si>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</si>
  <si>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</si>
  <si>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</si>
  <si>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</si>
  <si>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</si>
  <si>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</si>
  <si>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</si>
  <si>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</si>
  <si>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</si>
  <si>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</si>
  <si>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</si>
  <si>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</si>
  <si>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</si>
  <si>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</si>
  <si>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</si>
  <si>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</si>
  <si>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</si>
  <si>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</si>
  <si>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</si>
  <si>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</si>
  <si>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</si>
  <si>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</si>
  <si>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</si>
  <si>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</si>
  <si>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</si>
  <si>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</si>
  <si>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</si>
  <si>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</si>
  <si>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</si>
  <si>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</si>
  <si>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</si>
  <si>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</si>
  <si>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</si>
  <si>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</si>
  <si>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</si>
  <si>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</si>
  <si>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</si>
  <si>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</si>
  <si>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</si>
  <si>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</si>
  <si>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</si>
  <si>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</si>
  <si>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</si>
  <si>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</si>
  <si>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</si>
  <si>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</si>
  <si>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</si>
  <si>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</si>
  <si>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</si>
  <si>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</si>
  <si>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</si>
  <si>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</si>
  <si>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</si>
  <si>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</si>
  <si>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</si>
  <si>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</si>
  <si>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</si>
  <si>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</si>
  <si>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</si>
  <si>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</si>
  <si>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</si>
  <si>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</si>
  <si>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</si>
  <si>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</si>
  <si>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</si>
  <si>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</si>
  <si>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</si>
  <si>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</si>
  <si>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</si>
  <si>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</si>
  <si>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</si>
  <si>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</si>
  <si>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</si>
  <si>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</si>
  <si>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</si>
  <si>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</si>
  <si>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</si>
  <si>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</si>
  <si>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</si>
  <si>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</si>
  <si>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</si>
  <si>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</si>
  <si>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</si>
  <si>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</si>
  <si>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</si>
  <si>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</si>
  <si>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</si>
  <si>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</si>
  <si>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</si>
  <si>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</si>
  <si>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</si>
  <si>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</si>
  <si>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</si>
  <si>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</si>
  <si>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</si>
  <si>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</si>
  <si>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</si>
  <si>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</si>
  <si>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</si>
  <si>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</si>
  <si>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</si>
  <si>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</si>
  <si>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</si>
  <si>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</si>
  <si>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</si>
  <si>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</si>
  <si>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</si>
  <si>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</si>
  <si>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</si>
  <si>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</si>
  <si>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</si>
  <si>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</si>
  <si>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</si>
  <si>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</si>
  <si>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</si>
  <si>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</si>
  <si>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</si>
  <si>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</si>
  <si>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</si>
  <si>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</si>
  <si>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</si>
  <si>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</si>
  <si>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</si>
  <si>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</si>
  <si>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</si>
  <si>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</si>
  <si>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</si>
  <si>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</si>
  <si>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</si>
  <si>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</si>
  <si>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</si>
  <si>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</si>
  <si>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</si>
  <si>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</si>
  <si>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</si>
  <si>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</si>
  <si>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</si>
  <si>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</si>
  <si>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</si>
  <si>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</si>
  <si>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</si>
  <si>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</si>
  <si>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</si>
  <si>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</si>
  <si>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</si>
  <si>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</si>
  <si>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</si>
  <si>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</si>
  <si>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</si>
  <si>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</si>
  <si>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</si>
  <si>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</si>
  <si>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</si>
  <si>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</si>
  <si>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</si>
  <si>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</si>
  <si>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</si>
  <si>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</si>
  <si>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</si>
  <si>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</si>
  <si>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</si>
  <si>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</si>
  <si>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</si>
  <si>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</si>
  <si>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</si>
  <si>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</si>
  <si>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</si>
  <si>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</si>
  <si>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</si>
  <si>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</si>
  <si>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</si>
  <si>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</si>
  <si>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</si>
  <si>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</si>
  <si>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</si>
  <si>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</si>
  <si>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</si>
  <si>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</si>
  <si>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</si>
  <si>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</si>
  <si>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</si>
  <si>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</si>
  <si>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</si>
  <si>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</si>
  <si>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</si>
  <si>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</si>
  <si>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</si>
  <si>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</si>
  <si>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</si>
  <si>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</si>
  <si>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</si>
  <si>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</si>
  <si>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</si>
  <si>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</si>
  <si>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</si>
  <si>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</si>
  <si>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</si>
  <si>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</si>
  <si>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</si>
  <si>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</si>
  <si>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</si>
  <si>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</si>
  <si>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</si>
  <si>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</si>
  <si>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</si>
  <si>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</si>
  <si>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</si>
  <si>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</si>
  <si>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</si>
  <si>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</si>
  <si>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</si>
  <si>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</si>
  <si>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</si>
  <si>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</si>
  <si>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</si>
  <si>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</si>
  <si>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</si>
  <si>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</si>
  <si>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</si>
  <si>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</si>
  <si>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</si>
  <si>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</si>
  <si>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</si>
  <si>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</si>
  <si>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</si>
  <si>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</si>
  <si>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</si>
  <si>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</si>
  <si>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</si>
  <si>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</si>
  <si>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</si>
  <si>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</si>
  <si>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</si>
  <si>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</si>
  <si>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</si>
  <si>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</si>
  <si>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</si>
  <si>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</si>
  <si>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</si>
  <si>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</si>
  <si>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</si>
  <si>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</si>
  <si>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</si>
  <si>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</si>
  <si>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</si>
  <si>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</si>
  <si>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</si>
  <si>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</si>
  <si>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</si>
  <si>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</si>
  <si>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</si>
  <si>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</si>
  <si>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</si>
  <si>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</si>
  <si>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</si>
  <si>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</si>
  <si>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</si>
  <si>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</si>
  <si>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</si>
  <si>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</si>
  <si>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</si>
  <si>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</si>
  <si>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</si>
  <si>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</si>
  <si>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</si>
  <si>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</si>
  <si>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</si>
  <si>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</si>
  <si>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</si>
  <si>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</si>
  <si>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</si>
  <si>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</si>
  <si>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</si>
  <si>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</si>
  <si>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</si>
  <si>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</si>
  <si>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</si>
  <si>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</si>
  <si>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</si>
  <si>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</si>
  <si>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</si>
  <si>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</si>
  <si>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</si>
  <si>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</si>
  <si>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</si>
  <si>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</si>
  <si>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</si>
  <si>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</si>
  <si>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</si>
  <si>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</si>
  <si>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</si>
  <si>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</si>
  <si>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</si>
  <si>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</si>
  <si>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</si>
  <si>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</si>
  <si>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</si>
  <si>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</si>
  <si>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</si>
  <si>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</si>
  <si>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</si>
  <si>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</si>
  <si>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</si>
  <si>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</si>
  <si>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</si>
  <si>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</si>
  <si>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</si>
  <si>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</si>
  <si>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</si>
  <si>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</si>
  <si>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</si>
  <si>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</si>
  <si>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</si>
  <si>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</si>
  <si>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</si>
  <si>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</si>
  <si>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</si>
  <si>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</si>
  <si>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</si>
  <si>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</si>
  <si>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</si>
  <si>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</si>
  <si>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</si>
  <si>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</si>
  <si>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</si>
  <si>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</si>
  <si>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</si>
  <si>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</si>
  <si>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</si>
  <si>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</si>
  <si>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</si>
  <si>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</si>
  <si>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</si>
  <si>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</si>
  <si>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</si>
  <si>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</si>
  <si>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</si>
  <si>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</si>
  <si>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</si>
  <si>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</si>
  <si>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</si>
  <si>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</si>
  <si>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</si>
  <si>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</si>
  <si>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</si>
  <si>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</si>
  <si>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</si>
  <si>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</si>
  <si>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</si>
  <si>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</si>
  <si>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</si>
  <si>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</si>
  <si>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</si>
  <si>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</si>
  <si>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</si>
  <si>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</si>
  <si>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</si>
  <si>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</si>
  <si>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</si>
  <si>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</si>
  <si>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</si>
  <si>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</si>
  <si>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</si>
  <si>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</si>
  <si>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</si>
  <si>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</si>
  <si>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</si>
  <si>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</si>
  <si>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</si>
  <si>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</si>
  <si>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</si>
  <si>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</si>
  <si>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</si>
  <si>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</si>
  <si>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</si>
  <si>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</si>
  <si>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</si>
  <si>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</si>
  <si>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</si>
  <si>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</si>
  <si>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</si>
  <si>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</si>
  <si>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</si>
  <si>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</si>
  <si>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</si>
  <si>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</si>
  <si>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</si>
  <si>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</si>
  <si>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</si>
  <si>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</si>
  <si>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</si>
  <si>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</si>
  <si>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</si>
  <si>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</si>
  <si>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</si>
  <si>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</si>
  <si>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</si>
  <si>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</si>
  <si>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</si>
  <si>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</si>
  <si>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</si>
  <si>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</si>
  <si>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</si>
  <si>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</si>
  <si>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</si>
  <si>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</si>
  <si>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</si>
  <si>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</si>
  <si>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</si>
  <si>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</si>
  <si>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</si>
  <si>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</si>
  <si>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</si>
  <si>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</si>
  <si>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</si>
  <si>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</si>
  <si>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</si>
  <si>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</si>
  <si>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</si>
  <si>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</si>
  <si>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</si>
  <si>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</si>
  <si>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</si>
  <si>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</si>
  <si>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</si>
  <si>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</si>
  <si>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</si>
  <si>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</si>
  <si>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</si>
  <si>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</si>
  <si>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</si>
  <si>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</si>
  <si>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</si>
  <si>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</si>
  <si>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</si>
  <si>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</si>
  <si>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</si>
  <si>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</si>
  <si>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</si>
  <si>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</si>
  <si>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</si>
  <si>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</si>
  <si>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</si>
  <si>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</si>
  <si>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</si>
  <si>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</si>
  <si>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</si>
  <si>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</si>
  <si>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</si>
  <si>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</si>
  <si>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</si>
  <si>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</si>
  <si>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</si>
  <si>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</si>
  <si>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</si>
  <si>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</si>
  <si>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</si>
  <si>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</si>
  <si>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</si>
  <si>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</si>
  <si>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</si>
  <si>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</si>
  <si>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</si>
  <si>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</si>
  <si>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</si>
  <si>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</si>
  <si>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</si>
  <si>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</si>
  <si>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</si>
  <si>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</si>
  <si>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</si>
  <si>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</si>
  <si>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</si>
  <si>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</si>
  <si>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</si>
  <si>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</si>
  <si>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</si>
  <si>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</si>
  <si>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</si>
  <si>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</si>
  <si>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</si>
  <si>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</si>
  <si>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</si>
  <si>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</si>
  <si>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</si>
  <si>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</si>
  <si>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</si>
  <si>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</si>
  <si>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</si>
  <si>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</si>
  <si>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</si>
  <si>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</si>
  <si>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</si>
  <si>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</si>
  <si>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</si>
  <si>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</si>
  <si>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</si>
  <si>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</si>
  <si>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</si>
  <si>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</si>
  <si>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</si>
  <si>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</si>
  <si>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</si>
  <si>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</si>
  <si>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</si>
  <si>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</si>
  <si>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</si>
  <si>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</si>
  <si>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</si>
  <si>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</si>
  <si>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</si>
  <si>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</si>
  <si>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</si>
  <si>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</si>
  <si>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</si>
  <si>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</si>
  <si>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</si>
  <si>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</si>
  <si>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</si>
  <si>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</si>
  <si>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</si>
  <si>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</si>
  <si>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</si>
  <si>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</si>
  <si>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</si>
  <si>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</si>
  <si>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</si>
  <si>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</si>
  <si>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</si>
  <si>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</si>
  <si>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</si>
  <si>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</si>
  <si>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</si>
  <si>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</si>
  <si>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</si>
  <si>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</si>
  <si>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</si>
  <si>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</si>
  <si>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</si>
  <si>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</si>
  <si>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</si>
  <si>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</si>
  <si>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</si>
  <si>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</si>
  <si>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</si>
  <si>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</si>
  <si>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</si>
  <si>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</si>
  <si>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</si>
  <si>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</si>
  <si>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</si>
  <si>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</si>
  <si>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</si>
  <si>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</si>
  <si>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</si>
  <si>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</si>
  <si>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</si>
  <si>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</si>
  <si>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</si>
  <si>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</si>
  <si>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</si>
  <si>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</si>
  <si>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</si>
  <si>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</si>
  <si>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</si>
  <si>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</si>
  <si>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</si>
  <si>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</si>
  <si>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</si>
  <si>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</si>
  <si>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</si>
  <si>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</si>
  <si>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</si>
  <si>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</si>
  <si>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</si>
  <si>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</si>
  <si>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</si>
  <si>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</si>
  <si>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</si>
  <si>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</si>
  <si>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</si>
  <si>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</si>
  <si>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</si>
  <si>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</si>
  <si>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</si>
  <si>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</si>
  <si>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</si>
  <si>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</si>
  <si>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</si>
  <si>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</si>
  <si>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</si>
  <si>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</si>
  <si>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</si>
  <si>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</si>
  <si>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</si>
  <si>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</si>
  <si>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</si>
  <si>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</si>
  <si>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</si>
  <si>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</si>
  <si>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</si>
  <si>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</si>
  <si>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</si>
  <si>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</si>
  <si>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</si>
  <si>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</si>
  <si>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</si>
  <si>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</si>
  <si>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</si>
  <si>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</si>
  <si>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</si>
  <si>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</si>
  <si>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</si>
  <si>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</si>
  <si>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</si>
  <si>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</si>
  <si>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</si>
  <si>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</si>
  <si>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</si>
  <si>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</si>
  <si>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</si>
  <si>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</si>
  <si>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</si>
  <si>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</si>
  <si>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</si>
  <si>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</si>
  <si>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</si>
  <si>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</si>
  <si>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</si>
  <si>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</si>
  <si>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</si>
  <si>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</si>
  <si>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</si>
  <si>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</si>
  <si>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</si>
  <si>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</si>
  <si>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</si>
  <si>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</si>
  <si>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</si>
  <si>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</si>
  <si>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</si>
  <si>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</si>
  <si>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</si>
  <si>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</si>
  <si>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</si>
  <si>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</si>
  <si>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</si>
  <si>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</si>
  <si>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</si>
  <si>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</si>
  <si>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</si>
  <si>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</si>
  <si>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</si>
  <si>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</si>
  <si>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</si>
  <si>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</si>
  <si>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</si>
  <si>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</si>
  <si>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</si>
  <si>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</si>
  <si>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</si>
  <si>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</si>
  <si>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</si>
  <si>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</si>
  <si>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</si>
  <si>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</si>
  <si>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</si>
  <si>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</si>
  <si>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</si>
  <si>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</si>
  <si>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</si>
  <si>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</si>
  <si>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</si>
  <si>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</si>
  <si>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</si>
  <si>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</si>
  <si>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</si>
  <si>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</si>
  <si>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</si>
  <si>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</si>
  <si>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</si>
  <si>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</si>
  <si>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</si>
  <si>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</si>
  <si>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</si>
  <si>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</si>
  <si>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</si>
  <si>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</si>
  <si>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</si>
  <si>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</si>
  <si>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</si>
  <si>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</si>
  <si>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</si>
  <si>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</si>
  <si>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</si>
  <si>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</si>
  <si>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</si>
  <si>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</si>
  <si>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</si>
  <si>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</si>
  <si>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</si>
  <si>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</si>
  <si>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</si>
  <si>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</si>
  <si>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</si>
  <si>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</si>
  <si>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</si>
  <si>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</si>
  <si>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</si>
  <si>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</si>
  <si>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</si>
  <si>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</si>
  <si>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</si>
  <si>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</si>
  <si>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</si>
  <si>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</si>
  <si>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</si>
  <si>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</si>
  <si>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</si>
  <si>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</si>
  <si>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</si>
  <si>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</si>
  <si>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</si>
  <si>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</si>
  <si>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</si>
  <si>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</si>
  <si>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</si>
  <si>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</si>
  <si>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</si>
  <si>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</si>
  <si>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</si>
  <si>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</si>
  <si>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</si>
  <si>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</si>
  <si>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</si>
  <si>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</si>
  <si>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</si>
  <si>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</si>
  <si>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</si>
  <si>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</si>
  <si>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</si>
  <si>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</si>
  <si>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</si>
  <si>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</si>
  <si>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</si>
  <si>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</si>
  <si>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</si>
  <si>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</si>
  <si>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</si>
  <si>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</si>
  <si>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</si>
  <si>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</si>
  <si>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</si>
  <si>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</si>
  <si>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</si>
  <si>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</si>
  <si>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</si>
  <si>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</si>
  <si>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</si>
  <si>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</si>
  <si>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</si>
  <si>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</si>
  <si>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</si>
  <si>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</si>
  <si>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</si>
  <si>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</si>
  <si>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</si>
  <si>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</si>
  <si>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</si>
  <si>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</si>
  <si>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</si>
  <si>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</si>
  <si>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</si>
  <si>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</si>
  <si>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</si>
  <si>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</si>
  <si>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</si>
  <si>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</si>
  <si>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</si>
  <si>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</si>
  <si>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</si>
  <si>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</si>
  <si>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</si>
  <si>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</si>
  <si>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</si>
  <si>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</si>
  <si>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</si>
  <si>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</si>
  <si>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</si>
  <si>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</si>
  <si>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</si>
  <si>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</si>
  <si>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</si>
  <si>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</si>
  <si>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</si>
  <si>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</si>
  <si>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</si>
  <si>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</si>
  <si>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</si>
  <si>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</si>
  <si>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</si>
  <si>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</si>
  <si>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</si>
  <si>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</si>
  <si>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</si>
  <si>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</si>
  <si>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</si>
  <si>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</si>
  <si>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</si>
  <si>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</si>
  <si>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</si>
  <si>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</si>
  <si>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</si>
  <si>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</si>
  <si>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</si>
  <si>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</si>
  <si>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</si>
  <si>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</si>
  <si>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</si>
  <si>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</si>
  <si>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</si>
  <si>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</si>
  <si>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</si>
  <si>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</si>
  <si>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</si>
  <si>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</si>
  <si>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</si>
  <si>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</si>
  <si>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</si>
  <si>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</si>
  <si>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</si>
  <si>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</si>
  <si>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</si>
  <si>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</si>
  <si>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</si>
  <si>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</si>
  <si>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</si>
  <si>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</si>
  <si>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</si>
  <si>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</si>
  <si>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</si>
  <si>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</si>
  <si>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</si>
  <si>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</si>
  <si>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</si>
  <si>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</si>
  <si>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</si>
  <si>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</si>
  <si>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</si>
  <si>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</si>
  <si>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</si>
  <si>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</si>
  <si>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</si>
  <si>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</si>
  <si>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</si>
  <si>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</si>
  <si>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</si>
  <si>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</si>
  <si>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</si>
  <si>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</si>
  <si>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</si>
  <si>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</si>
  <si>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</si>
  <si>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</si>
  <si>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</si>
  <si>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</si>
  <si>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</si>
  <si>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</si>
  <si>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</si>
  <si>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</si>
  <si>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</si>
  <si>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</si>
  <si>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</si>
  <si>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</si>
  <si>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</si>
  <si>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</si>
  <si>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</si>
  <si>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</si>
  <si>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</si>
  <si>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</si>
  <si>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</si>
  <si>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</si>
  <si>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</si>
  <si>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</si>
  <si>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</si>
  <si>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</si>
  <si>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</si>
  <si>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</si>
  <si>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</si>
  <si>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</si>
  <si>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</si>
  <si>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</si>
  <si>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</si>
  <si>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</si>
  <si>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</si>
  <si>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</si>
  <si>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</si>
  <si>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</si>
  <si>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</si>
  <si>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</si>
  <si>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</si>
  <si>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</si>
  <si>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</si>
  <si>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</si>
  <si>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</si>
  <si>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</si>
  <si>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</si>
  <si>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</si>
  <si>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</si>
  <si>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</si>
  <si>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</si>
  <si>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</si>
  <si>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</si>
  <si>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</si>
  <si>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</si>
  <si>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</si>
  <si>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</si>
  <si>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</si>
  <si>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</si>
  <si>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</si>
  <si>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</si>
  <si>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</si>
  <si>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</si>
  <si>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</si>
  <si>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</si>
  <si>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</si>
  <si>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</si>
  <si>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</si>
  <si>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</si>
  <si>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</si>
  <si>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</si>
  <si>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</si>
  <si>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</si>
  <si>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</si>
  <si>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</si>
  <si>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</si>
  <si>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</si>
  <si>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</si>
  <si>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</si>
  <si>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</si>
  <si>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</si>
  <si>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</si>
  <si>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</si>
  <si>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</si>
  <si>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</si>
  <si>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</si>
  <si>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</si>
  <si>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</si>
  <si>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</si>
  <si>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</si>
  <si>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</si>
  <si>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</si>
  <si>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</si>
  <si>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</si>
  <si>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</si>
  <si>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</si>
  <si>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</si>
  <si>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</si>
  <si>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</si>
  <si>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</si>
  <si>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</si>
  <si>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</si>
  <si>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</si>
  <si>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</si>
  <si>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</si>
  <si>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</si>
  <si>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</si>
  <si>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</si>
  <si>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</si>
  <si>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</si>
  <si>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</si>
  <si>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</si>
  <si>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</si>
  <si>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</si>
  <si>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</si>
  <si>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</si>
  <si>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</si>
  <si>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</si>
  <si>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</si>
  <si>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</si>
  <si>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</si>
  <si>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</si>
  <si>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</si>
  <si>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</si>
  <si>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</si>
  <si>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</si>
  <si>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</si>
  <si>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</si>
  <si>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</si>
  <si>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</si>
  <si>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</si>
  <si>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</si>
  <si>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</si>
  <si>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</si>
  <si>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</si>
  <si>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</si>
  <si>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</si>
  <si>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</si>
  <si>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</si>
  <si>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</si>
  <si>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</si>
  <si>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</si>
  <si>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</si>
  <si>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</si>
  <si>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</si>
  <si>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</si>
  <si>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</si>
  <si>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</si>
  <si>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</si>
  <si>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</si>
  <si>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</si>
  <si>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</si>
  <si>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</si>
  <si>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</si>
  <si>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</si>
  <si>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</si>
  <si>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</si>
  <si>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</si>
  <si>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</si>
  <si>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</si>
  <si>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</si>
  <si>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</si>
  <si>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</si>
  <si>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</si>
  <si>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</si>
  <si>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</si>
  <si>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</si>
  <si>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</si>
  <si>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</si>
  <si>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</si>
  <si>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</si>
  <si>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</si>
  <si>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</si>
  <si>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</si>
  <si>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</si>
  <si>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</si>
  <si>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</si>
  <si>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</si>
  <si>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</si>
  <si>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</si>
  <si>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</si>
  <si>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</si>
  <si>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</si>
  <si>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</si>
  <si>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</si>
  <si>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</si>
  <si>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</si>
  <si>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</si>
  <si>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</si>
  <si>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</si>
  <si>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</si>
  <si>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</si>
  <si>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</si>
  <si>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</si>
  <si>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</si>
  <si>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</si>
  <si>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</si>
  <si>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</si>
  <si>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</si>
  <si>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</si>
  <si>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</si>
  <si>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</si>
  <si>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</si>
  <si>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</si>
  <si>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</si>
  <si>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</si>
  <si>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</si>
  <si>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</si>
  <si>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</si>
  <si>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</si>
  <si>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</si>
  <si>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</si>
  <si>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</si>
  <si>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</si>
  <si>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</si>
  <si>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</si>
  <si>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</si>
  <si>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</si>
  <si>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</si>
  <si>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</si>
  <si>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</si>
  <si>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</si>
  <si>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</si>
  <si>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</si>
  <si>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</si>
  <si>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</si>
  <si>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</si>
  <si>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</si>
  <si>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</si>
  <si>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</si>
  <si>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</si>
  <si>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</si>
  <si>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</si>
  <si>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</si>
  <si>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</si>
  <si>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</si>
  <si>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</si>
  <si>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</si>
  <si>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</si>
  <si>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</si>
  <si>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</si>
  <si>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</si>
  <si>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</si>
  <si>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</si>
  <si>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</si>
  <si>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</si>
  <si>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</si>
  <si>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</si>
  <si>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</si>
  <si>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</si>
  <si>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</si>
  <si>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</si>
  <si>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</si>
  <si>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</si>
  <si>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</si>
  <si>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</si>
  <si>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</si>
  <si>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</si>
  <si>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</si>
  <si>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</si>
  <si>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</si>
  <si>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</si>
  <si>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</si>
  <si>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</si>
  <si>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</si>
  <si>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</si>
  <si>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</si>
  <si>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</si>
  <si>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</si>
  <si>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</si>
  <si>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</si>
  <si>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</si>
  <si>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</si>
  <si>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</si>
  <si>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</si>
  <si>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</si>
  <si>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</si>
  <si>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</si>
  <si>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</si>
  <si>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</si>
  <si>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</si>
  <si>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</si>
  <si>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</si>
  <si>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</si>
  <si>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</si>
  <si>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</si>
  <si>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</si>
  <si>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</si>
  <si>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</si>
  <si>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</si>
  <si>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</si>
  <si>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</si>
  <si>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</si>
  <si>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</si>
  <si>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</si>
  <si>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</si>
  <si>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</si>
  <si>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</si>
  <si>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</si>
  <si>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</si>
  <si>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</si>
  <si>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</si>
  <si>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</si>
  <si>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</si>
  <si>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</si>
  <si>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</si>
  <si>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</si>
  <si>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</si>
  <si>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</si>
  <si>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</si>
  <si>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</si>
  <si>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</si>
  <si>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</si>
  <si>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</si>
  <si>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</si>
  <si>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</si>
  <si>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</si>
  <si>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</si>
  <si>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</si>
  <si>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</si>
  <si>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</si>
  <si>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</si>
  <si>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</si>
  <si>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</si>
  <si>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</si>
  <si>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</si>
  <si>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</si>
  <si>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</si>
  <si>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</si>
  <si>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</si>
  <si>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</si>
  <si>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</si>
  <si>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</si>
  <si>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</si>
  <si>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</si>
  <si>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</si>
  <si>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</si>
  <si>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</si>
  <si>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</si>
  <si>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</si>
  <si>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</si>
  <si>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</si>
  <si>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</si>
  <si>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</si>
  <si>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</si>
  <si>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</si>
  <si>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</si>
  <si>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</si>
  <si>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</si>
  <si>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</si>
  <si>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</si>
  <si>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</si>
  <si>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</si>
  <si>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</si>
  <si>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</si>
  <si>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</si>
  <si>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</si>
  <si>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</si>
  <si>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</si>
  <si>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</si>
  <si>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</si>
  <si>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</si>
  <si>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</si>
  <si>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</si>
  <si>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</si>
  <si>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</si>
  <si>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</si>
  <si>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</si>
  <si>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</si>
  <si>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</si>
  <si>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</si>
  <si>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</si>
  <si>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</si>
  <si>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</si>
  <si>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</si>
  <si>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</si>
  <si>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</si>
  <si>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</si>
  <si>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</si>
  <si>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</si>
  <si>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</si>
  <si>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</si>
  <si>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</si>
  <si>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</si>
  <si>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</si>
  <si>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</si>
  <si>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</si>
  <si>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</si>
  <si>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</si>
  <si>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</si>
  <si>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</si>
  <si>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</si>
  <si>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</si>
  <si>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</si>
  <si>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</si>
  <si>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</si>
  <si>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</si>
  <si>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</si>
  <si>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</si>
  <si>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</si>
  <si>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</si>
  <si>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</si>
  <si>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</si>
  <si>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</si>
  <si>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</si>
  <si>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</si>
  <si>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</si>
  <si>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</si>
  <si>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</si>
  <si>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</si>
  <si>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</si>
  <si>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</si>
  <si>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</si>
  <si>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</si>
  <si>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</si>
  <si>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</si>
  <si>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</si>
  <si>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</si>
  <si>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</si>
  <si>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</si>
  <si>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</si>
  <si>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</si>
  <si>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</si>
  <si>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</si>
  <si>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</si>
  <si>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</si>
  <si>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</si>
  <si>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</si>
  <si>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</si>
  <si>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</si>
  <si>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</si>
  <si>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</si>
  <si>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</si>
  <si>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</si>
  <si>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</si>
  <si>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</si>
  <si>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</si>
  <si>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</si>
  <si>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</si>
  <si>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</si>
  <si>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</si>
  <si>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</si>
  <si>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</si>
  <si>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</si>
  <si>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</si>
  <si>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</si>
  <si>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</si>
  <si>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</si>
  <si>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</si>
  <si>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</si>
  <si>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</si>
  <si>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</si>
  <si>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</si>
  <si>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</si>
  <si>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</si>
  <si>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</si>
  <si>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</si>
  <si>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</si>
  <si>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</si>
  <si>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</si>
  <si>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</si>
  <si>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</si>
  <si>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</si>
  <si>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</si>
  <si>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</si>
  <si>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</si>
  <si>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</si>
  <si>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</si>
  <si>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</si>
  <si>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</si>
  <si>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</si>
  <si>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</si>
  <si>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</si>
  <si>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</si>
  <si>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</si>
  <si>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</si>
  <si>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</si>
  <si>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</si>
  <si>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</si>
  <si>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</si>
  <si>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</si>
  <si>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</si>
  <si>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</si>
  <si>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</si>
  <si>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</si>
  <si>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</si>
  <si>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</si>
  <si>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</si>
  <si>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</si>
  <si>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</si>
  <si>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</si>
  <si>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</si>
  <si>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</si>
  <si>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</si>
  <si>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</si>
  <si>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</si>
  <si>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</si>
  <si>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</si>
  <si>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</si>
  <si>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</si>
  <si>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</si>
  <si>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</si>
  <si>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</si>
  <si>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</si>
  <si>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</si>
  <si>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</si>
  <si>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</si>
  <si>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</si>
  <si>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</si>
  <si>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</si>
  <si>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</si>
  <si>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</si>
  <si>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</si>
  <si>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</si>
  <si>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</si>
  <si>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</si>
  <si>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</si>
  <si>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</si>
  <si>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</si>
  <si>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</si>
  <si>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</si>
  <si>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</si>
  <si>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</si>
  <si>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</si>
  <si>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</si>
  <si>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</si>
  <si>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</si>
  <si>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</si>
  <si>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</si>
  <si>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</si>
  <si>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</si>
  <si>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</si>
  <si>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</si>
  <si>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</si>
  <si>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</si>
  <si>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</si>
  <si>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</si>
  <si>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</si>
  <si>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</si>
  <si>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</si>
  <si>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</si>
  <si>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</si>
  <si>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</si>
  <si>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</si>
  <si>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</si>
  <si>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</si>
  <si>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</si>
  <si>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</si>
  <si>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</si>
  <si>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</si>
  <si>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</si>
  <si>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</si>
  <si>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</si>
  <si>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</si>
  <si>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</si>
  <si>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</si>
  <si>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</si>
  <si>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</si>
  <si>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</si>
  <si>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</si>
  <si>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</si>
  <si>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</si>
  <si>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</si>
  <si>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</si>
  <si>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</si>
  <si>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</si>
  <si>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</si>
  <si>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</si>
  <si>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</si>
  <si>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</si>
  <si>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</si>
  <si>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</si>
  <si>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</si>
  <si>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</si>
  <si>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</si>
  <si>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</si>
  <si>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</si>
  <si>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</si>
  <si>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</si>
  <si>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</si>
  <si>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</si>
  <si>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</si>
  <si>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</si>
  <si>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</si>
  <si>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</si>
  <si>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</si>
  <si>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</si>
  <si>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</si>
  <si>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</si>
  <si>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</si>
  <si>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</si>
  <si>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</si>
  <si>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</si>
  <si>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</si>
  <si>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</si>
  <si>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</si>
  <si>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</si>
  <si>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</si>
  <si>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</si>
  <si>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</si>
  <si>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</si>
  <si>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</si>
  <si>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</si>
  <si>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</si>
  <si>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</si>
  <si>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</si>
  <si>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</si>
  <si>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</si>
  <si>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</si>
  <si>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</si>
  <si>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</si>
  <si>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</si>
  <si>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</si>
  <si>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</si>
  <si>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</si>
  <si>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</si>
  <si>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</si>
  <si>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</si>
  <si>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</si>
  <si>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</si>
  <si>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</si>
  <si>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</si>
  <si>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</si>
  <si>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</si>
  <si>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</si>
  <si>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</si>
  <si>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</si>
  <si>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</si>
  <si>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</si>
  <si>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</si>
  <si>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</si>
  <si>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</si>
  <si>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</si>
  <si>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</si>
  <si>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</si>
  <si>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</si>
  <si>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</si>
  <si>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</si>
  <si>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</si>
  <si>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</si>
  <si>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</si>
  <si>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</si>
  <si>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</si>
  <si>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</si>
  <si>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</si>
  <si>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</si>
  <si>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</si>
  <si>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</si>
  <si>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</si>
  <si>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</si>
  <si>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</si>
  <si>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</si>
  <si>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</si>
  <si>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</si>
  <si>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</si>
  <si>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</si>
  <si>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</si>
  <si>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</si>
  <si>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</si>
  <si>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</si>
  <si>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</si>
  <si>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</si>
  <si>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</si>
  <si>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</si>
  <si>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</si>
  <si>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</si>
  <si>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</si>
  <si>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</si>
  <si>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</si>
  <si>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</si>
  <si>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</si>
  <si>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</si>
  <si>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</si>
  <si>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</si>
  <si>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</si>
  <si>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</si>
  <si>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</si>
  <si>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</si>
  <si>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</si>
  <si>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</si>
  <si>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</si>
  <si>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</si>
  <si>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</si>
  <si>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</si>
  <si>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</si>
  <si>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</si>
  <si>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</si>
  <si>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</si>
  <si>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</si>
  <si>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</si>
  <si>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</si>
  <si>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</si>
  <si>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</si>
  <si>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</si>
  <si>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</si>
  <si>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</si>
  <si>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</si>
  <si>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</si>
  <si>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</si>
  <si>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</si>
  <si>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</si>
  <si>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</si>
  <si>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</si>
  <si>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</si>
  <si>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</si>
  <si>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</si>
  <si>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</si>
  <si>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</si>
  <si>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</si>
  <si>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</si>
  <si>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</si>
  <si>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</si>
  <si>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</si>
  <si>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</si>
  <si>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</si>
  <si>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</si>
  <si>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</si>
  <si>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</si>
  <si>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</si>
  <si>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</si>
  <si>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</si>
  <si>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</si>
  <si>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</si>
  <si>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</si>
  <si>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</si>
  <si>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</si>
  <si>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</si>
  <si>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</si>
  <si>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</si>
  <si>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</si>
  <si>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</si>
  <si>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</si>
  <si>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</si>
  <si>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</si>
  <si>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</si>
  <si>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</si>
  <si>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</si>
  <si>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</si>
  <si>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</si>
  <si>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</si>
  <si>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</si>
  <si>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</si>
  <si>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</si>
  <si>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</si>
  <si>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</si>
  <si>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</si>
  <si>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</si>
  <si>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</si>
  <si>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</si>
  <si>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</si>
  <si>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</si>
  <si>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</si>
  <si>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</si>
  <si>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</si>
  <si>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</si>
  <si>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</si>
  <si>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</si>
  <si>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</si>
  <si>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</si>
  <si>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</si>
  <si>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</si>
  <si>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</si>
  <si>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</si>
  <si>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</si>
  <si>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</si>
  <si>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</si>
  <si>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</si>
  <si>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</si>
  <si>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</si>
  <si>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</si>
  <si>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</si>
  <si>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</si>
  <si>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</si>
  <si>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</si>
  <si>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</si>
  <si>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</si>
  <si>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</si>
  <si>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</si>
  <si>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</si>
  <si>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</si>
  <si>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</si>
  <si>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</si>
  <si>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</si>
  <si>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</si>
  <si>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</si>
  <si>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</si>
  <si>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</si>
  <si>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</si>
  <si>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</si>
  <si>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</si>
  <si>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</si>
  <si>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</si>
  <si>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</si>
  <si>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</si>
  <si>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</si>
  <si>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</si>
  <si>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</si>
  <si>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</si>
  <si>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</si>
  <si>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</si>
  <si>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</si>
  <si>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</si>
  <si>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</si>
  <si>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</si>
  <si>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</si>
  <si>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</si>
  <si>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</si>
  <si>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</si>
  <si>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</si>
  <si>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</si>
  <si>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</si>
  <si>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</si>
  <si>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</si>
  <si>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</si>
  <si>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</si>
  <si>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</si>
  <si>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</si>
  <si>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</si>
  <si>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</si>
  <si>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</si>
  <si>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</si>
  <si>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</si>
  <si>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</si>
  <si>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</si>
  <si>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</si>
  <si>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</si>
  <si>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</si>
  <si>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</si>
  <si>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</si>
  <si>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</si>
  <si>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</si>
  <si>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</si>
  <si>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</si>
  <si>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</si>
  <si>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</si>
  <si>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</si>
  <si>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</si>
  <si>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</si>
  <si>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</si>
  <si>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</si>
  <si>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</si>
  <si>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</si>
  <si>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</si>
  <si>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</si>
  <si>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</si>
  <si>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</si>
  <si>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</si>
  <si>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</si>
  <si>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</si>
  <si>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</si>
  <si>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</si>
  <si>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</si>
  <si>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</si>
  <si>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</si>
  <si>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</si>
  <si>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</si>
  <si>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</si>
  <si>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</si>
  <si>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</si>
  <si>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</si>
  <si>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</si>
  <si>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</si>
  <si>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</si>
  <si>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</si>
  <si>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</si>
  <si>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</si>
  <si>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</si>
  <si>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</si>
  <si>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</si>
  <si>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</si>
  <si>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</si>
  <si>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</si>
  <si>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</si>
  <si>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</si>
  <si>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</si>
  <si>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</si>
  <si>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</si>
  <si>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</si>
  <si>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</si>
  <si>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</si>
  <si>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</si>
  <si>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</si>
  <si>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</si>
  <si>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</si>
  <si>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</si>
  <si>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</si>
  <si>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</si>
  <si>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</si>
  <si>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</si>
  <si>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</si>
  <si>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</si>
  <si>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</si>
  <si>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</si>
  <si>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</si>
  <si>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</si>
  <si>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</si>
  <si>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</si>
  <si>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</si>
  <si>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</si>
  <si>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</si>
  <si>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</si>
  <si>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</si>
  <si>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</si>
  <si>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</si>
  <si>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</si>
  <si>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</si>
  <si>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</si>
  <si>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</si>
  <si>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</si>
  <si>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</si>
  <si>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</si>
  <si>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</si>
  <si>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</si>
  <si>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</si>
  <si>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</si>
  <si>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</si>
  <si>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</si>
  <si>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</si>
  <si>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</si>
  <si>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</si>
  <si>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</si>
  <si>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</si>
  <si>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</si>
  <si>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</si>
  <si>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</si>
  <si>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</si>
  <si>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</si>
  <si>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</si>
  <si>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</si>
  <si>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</si>
  <si>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</si>
  <si>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</si>
  <si>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</si>
  <si>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</si>
  <si>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</si>
  <si>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</si>
  <si>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</si>
  <si>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</si>
  <si>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</si>
  <si>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</si>
  <si>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</si>
  <si>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</si>
  <si>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</si>
  <si>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</si>
  <si>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</si>
  <si>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</si>
  <si>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</si>
  <si>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</si>
  <si>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</si>
  <si>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</si>
  <si>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</si>
  <si>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</si>
  <si>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</si>
  <si>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</si>
  <si>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</si>
  <si>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</si>
  <si>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</si>
  <si>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</si>
  <si>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</si>
  <si>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</si>
  <si>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</si>
  <si>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</si>
  <si>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</si>
  <si>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</si>
  <si>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</si>
  <si>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</si>
  <si>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</si>
  <si>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</si>
  <si>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</si>
  <si>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</si>
  <si>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</si>
  <si>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</si>
  <si>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</si>
  <si>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</si>
  <si>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</si>
  <si>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</si>
  <si>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</si>
  <si>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</si>
  <si>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</si>
  <si>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</si>
  <si>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</si>
  <si>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</si>
  <si>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</si>
  <si>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</si>
  <si>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</si>
  <si>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</si>
  <si>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</si>
  <si>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</si>
  <si>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</si>
  <si>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</si>
  <si>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</si>
  <si>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</si>
  <si>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</si>
  <si>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</si>
  <si>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</si>
  <si>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</si>
  <si>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</si>
  <si>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</si>
  <si>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</si>
  <si>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</si>
  <si>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</si>
  <si>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</si>
  <si>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</si>
  <si>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</si>
  <si>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</si>
  <si>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</si>
  <si>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</si>
  <si>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</si>
  <si>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</si>
  <si>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</si>
  <si>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</si>
  <si>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</si>
  <si>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</si>
  <si>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</si>
  <si>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</si>
  <si>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</si>
  <si>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</si>
  <si>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</si>
  <si>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</si>
  <si>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</si>
  <si>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</si>
  <si>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</si>
  <si>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</si>
  <si>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</si>
  <si>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</si>
  <si>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</si>
  <si>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</si>
  <si>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</si>
  <si>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</si>
  <si>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</si>
  <si>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</si>
  <si>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</si>
  <si>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</si>
  <si>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</si>
  <si>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</si>
  <si>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</si>
  <si>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</si>
  <si>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</si>
  <si>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</si>
  <si>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</si>
  <si>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</si>
  <si>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</si>
  <si>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</si>
  <si>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</si>
  <si>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</si>
  <si>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</si>
  <si>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</si>
  <si>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</si>
  <si>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</si>
  <si>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</si>
  <si>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</si>
  <si>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</si>
  <si>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</si>
  <si>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</si>
  <si>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</si>
  <si>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</si>
  <si>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</si>
  <si>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</si>
  <si>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</si>
  <si>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</si>
  <si>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</si>
  <si>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</si>
  <si>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</si>
  <si>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</si>
  <si>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</si>
  <si>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</si>
  <si>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</si>
  <si>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</si>
  <si>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</si>
  <si>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</si>
  <si>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</si>
  <si>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</si>
  <si>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</si>
  <si>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</si>
  <si>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</si>
  <si>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</si>
  <si>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</si>
  <si>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</si>
  <si>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</si>
  <si>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</si>
  <si>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</si>
  <si>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</si>
  <si>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</si>
  <si>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</si>
  <si>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</si>
  <si>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</si>
  <si>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</si>
  <si>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</si>
  <si>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</si>
  <si>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</si>
  <si>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</si>
  <si>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</si>
  <si>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</si>
  <si>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</si>
  <si>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</si>
  <si>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</si>
  <si>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</si>
  <si>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</si>
  <si>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</si>
  <si>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</si>
  <si>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</si>
  <si>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</si>
  <si>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</si>
  <si>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</si>
  <si>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</si>
  <si>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</si>
  <si>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</si>
  <si>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</si>
  <si>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</si>
  <si>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</si>
  <si>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</si>
  <si>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</si>
  <si>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</si>
  <si>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</si>
  <si>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</si>
  <si>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</si>
  <si>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</si>
  <si>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</si>
  <si>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</si>
  <si>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</si>
  <si>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</si>
  <si>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</si>
  <si>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</si>
  <si>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</si>
  <si>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</si>
  <si>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</si>
  <si>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</si>
  <si>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</si>
  <si>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</si>
  <si>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</si>
  <si>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</si>
  <si>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</si>
  <si>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</si>
  <si>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</si>
  <si>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</si>
  <si>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</si>
  <si>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</si>
  <si>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</si>
  <si>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</si>
  <si>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</si>
  <si>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</si>
  <si>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</si>
  <si>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</si>
  <si>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</si>
  <si>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</si>
  <si>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</si>
  <si>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</si>
  <si>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</si>
  <si>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</si>
  <si>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</si>
  <si>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</si>
  <si>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</si>
  <si>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</si>
  <si>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</si>
  <si>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</si>
  <si>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</si>
  <si>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</si>
  <si>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</si>
  <si>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</si>
  <si>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</si>
  <si>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</si>
  <si>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</si>
  <si>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</si>
  <si>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</si>
  <si>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</si>
  <si>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</si>
  <si>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</si>
  <si>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</si>
  <si>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</si>
  <si>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</si>
  <si>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</si>
  <si>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</si>
  <si>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</si>
  <si>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</si>
  <si>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</si>
  <si>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</si>
  <si>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</si>
  <si>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</si>
  <si>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</si>
  <si>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</si>
  <si>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</si>
  <si>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</si>
  <si>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</si>
  <si>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</si>
  <si>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</si>
  <si>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</si>
  <si>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</si>
  <si>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</si>
  <si>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</si>
  <si>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</si>
  <si>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</si>
  <si>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</si>
  <si>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</si>
  <si>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</si>
  <si>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</si>
  <si>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</si>
  <si>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</si>
  <si>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</si>
  <si>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</si>
  <si>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</si>
  <si>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</si>
  <si>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</si>
  <si>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</si>
  <si>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</si>
  <si>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</si>
  <si>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</si>
  <si>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</si>
  <si>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</si>
  <si>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</si>
  <si>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</si>
  <si>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</si>
  <si>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</si>
  <si>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</si>
  <si>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</si>
  <si>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</si>
  <si>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</si>
  <si>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</si>
  <si>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</si>
  <si>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</si>
  <si>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</si>
  <si>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</si>
  <si>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</si>
  <si>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</si>
  <si>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</si>
  <si>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</si>
  <si>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</si>
  <si>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</si>
  <si>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</si>
  <si>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</si>
  <si>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</si>
  <si>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</si>
  <si>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</si>
  <si>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</si>
  <si>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</si>
  <si>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</si>
  <si>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</si>
  <si>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</si>
  <si>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</si>
  <si>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</si>
  <si>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</si>
  <si>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</si>
  <si>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</si>
  <si>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</si>
  <si>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</si>
  <si>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</si>
  <si>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</si>
  <si>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</si>
  <si>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</si>
  <si>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</si>
  <si>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</si>
  <si>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</si>
  <si>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</si>
  <si>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</si>
  <si>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</si>
  <si>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</si>
  <si>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</si>
  <si>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</si>
  <si>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</si>
  <si>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</si>
  <si>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</si>
  <si>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</si>
  <si>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</si>
  <si>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</si>
  <si>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</si>
  <si>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</si>
  <si>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</si>
  <si>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</si>
  <si>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</si>
  <si>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</si>
  <si>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</si>
  <si>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</si>
  <si>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</si>
  <si>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</si>
  <si>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</si>
  <si>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</si>
  <si>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</si>
  <si>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</si>
  <si>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</si>
  <si>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</si>
  <si>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</si>
  <si>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</si>
  <si>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</si>
  <si>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</si>
  <si>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</si>
  <si>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</si>
  <si>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</si>
  <si>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</si>
  <si>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</si>
  <si>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</si>
  <si>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</si>
  <si>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</si>
  <si>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</si>
  <si>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</si>
  <si>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</si>
  <si>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</si>
  <si>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</si>
  <si>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</si>
  <si>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</si>
  <si>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</si>
  <si>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</si>
  <si>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</si>
  <si>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</si>
  <si>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</si>
  <si>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</si>
  <si>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</si>
  <si>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</si>
  <si>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</si>
  <si>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</si>
  <si>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</si>
  <si>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</si>
  <si>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</si>
  <si>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</si>
  <si>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</si>
  <si>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</si>
  <si>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</si>
  <si>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</si>
  <si>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</si>
  <si>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</si>
  <si>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</si>
  <si>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</si>
  <si>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</si>
  <si>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</si>
  <si>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</si>
  <si>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</si>
  <si>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</si>
  <si>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</si>
  <si>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</si>
  <si>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</si>
  <si>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</si>
  <si>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</si>
  <si>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</si>
  <si>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</si>
  <si>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</si>
  <si>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</si>
  <si>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</si>
  <si>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</si>
  <si>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</si>
  <si>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</si>
  <si>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</si>
  <si>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</si>
  <si>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</si>
  <si>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</si>
  <si>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</si>
  <si>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</si>
  <si>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</si>
  <si>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</si>
  <si>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</si>
  <si>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</si>
  <si>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</si>
  <si>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</si>
  <si>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</si>
  <si>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</si>
  <si>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</si>
  <si>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</si>
  <si>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</si>
  <si>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</si>
  <si>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</si>
  <si>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</si>
  <si>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</si>
  <si>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</si>
  <si>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</si>
  <si>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</si>
  <si>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</si>
  <si>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</si>
  <si>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</si>
  <si>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</si>
  <si>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</si>
  <si>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</si>
  <si>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</si>
  <si>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</si>
  <si>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</si>
  <si>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</si>
  <si>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</si>
  <si>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</si>
  <si>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</si>
  <si>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</si>
  <si>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</si>
  <si>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</si>
  <si>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</si>
  <si>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</si>
  <si>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</si>
  <si>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</si>
  <si>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</si>
  <si>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</si>
  <si>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</si>
  <si>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</si>
  <si>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</si>
  <si>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</si>
  <si>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</si>
  <si>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</si>
  <si>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</si>
  <si>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</si>
  <si>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</si>
  <si>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</si>
  <si>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</si>
  <si>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</si>
  <si>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</si>
  <si>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</si>
  <si>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</si>
  <si>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</si>
  <si>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</si>
  <si>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</si>
  <si>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</si>
  <si>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</si>
  <si>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</si>
  <si>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</si>
  <si>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</si>
  <si>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</si>
  <si>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</si>
  <si>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</si>
  <si>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</si>
  <si>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</si>
  <si>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</si>
  <si>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</si>
  <si>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</si>
  <si>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</si>
  <si>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</si>
  <si>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</si>
  <si>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</si>
  <si>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</si>
  <si>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</si>
  <si>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</si>
  <si>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</si>
  <si>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</si>
  <si>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</si>
  <si>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</si>
  <si>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</si>
  <si>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</si>
  <si>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</si>
  <si>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</si>
  <si>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</si>
  <si>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</si>
  <si>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</si>
  <si>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</si>
  <si>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</si>
  <si>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</si>
  <si>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</si>
  <si>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</si>
  <si>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</si>
  <si>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</si>
  <si>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</si>
  <si>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</si>
  <si>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</si>
  <si>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</si>
  <si>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</si>
  <si>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</si>
  <si>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</si>
  <si>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</si>
  <si>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</si>
  <si>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</si>
  <si>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</si>
  <si>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</si>
  <si>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</si>
  <si>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</si>
  <si>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</si>
  <si>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</si>
  <si>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</si>
  <si>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</si>
  <si>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</si>
  <si>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</si>
  <si>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</si>
  <si>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</si>
  <si>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</si>
  <si>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</si>
  <si>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</si>
  <si>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</si>
  <si>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</si>
  <si>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</si>
  <si>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</si>
  <si>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</si>
  <si>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</si>
  <si>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</si>
  <si>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</si>
  <si>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</si>
  <si>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</si>
  <si>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</si>
  <si>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</si>
  <si>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</si>
  <si>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</si>
  <si>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</si>
  <si>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</si>
  <si>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</si>
  <si>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</si>
  <si>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</si>
  <si>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</si>
  <si>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</si>
  <si>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</si>
  <si>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</si>
  <si>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</si>
  <si>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</si>
  <si>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</si>
  <si>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</si>
  <si>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</si>
  <si>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</si>
  <si>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</si>
  <si>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</si>
  <si>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</si>
  <si>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</si>
  <si>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</si>
  <si>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</si>
  <si>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</si>
  <si>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</si>
  <si>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</si>
  <si>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</si>
  <si>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</si>
  <si>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</si>
  <si>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</si>
  <si>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</si>
  <si>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</si>
  <si>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</si>
  <si>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</si>
  <si>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</si>
  <si>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</si>
  <si>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</si>
  <si>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</si>
  <si>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</si>
  <si>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</si>
  <si>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</si>
  <si>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</si>
  <si>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</si>
  <si>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</si>
  <si>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</si>
  <si>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</si>
  <si>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</si>
  <si>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</si>
  <si>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</si>
  <si>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</si>
  <si>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</si>
  <si>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</si>
  <si>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</si>
  <si>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</si>
  <si>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</si>
  <si>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</si>
  <si>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</si>
  <si>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</si>
  <si>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</si>
  <si>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</si>
  <si>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</si>
  <si>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</si>
  <si>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</si>
  <si>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</si>
  <si>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</si>
  <si>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</si>
  <si>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</si>
  <si>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</si>
  <si>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</si>
  <si>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</si>
  <si>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</si>
  <si>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</si>
  <si>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</si>
  <si>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</si>
  <si>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</si>
  <si>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</si>
  <si>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</si>
  <si>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</si>
  <si>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</si>
  <si>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</si>
  <si>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</si>
  <si>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</si>
  <si>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</si>
  <si>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</si>
  <si>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</si>
  <si>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</si>
  <si>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</si>
  <si>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</si>
  <si>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</si>
  <si>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</si>
  <si>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</si>
  <si>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</si>
  <si>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</si>
  <si>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</si>
  <si>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</si>
  <si>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</si>
  <si>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</si>
  <si>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</si>
  <si>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</si>
  <si>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</si>
  <si>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</si>
  <si>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</si>
  <si>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</si>
  <si>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</si>
  <si>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</si>
  <si>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</si>
  <si>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</si>
  <si>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</si>
  <si>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</si>
  <si>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</si>
  <si>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</si>
  <si>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</si>
  <si>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</si>
  <si>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</si>
  <si>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</si>
  <si>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</si>
  <si>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</si>
  <si>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</si>
  <si>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</si>
  <si>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</si>
  <si>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</si>
  <si>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</si>
  <si>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</si>
  <si>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</si>
  <si>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</si>
  <si>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</si>
  <si>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</si>
  <si>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</si>
  <si>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</si>
  <si>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</si>
  <si>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</si>
  <si>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</si>
  <si>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</si>
  <si>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</si>
  <si>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</si>
  <si>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</si>
  <si>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</si>
  <si>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</si>
  <si>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</si>
  <si>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</si>
  <si>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</si>
  <si>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</si>
  <si>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</si>
  <si>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</si>
  <si>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</si>
  <si>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</si>
  <si>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</si>
  <si>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</si>
  <si>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</si>
  <si>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</si>
  <si>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</si>
  <si>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</si>
  <si>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</si>
  <si>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</si>
  <si>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</si>
  <si>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</si>
  <si>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</si>
  <si>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</si>
  <si>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</si>
  <si>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</si>
  <si>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</si>
  <si>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</si>
  <si>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</si>
  <si>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</si>
  <si>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</si>
  <si>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</si>
  <si>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</si>
  <si>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</si>
  <si>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</si>
  <si>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</si>
  <si>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</si>
  <si>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</si>
  <si>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</si>
  <si>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</si>
  <si>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</si>
  <si>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</si>
  <si>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</si>
  <si>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</si>
  <si>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</si>
  <si>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</si>
  <si>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</si>
  <si>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</si>
  <si>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</si>
  <si>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</si>
  <si>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</si>
  <si>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</si>
  <si>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</si>
  <si>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</si>
  <si>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</si>
  <si>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</si>
  <si>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</si>
  <si>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</si>
  <si>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</si>
  <si>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</si>
  <si>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</si>
  <si>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</si>
  <si>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</si>
  <si>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</si>
  <si>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</si>
  <si>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</si>
  <si>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</si>
  <si>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</si>
  <si>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</si>
  <si>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</si>
  <si>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</si>
  <si>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</si>
  <si>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</si>
  <si>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</si>
  <si>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</si>
  <si>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</si>
  <si>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</si>
  <si>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</si>
  <si>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</si>
  <si>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</si>
  <si>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</si>
  <si>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</si>
  <si>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</si>
  <si>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</si>
  <si>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</si>
  <si>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</si>
  <si>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</si>
  <si>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</si>
  <si>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</si>
  <si>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</si>
  <si>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</si>
  <si>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</si>
  <si>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</si>
  <si>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</si>
  <si>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</si>
  <si>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</si>
  <si>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</si>
  <si>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</si>
  <si>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</si>
  <si>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</si>
  <si>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</si>
  <si>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</si>
  <si>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</si>
  <si>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</si>
  <si>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</si>
  <si>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</si>
  <si>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</si>
  <si>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</si>
  <si>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</si>
  <si>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</si>
  <si>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</si>
  <si>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</si>
  <si>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</si>
  <si>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</si>
  <si>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</si>
  <si>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</si>
  <si>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</si>
  <si>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</si>
  <si>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</si>
  <si>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</si>
  <si>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</si>
  <si>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</si>
  <si>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</si>
  <si>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</si>
  <si>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</si>
  <si>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</si>
  <si>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</si>
  <si>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</si>
  <si>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</si>
  <si>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</si>
  <si>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</si>
  <si>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</si>
  <si>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</si>
  <si>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</si>
  <si>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</si>
  <si>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</si>
  <si>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</si>
  <si>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</si>
  <si>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</si>
  <si>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</si>
  <si>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</si>
  <si>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</si>
  <si>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</si>
  <si>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</si>
  <si>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</si>
  <si>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</si>
  <si>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</si>
  <si>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</si>
  <si>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</si>
  <si>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</si>
  <si>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</si>
  <si>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</si>
  <si>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</si>
  <si>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</si>
  <si>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</si>
  <si>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</si>
  <si>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</si>
  <si>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</si>
  <si>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</si>
  <si>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</si>
  <si>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</si>
  <si>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</si>
  <si>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</si>
  <si>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</si>
  <si>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</si>
  <si>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</si>
  <si>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</si>
  <si>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</si>
  <si>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</si>
  <si>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</si>
  <si>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</si>
  <si>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</si>
  <si>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</si>
  <si>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</si>
  <si>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</si>
  <si>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</si>
  <si>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</si>
  <si>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</si>
  <si>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</si>
  <si>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</si>
  <si>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</si>
  <si>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</si>
  <si>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</si>
  <si>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</si>
  <si>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</si>
  <si>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</si>
  <si>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</si>
  <si>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</si>
  <si>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</si>
  <si>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</si>
  <si>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</si>
  <si>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</si>
  <si>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</si>
  <si>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</si>
  <si>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</si>
  <si>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</si>
  <si>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</si>
  <si>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</si>
  <si>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</si>
  <si>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</si>
  <si>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</si>
  <si>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</si>
  <si>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</si>
  <si>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</si>
  <si>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</si>
  <si>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</si>
  <si>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</si>
  <si>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</si>
  <si>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</si>
  <si>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</si>
  <si>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</si>
  <si>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</si>
  <si>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</si>
  <si>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</si>
  <si>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</si>
  <si>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</si>
  <si>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</si>
  <si>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</si>
  <si>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</si>
  <si>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</si>
  <si>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</si>
  <si>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</si>
  <si>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</si>
  <si>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</si>
  <si>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</si>
  <si>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</si>
  <si>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</si>
  <si>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</si>
  <si>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</si>
  <si>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</si>
  <si>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</si>
  <si>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</si>
  <si>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</si>
  <si>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</si>
  <si>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</si>
  <si>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</si>
  <si>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</si>
  <si>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</si>
  <si>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</si>
  <si>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</si>
  <si>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</si>
  <si>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</si>
  <si>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</si>
  <si>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</si>
  <si>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</si>
  <si>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</si>
  <si>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</si>
  <si>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</si>
  <si>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</si>
  <si>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</si>
  <si>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</si>
  <si>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</si>
  <si>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</si>
  <si>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</si>
  <si>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</si>
  <si>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</si>
  <si>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</si>
  <si>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</si>
  <si>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</si>
  <si>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</si>
  <si>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</si>
  <si>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</si>
  <si>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</si>
  <si>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</si>
  <si>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</si>
  <si>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</si>
  <si>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</si>
  <si>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</si>
  <si>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</si>
  <si>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</si>
  <si>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</si>
  <si>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</si>
  <si>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</si>
  <si>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</si>
  <si>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</si>
  <si>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</si>
  <si>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</si>
  <si>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</si>
  <si>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</si>
  <si>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</si>
  <si>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</si>
  <si>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</si>
  <si>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</si>
  <si>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</si>
  <si>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</si>
  <si>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</si>
  <si>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</si>
  <si>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</si>
  <si>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</si>
  <si>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</si>
  <si>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</si>
  <si>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</si>
  <si>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</si>
  <si>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</si>
  <si>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</si>
  <si>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</si>
  <si>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</si>
  <si>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</si>
  <si>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</si>
  <si>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</si>
  <si>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</si>
  <si>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</si>
  <si>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</si>
  <si>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</si>
  <si>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</si>
  <si>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</si>
  <si>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</si>
  <si>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</si>
  <si>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</si>
  <si>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</si>
  <si>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</si>
  <si>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</si>
  <si>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</si>
  <si>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</si>
  <si>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</si>
  <si>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</si>
  <si>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</si>
  <si>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</si>
  <si>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</si>
  <si>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</si>
  <si>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</si>
  <si>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</si>
  <si>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</si>
  <si>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</si>
  <si>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</si>
  <si>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</si>
  <si>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</si>
  <si>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</si>
  <si>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</si>
  <si>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</si>
  <si>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</si>
  <si>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</si>
  <si>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</si>
  <si>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</si>
  <si>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</si>
  <si>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</si>
  <si>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</si>
  <si>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</si>
  <si>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</si>
  <si>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</si>
  <si>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</si>
  <si>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</si>
  <si>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</si>
  <si>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</si>
  <si>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</si>
  <si>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</si>
  <si>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</si>
  <si>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</si>
  <si>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</si>
  <si>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</si>
  <si>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</si>
  <si>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</si>
  <si>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</si>
  <si>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</si>
  <si>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</si>
  <si>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</si>
  <si>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</si>
  <si>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</si>
  <si>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</si>
  <si>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</si>
  <si>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</si>
  <si>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</si>
  <si>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</si>
  <si>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</si>
  <si>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</si>
  <si>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</si>
  <si>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</si>
  <si>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</si>
  <si>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</si>
  <si>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</si>
  <si>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</si>
  <si>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</si>
  <si>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</si>
  <si>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</si>
  <si>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</si>
  <si>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</si>
  <si>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</si>
  <si>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</si>
  <si>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</si>
  <si>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</si>
  <si>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</si>
  <si>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</si>
  <si>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</si>
  <si>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</si>
  <si>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</si>
  <si>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</si>
  <si>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</si>
  <si>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</si>
  <si>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</si>
  <si>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</si>
  <si>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</si>
  <si>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</si>
  <si>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</si>
  <si>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</si>
  <si>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</si>
  <si>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</si>
  <si>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</si>
  <si>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</si>
  <si>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</si>
  <si>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</si>
  <si>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</si>
  <si>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</si>
  <si>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</si>
  <si>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</si>
  <si>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</si>
  <si>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</si>
  <si>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</si>
  <si>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</si>
  <si>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</si>
  <si>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</si>
  <si>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</si>
  <si>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</si>
  <si>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</si>
  <si>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</si>
  <si>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</si>
  <si>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</si>
  <si>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</si>
  <si>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</si>
  <si>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</si>
  <si>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</si>
  <si>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</si>
  <si>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</si>
  <si>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</si>
  <si>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</si>
  <si>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</si>
  <si>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</si>
  <si>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</si>
  <si>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</si>
  <si>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</si>
  <si>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</si>
  <si>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</si>
  <si>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</si>
  <si>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</si>
  <si>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</si>
  <si>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</si>
  <si>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</si>
  <si>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</si>
  <si>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</si>
  <si>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</si>
  <si>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</si>
  <si>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</si>
  <si>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</si>
  <si>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</si>
  <si>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</si>
  <si>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</si>
  <si>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</si>
  <si>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</si>
  <si>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</si>
  <si>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</si>
  <si>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</si>
  <si>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</si>
  <si>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</si>
  <si>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</si>
  <si>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</si>
  <si>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</si>
  <si>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</si>
  <si>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</si>
  <si>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</si>
  <si>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</si>
  <si>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</si>
  <si>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</si>
  <si>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</si>
  <si>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</si>
  <si>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</si>
  <si>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</si>
  <si>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</si>
  <si>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</si>
  <si>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</si>
  <si>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</si>
  <si>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</si>
  <si>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</si>
  <si>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</si>
  <si>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</si>
  <si>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</si>
  <si>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</si>
  <si>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</si>
  <si>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</si>
  <si>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</si>
  <si>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</si>
  <si>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</si>
  <si>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</si>
  <si>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</si>
  <si>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</si>
  <si>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</si>
  <si>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</si>
  <si>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</si>
  <si>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</si>
  <si>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</si>
  <si>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</si>
  <si>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</si>
  <si>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</si>
  <si>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</si>
  <si>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</si>
  <si>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</si>
  <si>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</si>
  <si>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</si>
  <si>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</si>
  <si>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</si>
  <si>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</si>
  <si>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</si>
  <si>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</si>
  <si>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</si>
  <si>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</si>
  <si>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</si>
  <si>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</si>
  <si>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</si>
  <si>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</si>
  <si>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</si>
  <si>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</si>
  <si>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</si>
  <si>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</si>
  <si>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</si>
  <si>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</si>
  <si>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</si>
  <si>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</si>
  <si>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</si>
  <si>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</si>
  <si>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</si>
  <si>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</si>
  <si>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</si>
  <si>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</si>
  <si>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</si>
  <si>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</si>
  <si>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</si>
  <si>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</si>
  <si>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</si>
  <si>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</si>
  <si>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</si>
  <si>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</si>
  <si>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</si>
  <si>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</si>
  <si>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</si>
  <si>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</si>
  <si>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</si>
  <si>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</si>
  <si>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</si>
  <si>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</si>
  <si>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</si>
  <si>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</si>
  <si>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</si>
  <si>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</si>
  <si>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</si>
  <si>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</si>
  <si>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</si>
  <si>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</si>
  <si>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</si>
  <si>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</si>
  <si>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</si>
  <si>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</si>
  <si>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</si>
  <si>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</si>
  <si>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</si>
  <si>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</si>
  <si>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</si>
  <si>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</si>
  <si>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</si>
  <si>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</si>
  <si>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</si>
  <si>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</si>
  <si>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</si>
  <si>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</si>
  <si>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</si>
  <si>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</si>
  <si>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</si>
  <si>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</si>
  <si>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</si>
  <si>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</si>
  <si>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</si>
  <si>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</si>
  <si>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</si>
  <si>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</si>
  <si>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</si>
  <si>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</si>
  <si>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</si>
  <si>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</si>
  <si>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</si>
  <si>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</si>
  <si>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</si>
  <si>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</si>
  <si>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</si>
  <si>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</si>
  <si>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</si>
  <si>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</si>
  <si>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</si>
  <si>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</si>
  <si>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</si>
  <si>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</si>
  <si>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</si>
  <si>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</si>
  <si>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</si>
  <si>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</si>
  <si>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</si>
  <si>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</si>
  <si>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</si>
  <si>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</si>
  <si>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</si>
  <si>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</si>
  <si>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</si>
  <si>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</si>
  <si>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</si>
  <si>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</si>
  <si>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</si>
  <si>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</si>
  <si>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</si>
  <si>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</si>
  <si>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</si>
  <si>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</si>
  <si>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</si>
  <si>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</si>
  <si>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</si>
  <si>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</si>
  <si>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</si>
  <si>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</si>
  <si>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</si>
  <si>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</si>
  <si>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</si>
  <si>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</si>
  <si>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</si>
  <si>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</si>
  <si>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</si>
  <si>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</si>
  <si>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</si>
  <si>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</si>
  <si>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</si>
  <si>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</si>
  <si>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</si>
  <si>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</si>
  <si>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</si>
  <si>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</si>
  <si>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</si>
  <si>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</si>
  <si>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</si>
  <si>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</si>
  <si>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</si>
  <si>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</si>
  <si>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</si>
  <si>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</si>
  <si>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</si>
  <si>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</si>
  <si>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</si>
  <si>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</si>
  <si>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</si>
  <si>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</si>
  <si>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</si>
  <si>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</si>
  <si>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</si>
  <si>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</si>
  <si>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</si>
  <si>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</si>
  <si>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</si>
  <si>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</si>
  <si>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</si>
  <si>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</si>
  <si>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</si>
  <si>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</si>
  <si>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</si>
  <si>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</si>
  <si>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</si>
  <si>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</si>
  <si>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</si>
  <si>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</si>
  <si>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</si>
  <si>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</si>
  <si>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</si>
  <si>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</si>
  <si>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</si>
  <si>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</si>
  <si>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</si>
  <si>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</si>
  <si>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</si>
  <si>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</si>
  <si>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</si>
  <si>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</si>
  <si>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</si>
  <si>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</si>
  <si>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</si>
  <si>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</si>
  <si>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</si>
  <si>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</si>
  <si>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</si>
  <si>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</si>
  <si>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</si>
  <si>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</si>
  <si>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</si>
  <si>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</si>
  <si>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</si>
  <si>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</si>
  <si>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</si>
  <si>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</si>
  <si>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</si>
  <si>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</si>
  <si>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</si>
  <si>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</si>
  <si>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</si>
  <si>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</si>
  <si>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</si>
  <si>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</si>
  <si>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</si>
  <si>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</si>
  <si>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</si>
  <si>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</si>
  <si>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</si>
  <si>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</si>
  <si>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</si>
  <si>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</si>
  <si>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</si>
  <si>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</si>
  <si>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</si>
  <si>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</si>
  <si>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</si>
  <si>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</si>
  <si>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</si>
  <si>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</si>
  <si>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</si>
  <si>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</si>
  <si>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</si>
  <si>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</si>
  <si>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</si>
  <si>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</si>
  <si>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</si>
  <si>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</si>
  <si>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</si>
  <si>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</si>
  <si>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</si>
  <si>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</si>
  <si>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</si>
  <si>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</si>
  <si>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</si>
  <si>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</si>
  <si>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</si>
  <si>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</si>
  <si>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</si>
  <si>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</si>
  <si>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</si>
  <si>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</si>
  <si>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</si>
  <si>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</si>
  <si>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</si>
  <si>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</si>
  <si>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</si>
  <si>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</si>
  <si>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</si>
  <si>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</si>
  <si>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</si>
  <si>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</si>
  <si>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</si>
  <si>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</si>
  <si>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</si>
  <si>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</si>
  <si>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</si>
  <si>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</si>
  <si>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</si>
  <si>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</si>
  <si>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</si>
  <si>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</si>
  <si>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</si>
  <si>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</si>
  <si>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</si>
  <si>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</si>
  <si>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</si>
  <si>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</si>
  <si>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</si>
  <si>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</si>
  <si>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</si>
  <si>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</si>
  <si>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</si>
  <si>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</si>
  <si>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</si>
  <si>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</si>
  <si>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</si>
  <si>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</si>
  <si>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</si>
  <si>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</si>
  <si>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</si>
  <si>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</si>
  <si>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</si>
  <si>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</si>
  <si>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</si>
  <si>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</si>
  <si>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</si>
  <si>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</si>
  <si>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</si>
  <si>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</si>
  <si>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</si>
  <si>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</si>
  <si>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</si>
  <si>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</si>
  <si>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</si>
  <si>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</si>
  <si>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</si>
  <si>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</si>
  <si>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</si>
  <si>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</si>
  <si>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</si>
  <si>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</si>
  <si>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</si>
  <si>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</si>
  <si>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</si>
  <si>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</si>
  <si>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</si>
  <si>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</si>
  <si>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</si>
  <si>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</si>
  <si>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</si>
  <si>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</si>
  <si>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</si>
  <si>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</si>
  <si>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</si>
  <si>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</si>
  <si>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</si>
  <si>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</si>
  <si>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</si>
  <si>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</si>
  <si>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</si>
  <si>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</si>
  <si>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</si>
  <si>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</si>
  <si>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</si>
  <si>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</si>
  <si>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</si>
  <si>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</si>
  <si>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</si>
  <si>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</si>
  <si>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</si>
  <si>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</si>
  <si>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</si>
  <si>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</si>
  <si>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</si>
  <si>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</si>
  <si>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</si>
  <si>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</si>
  <si>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</si>
  <si>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</si>
  <si>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</si>
  <si>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</si>
  <si>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</si>
  <si>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</si>
  <si>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</si>
  <si>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</si>
  <si>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</si>
  <si>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</si>
  <si>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</si>
  <si>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</si>
  <si>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</si>
  <si>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</si>
  <si>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</si>
  <si>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</si>
  <si>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</si>
  <si>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</si>
  <si>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</si>
  <si>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</si>
  <si>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</si>
  <si>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</si>
  <si>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</si>
  <si>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</si>
  <si>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</si>
  <si>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</si>
  <si>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</si>
  <si>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</si>
  <si>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</si>
  <si>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</si>
  <si>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</si>
  <si>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</si>
  <si>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</si>
  <si>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</si>
  <si>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</si>
  <si>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</si>
  <si>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</si>
  <si>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</si>
  <si>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</si>
  <si>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</si>
  <si>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</si>
  <si>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</si>
  <si>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</si>
  <si>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</si>
  <si>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</si>
  <si>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</si>
  <si>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</si>
  <si>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</si>
  <si>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</si>
  <si>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</si>
  <si>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</si>
  <si>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</si>
  <si>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</si>
  <si>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</si>
  <si>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</si>
  <si>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</si>
  <si>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</si>
  <si>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</si>
  <si>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</si>
  <si>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</si>
  <si>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</si>
  <si>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</si>
  <si>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</si>
  <si>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</si>
  <si>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</si>
  <si>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</si>
  <si>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</si>
  <si>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</si>
  <si>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</si>
  <si>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</si>
  <si>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</si>
  <si>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</si>
  <si>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</si>
  <si>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</si>
  <si>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</si>
  <si>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</si>
  <si>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</si>
  <si>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</si>
  <si>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</si>
  <si>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</si>
  <si>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</si>
  <si>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</si>
  <si>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</si>
  <si>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</si>
  <si>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</si>
  <si>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</si>
  <si>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</si>
  <si>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</si>
  <si>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</si>
  <si>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</si>
  <si>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</si>
  <si>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</si>
  <si>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</si>
  <si>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</si>
  <si>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</si>
  <si>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</si>
  <si>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</si>
  <si>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</si>
  <si>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</si>
  <si>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</si>
  <si>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</si>
  <si>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</si>
  <si>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</si>
  <si>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</si>
  <si>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</si>
  <si>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</si>
  <si>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</si>
  <si>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</si>
  <si>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</si>
  <si>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</si>
  <si>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</si>
  <si>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</si>
  <si>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</si>
  <si>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</si>
  <si>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</si>
  <si>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</si>
  <si>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</si>
  <si>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</si>
  <si>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</si>
  <si>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</si>
  <si>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</si>
  <si>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</si>
  <si>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</si>
  <si>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</si>
  <si>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</si>
  <si>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</si>
  <si>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</si>
  <si>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</si>
  <si>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</si>
  <si>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</si>
  <si>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</si>
  <si>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</si>
  <si>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</si>
  <si>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</si>
  <si>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</si>
  <si>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</si>
  <si>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</si>
  <si>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</si>
  <si>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</si>
  <si>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</si>
  <si>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</si>
  <si>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</si>
  <si>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</si>
  <si>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</si>
  <si>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</si>
  <si>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</si>
  <si>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</si>
  <si>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</si>
  <si>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</si>
  <si>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</si>
  <si>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</si>
  <si>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</si>
  <si>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</si>
  <si>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</si>
  <si>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</si>
  <si>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</si>
  <si>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</si>
  <si>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</si>
  <si>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</si>
  <si>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</si>
  <si>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</si>
  <si>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</si>
  <si>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</si>
  <si>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</si>
  <si>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</si>
  <si>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</si>
  <si>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</si>
  <si>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</si>
  <si>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</si>
  <si>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</si>
  <si>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</si>
  <si>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</si>
  <si>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</si>
  <si>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</si>
  <si>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</si>
  <si>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</si>
  <si>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</si>
  <si>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</si>
  <si>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</si>
  <si>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</si>
  <si>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</si>
  <si>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</si>
  <si>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</si>
  <si>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</si>
  <si>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</si>
  <si>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</si>
  <si>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</si>
  <si>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</si>
  <si>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</si>
  <si>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</si>
  <si>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</si>
  <si>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</si>
  <si>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</si>
  <si>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</si>
  <si>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</si>
  <si>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</si>
  <si>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</si>
  <si>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</si>
  <si>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</si>
  <si>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</si>
  <si>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</si>
  <si>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</si>
  <si>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</si>
  <si>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</si>
  <si>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</si>
  <si>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</si>
  <si>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</si>
  <si>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</si>
  <si>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</si>
  <si>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</si>
  <si>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</si>
  <si>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</si>
  <si>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</si>
  <si>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</si>
  <si>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</si>
  <si>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</si>
  <si>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</si>
  <si>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</si>
  <si>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</si>
  <si>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</si>
  <si>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</si>
  <si>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</si>
  <si>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</si>
  <si>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</si>
  <si>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</si>
  <si>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</si>
  <si>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</si>
  <si>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</si>
  <si>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</si>
  <si>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</si>
  <si>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</si>
  <si>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</si>
  <si>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</si>
  <si>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</si>
  <si>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</si>
  <si>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</si>
  <si>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</si>
  <si>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</si>
  <si>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</si>
  <si>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</si>
  <si>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</si>
  <si>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</si>
  <si>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</si>
  <si>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</si>
  <si>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</si>
  <si>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</si>
  <si>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</si>
  <si>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</si>
  <si>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</si>
  <si>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</si>
  <si>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</si>
  <si>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</si>
  <si>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</si>
  <si>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</si>
  <si>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</si>
  <si>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</si>
  <si>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</si>
  <si>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</si>
  <si>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</si>
  <si>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</si>
  <si>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</si>
  <si>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</si>
  <si>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</si>
  <si>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</si>
  <si>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</si>
  <si>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</si>
  <si>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</si>
  <si>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</si>
  <si>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</si>
  <si>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</si>
  <si>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</si>
  <si>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</si>
  <si>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</si>
  <si>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</si>
  <si>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</si>
  <si>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</si>
  <si>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</si>
  <si>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</si>
  <si>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</si>
  <si>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</si>
  <si>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</si>
  <si>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</si>
  <si>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</si>
  <si>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</si>
  <si>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</si>
  <si>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</si>
  <si>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</si>
  <si>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</si>
  <si>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</si>
  <si>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</si>
  <si>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</si>
  <si>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</si>
  <si>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</si>
  <si>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</si>
  <si>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</si>
  <si>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</si>
  <si>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</si>
  <si>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</si>
  <si>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</si>
  <si>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</si>
  <si>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</si>
  <si>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</si>
  <si>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</si>
  <si>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</si>
  <si>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</si>
  <si>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</si>
  <si>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</si>
  <si>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</si>
  <si>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</si>
  <si>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</si>
  <si>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</si>
  <si>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</si>
  <si>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</si>
  <si>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</si>
  <si>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</si>
  <si>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</si>
  <si>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</si>
  <si>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</si>
  <si>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</si>
  <si>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</si>
  <si>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</si>
  <si>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</si>
  <si>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</si>
  <si>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</si>
  <si>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</si>
  <si>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</si>
  <si>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</si>
  <si>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</si>
  <si>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</si>
  <si>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</si>
  <si>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</si>
  <si>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</si>
  <si>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</si>
  <si>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</si>
  <si>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</si>
  <si>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</si>
  <si>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</si>
  <si>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</si>
  <si>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</si>
  <si>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</si>
  <si>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</si>
  <si>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</si>
  <si>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</si>
  <si>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</si>
  <si>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</si>
  <si>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</si>
  <si>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</si>
  <si>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</si>
  <si>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</si>
  <si>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</si>
  <si>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</si>
  <si>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</si>
  <si>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</si>
  <si>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</si>
  <si>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</si>
  <si>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</si>
  <si>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</si>
  <si>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</si>
  <si>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</si>
  <si>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</si>
  <si>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</si>
  <si>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</si>
  <si>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</si>
  <si>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</si>
  <si>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</si>
  <si>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</si>
  <si>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</si>
  <si>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</si>
  <si>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</si>
  <si>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</si>
  <si>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</si>
  <si>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</si>
  <si>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</si>
  <si>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</si>
  <si>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</si>
  <si>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</si>
  <si>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</si>
  <si>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</si>
  <si>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</si>
  <si>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</si>
  <si>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</si>
  <si>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</si>
  <si>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</si>
  <si>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</si>
  <si>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</si>
  <si>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</si>
  <si>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</si>
  <si>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</si>
  <si>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</si>
  <si>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</si>
  <si>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</si>
  <si>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</si>
  <si>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</si>
  <si>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</si>
  <si>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</si>
  <si>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</si>
  <si>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</si>
  <si>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</si>
  <si>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</si>
  <si>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</si>
  <si>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</si>
  <si>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</si>
  <si>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</si>
  <si>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</si>
  <si>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</si>
  <si>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</si>
  <si>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</si>
  <si>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</si>
  <si>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</si>
  <si>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</si>
  <si>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</si>
  <si>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</si>
  <si>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</si>
  <si>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</si>
  <si>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</si>
  <si>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</si>
  <si>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</si>
  <si>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</si>
  <si>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</si>
  <si>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</si>
  <si>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</si>
  <si>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</si>
  <si>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</si>
  <si>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</si>
  <si>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</si>
  <si>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</si>
  <si>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</si>
  <si>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</si>
  <si>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</si>
  <si>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</si>
  <si>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</si>
  <si>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</si>
  <si>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</si>
  <si>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</si>
  <si>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</si>
  <si>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</si>
  <si>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</si>
  <si>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</si>
  <si>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</si>
  <si>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</si>
  <si>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</si>
  <si>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</si>
  <si>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</si>
  <si>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</si>
  <si>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</si>
  <si>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</si>
  <si>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</si>
  <si>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</si>
  <si>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</si>
  <si>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</si>
  <si>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</si>
  <si>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</si>
  <si>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</si>
  <si>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</si>
  <si>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</si>
  <si>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</si>
  <si>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</si>
  <si>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</si>
  <si>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</si>
  <si>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</si>
  <si>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</si>
  <si>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</si>
  <si>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</si>
  <si>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</si>
  <si>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</si>
  <si>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</si>
  <si>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</si>
  <si>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</si>
  <si>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</si>
  <si>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</si>
  <si>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</si>
  <si>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</si>
  <si>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</si>
  <si>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</si>
  <si>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</si>
  <si>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</si>
  <si>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</si>
  <si>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</si>
  <si>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</si>
  <si>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</si>
  <si>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</si>
  <si>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</si>
  <si>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</si>
  <si>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</si>
  <si>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</si>
  <si>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</si>
  <si>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</si>
  <si>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</si>
  <si>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</si>
  <si>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</si>
  <si>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</si>
  <si>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</si>
  <si>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</si>
  <si>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</si>
  <si>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</si>
  <si>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</si>
  <si>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</si>
  <si>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</si>
  <si>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</si>
  <si>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</si>
  <si>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</si>
  <si>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</si>
  <si>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</si>
  <si>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</si>
  <si>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</si>
  <si>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</si>
  <si>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</si>
  <si>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</si>
  <si>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</si>
  <si>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</si>
  <si>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</si>
  <si>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</si>
  <si>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</si>
  <si>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</si>
  <si>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</si>
  <si>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</si>
  <si>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</si>
  <si>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</si>
  <si>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</si>
  <si>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</si>
  <si>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</si>
  <si>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</si>
  <si>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</si>
  <si>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</si>
  <si>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</si>
  <si>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</si>
  <si>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</si>
  <si>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</si>
  <si>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</si>
  <si>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</si>
  <si>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</si>
  <si>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</si>
  <si>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</si>
  <si>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</si>
  <si>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</si>
  <si>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</si>
  <si>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</si>
  <si>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</si>
  <si>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</si>
  <si>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</si>
  <si>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</si>
  <si>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</si>
  <si>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</si>
  <si>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</si>
  <si>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</si>
  <si>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</si>
  <si>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</si>
  <si>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</si>
  <si>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</si>
  <si>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</si>
  <si>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</si>
  <si>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</si>
  <si>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</si>
  <si>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</si>
  <si>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</si>
  <si>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</si>
  <si>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</si>
  <si>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</si>
  <si>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</si>
  <si>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</si>
  <si>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</si>
  <si>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</si>
  <si>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</si>
  <si>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</si>
  <si>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</si>
  <si>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</si>
  <si>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</si>
  <si>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</si>
  <si>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</si>
  <si>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</si>
  <si>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</si>
  <si>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</si>
  <si>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</si>
  <si>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</si>
  <si>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</si>
  <si>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</si>
  <si>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</si>
  <si>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</si>
  <si>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</si>
  <si>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</si>
  <si>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</si>
  <si>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</si>
  <si>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</si>
  <si>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</si>
  <si>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</si>
  <si>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</si>
  <si>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</si>
  <si>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</si>
  <si>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</si>
  <si>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</si>
  <si>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</si>
  <si>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</si>
  <si>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</si>
  <si>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</si>
  <si>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</si>
  <si>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</si>
  <si>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</si>
  <si>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</si>
  <si>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</si>
  <si>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</si>
  <si>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</si>
  <si>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</si>
  <si>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</si>
  <si>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</si>
  <si>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</si>
  <si>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</si>
  <si>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</si>
  <si>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</si>
  <si>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</si>
  <si>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</si>
  <si>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</si>
  <si>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</si>
  <si>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</si>
  <si>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</si>
  <si>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</si>
  <si>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</si>
  <si>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</si>
  <si>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</si>
  <si>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</si>
  <si>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</si>
  <si>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</si>
  <si>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</si>
  <si>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</si>
  <si>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</si>
  <si>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</si>
  <si>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</si>
  <si>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</si>
  <si>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</si>
  <si>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</si>
  <si>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</si>
  <si>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</si>
  <si>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</si>
  <si>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</si>
  <si>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</si>
  <si>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</si>
  <si>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</si>
  <si>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</si>
  <si>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</si>
  <si>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</si>
  <si>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</si>
  <si>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</si>
  <si>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</si>
  <si>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</si>
  <si>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</si>
  <si>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</si>
  <si>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</si>
  <si>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</si>
  <si>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</si>
  <si>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</si>
  <si>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</si>
  <si>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</si>
  <si>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</si>
  <si>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</si>
  <si>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</si>
  <si>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</si>
  <si>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</si>
  <si>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</si>
  <si>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</si>
  <si>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</si>
  <si>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</si>
  <si>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</si>
  <si>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</si>
  <si>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</si>
  <si>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</si>
  <si>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</si>
  <si>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</si>
  <si>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</si>
  <si>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</si>
  <si>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</si>
  <si>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</si>
  <si>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</si>
  <si>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</si>
  <si>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</si>
  <si>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</si>
  <si>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</si>
  <si>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</si>
  <si>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</si>
  <si>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</si>
  <si>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</si>
  <si>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</si>
  <si>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</si>
  <si>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</si>
  <si>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</si>
  <si>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</si>
  <si>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</si>
  <si>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</si>
  <si>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</si>
  <si>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</si>
  <si>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</si>
  <si>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</si>
  <si>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</si>
  <si>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</si>
  <si>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</si>
  <si>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</si>
  <si>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</si>
  <si>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</si>
  <si>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</si>
  <si>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</si>
  <si>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</si>
  <si>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</si>
  <si>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</si>
  <si>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</si>
  <si>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</si>
  <si>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</si>
  <si>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</si>
  <si>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</si>
  <si>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</si>
  <si>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</si>
  <si>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</si>
  <si>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</si>
  <si>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</si>
  <si>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</si>
  <si>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</si>
  <si>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</si>
  <si>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</si>
  <si>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</si>
  <si>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</si>
  <si>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</si>
  <si>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</si>
  <si>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</si>
  <si>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</si>
  <si>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</si>
  <si>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</si>
  <si>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</si>
  <si>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</si>
  <si>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</si>
  <si>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</si>
  <si>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</si>
  <si>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</si>
  <si>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</si>
  <si>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</si>
  <si>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</si>
  <si>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</si>
  <si>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</si>
  <si>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</si>
  <si>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</si>
  <si>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</si>
  <si>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</si>
  <si>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</si>
  <si>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</si>
  <si>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</si>
  <si>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</si>
  <si>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</si>
  <si>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</si>
  <si>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</si>
  <si>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</si>
  <si>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</si>
  <si>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</si>
  <si>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</si>
  <si>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</si>
  <si>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</si>
  <si>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</si>
  <si>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</si>
  <si>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</si>
  <si>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</si>
  <si>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</si>
  <si>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</si>
  <si>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</si>
  <si>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</si>
  <si>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</si>
  <si>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</si>
  <si>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</si>
  <si>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</si>
  <si>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</si>
  <si>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</si>
  <si>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</si>
  <si>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</si>
  <si>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</si>
  <si>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</si>
  <si>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</si>
  <si>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</si>
  <si>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</si>
  <si>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</si>
  <si>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</si>
  <si>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</si>
  <si>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</si>
  <si>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</si>
  <si>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</si>
  <si>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</si>
  <si>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</si>
  <si>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</si>
  <si>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</si>
  <si>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</si>
  <si>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</si>
  <si>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</si>
  <si>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</si>
  <si>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</si>
  <si>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</si>
  <si>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</si>
  <si>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</si>
  <si>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</si>
  <si>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</si>
  <si>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</si>
  <si>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</si>
  <si>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</si>
  <si>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</si>
  <si>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</si>
  <si>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</si>
  <si>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</si>
  <si>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</si>
  <si>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</si>
  <si>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</si>
  <si>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</si>
  <si>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</si>
  <si>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</si>
  <si>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</si>
  <si>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</si>
  <si>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</si>
  <si>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</si>
  <si>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</si>
  <si>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</si>
  <si>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</si>
  <si>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</si>
  <si>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</si>
  <si>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</si>
  <si>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</si>
  <si>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</si>
  <si>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</si>
  <si>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</si>
  <si>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</si>
  <si>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</si>
  <si>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</si>
  <si>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</si>
  <si>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</si>
  <si>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</si>
  <si>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</si>
  <si>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</si>
  <si>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</si>
  <si>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</si>
  <si>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</si>
  <si>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</si>
  <si>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</si>
  <si>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</si>
  <si>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</si>
  <si>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</si>
  <si>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</si>
  <si>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</si>
  <si>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</si>
  <si>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</si>
  <si>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</si>
  <si>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</si>
  <si>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</si>
  <si>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</si>
  <si>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</si>
  <si>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</si>
  <si>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</si>
  <si>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</si>
  <si>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</si>
  <si>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</si>
  <si>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</si>
  <si>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</si>
  <si>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</si>
  <si>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</si>
  <si>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</si>
  <si>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</si>
  <si>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</si>
  <si>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</si>
  <si>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</si>
  <si>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</si>
  <si>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</si>
  <si>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</si>
  <si>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</si>
  <si>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</si>
  <si>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</si>
  <si>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</si>
  <si>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</si>
  <si>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</si>
  <si>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</si>
  <si>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</si>
  <si>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</si>
  <si>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</si>
  <si>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</si>
  <si>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</si>
  <si>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</si>
  <si>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</si>
  <si>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</si>
  <si>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</si>
  <si>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</si>
  <si>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</si>
  <si>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</si>
  <si>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</si>
  <si>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</si>
  <si>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</si>
  <si>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</si>
  <si>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</si>
  <si>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</si>
  <si>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</si>
  <si>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</si>
  <si>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</si>
  <si>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</si>
  <si>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</si>
  <si>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</si>
  <si>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</si>
  <si>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</si>
  <si>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</si>
  <si>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</si>
  <si>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</si>
  <si>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</si>
  <si>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</si>
  <si>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</si>
  <si>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</si>
  <si>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</si>
  <si>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</si>
  <si>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</si>
  <si>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</si>
  <si>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</si>
  <si>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</si>
  <si>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</si>
  <si>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</si>
  <si>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</si>
  <si>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</si>
  <si>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</si>
  <si>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</si>
  <si>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</si>
  <si>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</si>
  <si>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</si>
  <si>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</si>
  <si>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</si>
  <si>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</si>
  <si>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</si>
  <si>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</si>
  <si>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</si>
  <si>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</si>
  <si>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</si>
  <si>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</si>
  <si>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</si>
  <si>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</si>
  <si>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</si>
  <si>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</si>
  <si>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</si>
  <si>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</si>
  <si>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</si>
  <si>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</si>
  <si>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</si>
  <si>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</si>
  <si>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</si>
  <si>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</si>
  <si>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</si>
  <si>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</si>
  <si>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</si>
  <si>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</si>
  <si>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</si>
  <si>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</si>
  <si>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</si>
  <si>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</si>
  <si>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</si>
  <si>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</si>
  <si>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</si>
  <si>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</si>
  <si>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</si>
  <si>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</si>
  <si>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</si>
  <si>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</si>
  <si>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</si>
  <si>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</si>
  <si>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</si>
  <si>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</si>
  <si>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</si>
  <si>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</si>
  <si>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</si>
  <si>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</si>
  <si>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</si>
  <si>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</si>
  <si>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</si>
  <si>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</si>
  <si>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</si>
  <si>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</si>
  <si>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</si>
  <si>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</si>
  <si>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</si>
  <si>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</si>
  <si>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</si>
  <si>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</si>
  <si>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</si>
  <si>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</si>
  <si>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</si>
  <si>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</si>
  <si>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</si>
  <si>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</si>
  <si>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</si>
  <si>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</si>
  <si>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</si>
  <si>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</si>
  <si>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</si>
  <si>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</si>
  <si>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</si>
  <si>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</si>
  <si>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</si>
  <si>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</si>
  <si>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</si>
  <si>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</si>
  <si>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</si>
  <si>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</si>
  <si>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</si>
  <si>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</si>
  <si>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</si>
  <si>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</si>
  <si>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</si>
  <si>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</si>
  <si>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</si>
  <si>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</si>
  <si>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</si>
  <si>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</si>
  <si>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</si>
  <si>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</si>
  <si>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</si>
  <si>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</si>
  <si>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</si>
  <si>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</si>
  <si>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</si>
  <si>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</si>
  <si>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</si>
  <si>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</si>
  <si>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</si>
  <si>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</si>
  <si>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</si>
  <si>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</si>
  <si>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</si>
  <si>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</si>
  <si>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</si>
  <si>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</si>
  <si>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</si>
  <si>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</si>
  <si>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</si>
  <si>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</si>
  <si>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</si>
  <si>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</si>
  <si>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</si>
  <si>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</si>
  <si>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</si>
  <si>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</si>
  <si>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</si>
  <si>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</si>
  <si>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</si>
  <si>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</si>
  <si>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</si>
  <si>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</si>
  <si>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</si>
  <si>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</si>
  <si>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</si>
  <si>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</si>
  <si>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</si>
  <si>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</si>
  <si>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</si>
  <si>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</si>
  <si>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</si>
  <si>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</si>
  <si>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</si>
  <si>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</si>
  <si>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</si>
  <si>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</si>
  <si>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</si>
  <si>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</si>
  <si>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</si>
  <si>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</si>
  <si>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</si>
  <si>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</si>
  <si>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</si>
  <si>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</si>
  <si>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</si>
  <si>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</si>
  <si>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</si>
  <si>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</si>
  <si>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</si>
  <si>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</si>
  <si>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</si>
  <si>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</si>
  <si>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</si>
  <si>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</si>
  <si>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</si>
  <si>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</si>
  <si>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</si>
  <si>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</si>
  <si>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</si>
  <si>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</si>
  <si>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</si>
  <si>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</si>
  <si>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</si>
  <si>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</si>
  <si>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</si>
  <si>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</si>
  <si>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</si>
  <si>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</si>
  <si>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</si>
  <si>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</si>
  <si>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</si>
  <si>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</si>
  <si>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</si>
  <si>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</si>
  <si>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</si>
  <si>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</si>
  <si>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</si>
  <si>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</si>
  <si>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</si>
  <si>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</si>
  <si>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</si>
  <si>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</si>
  <si>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</si>
  <si>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</si>
  <si>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</si>
  <si>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</si>
  <si>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</si>
  <si>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</si>
  <si>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</si>
  <si>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</si>
  <si>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</si>
  <si>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</si>
  <si>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</si>
  <si>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</si>
  <si>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</si>
  <si>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</si>
  <si>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</si>
  <si>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</si>
  <si>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</si>
  <si>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</si>
  <si>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</si>
  <si>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</si>
  <si>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</si>
  <si>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</si>
  <si>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</si>
  <si>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</si>
  <si>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</si>
  <si>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</si>
  <si>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</si>
  <si>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</si>
  <si>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</si>
  <si>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</si>
  <si>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</si>
  <si>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</si>
  <si>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</si>
  <si>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</si>
  <si>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</si>
  <si>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</si>
  <si>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</si>
  <si>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</si>
  <si>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</si>
  <si>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</si>
  <si>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</si>
  <si>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</si>
  <si>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</si>
  <si>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</si>
  <si>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</si>
  <si>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</si>
  <si>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</si>
  <si>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</si>
  <si>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</si>
  <si>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</si>
  <si>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</si>
  <si>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</si>
  <si>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</si>
  <si>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</si>
  <si>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</si>
  <si>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</si>
  <si>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</si>
  <si>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</si>
  <si>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</si>
  <si>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</si>
  <si>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</si>
  <si>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</si>
  <si>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</si>
  <si>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</si>
  <si>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</si>
  <si>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</si>
  <si>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</si>
  <si>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</si>
  <si>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</si>
  <si>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</si>
  <si>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</si>
  <si>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</si>
  <si>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</si>
  <si>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</si>
  <si>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</si>
  <si>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</si>
  <si>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</si>
  <si>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</si>
  <si>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</si>
  <si>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</si>
  <si>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</si>
  <si>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</si>
  <si>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</si>
  <si>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</si>
  <si>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</si>
  <si>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</si>
  <si>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</si>
  <si>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</si>
  <si>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</si>
  <si>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</si>
  <si>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</si>
  <si>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</si>
  <si>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</si>
  <si>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</si>
  <si>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</si>
  <si>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</si>
  <si>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</si>
  <si>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</si>
  <si>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</si>
  <si>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</si>
  <si>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</si>
  <si>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</si>
  <si>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</si>
  <si>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</si>
  <si>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</si>
  <si>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</si>
  <si>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</si>
  <si>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</si>
  <si>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</si>
  <si>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</si>
  <si>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</si>
  <si>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</si>
  <si>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</si>
  <si>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</si>
  <si>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</si>
  <si>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</si>
  <si>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</si>
  <si>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</si>
  <si>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</si>
  <si>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</si>
  <si>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</si>
  <si>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</si>
  <si>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</si>
  <si>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</si>
  <si>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</si>
  <si>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</si>
  <si>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</si>
  <si>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</si>
  <si>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</si>
  <si>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</si>
  <si>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</si>
  <si>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</si>
  <si>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</si>
  <si>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</si>
  <si>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</si>
  <si>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</si>
  <si>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</si>
  <si>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</si>
  <si>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</si>
  <si>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</si>
  <si>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</si>
  <si>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</si>
  <si>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</si>
  <si>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</si>
  <si>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</si>
  <si>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</si>
  <si>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</si>
  <si>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</si>
  <si>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</si>
  <si>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</si>
  <si>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</si>
  <si>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</si>
  <si>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</si>
  <si>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</si>
  <si>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</si>
  <si>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</si>
  <si>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</si>
  <si>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</si>
  <si>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</si>
  <si>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</si>
  <si>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</si>
  <si>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</si>
  <si>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</si>
  <si>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</si>
  <si>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</si>
  <si>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</si>
  <si>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</si>
  <si>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</si>
  <si>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</si>
  <si>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</si>
  <si>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</si>
  <si>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</si>
  <si>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</si>
  <si>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</si>
  <si>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</si>
  <si>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</si>
  <si>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</si>
  <si>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</si>
  <si>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</si>
  <si>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</si>
  <si>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</si>
  <si>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</si>
  <si>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</si>
  <si>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</si>
  <si>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</si>
  <si>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</si>
  <si>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</si>
  <si>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</si>
  <si>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</si>
  <si>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</si>
  <si>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</si>
  <si>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</si>
  <si>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</si>
  <si>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</si>
  <si>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</si>
  <si>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</si>
  <si>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</si>
  <si>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</si>
  <si>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</si>
  <si>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</si>
  <si>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</si>
  <si>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</si>
  <si>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</si>
  <si>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</si>
  <si>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</si>
  <si>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</si>
  <si>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</si>
  <si>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</si>
  <si>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</si>
  <si>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</si>
  <si>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</si>
  <si>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</si>
  <si>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</si>
  <si>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</si>
  <si>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</si>
  <si>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</si>
  <si>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</si>
  <si>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</si>
  <si>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</si>
  <si>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</si>
  <si>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</si>
  <si>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</si>
  <si>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</si>
  <si>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</si>
  <si>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</si>
  <si>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</si>
  <si>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</si>
  <si>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</si>
  <si>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</si>
  <si>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</si>
  <si>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</si>
  <si>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</si>
  <si>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</si>
  <si>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</si>
  <si>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</si>
  <si>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</si>
  <si>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</si>
  <si>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</si>
  <si>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</si>
  <si>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</si>
  <si>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</si>
  <si>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</si>
  <si>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</si>
  <si>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</si>
  <si>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</si>
  <si>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</si>
  <si>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</si>
  <si>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</si>
  <si>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</si>
  <si>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</si>
  <si>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</si>
  <si>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</si>
  <si>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</si>
  <si>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</si>
  <si>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</si>
  <si>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</si>
  <si>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</si>
  <si>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</si>
  <si>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</si>
  <si>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</si>
  <si>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</si>
  <si>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</si>
  <si>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</si>
  <si>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</si>
  <si>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</si>
  <si>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</si>
  <si>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</si>
  <si>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</si>
  <si>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</si>
  <si>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</si>
  <si>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</si>
  <si>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</si>
  <si>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</si>
  <si>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</si>
  <si>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</si>
  <si>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</si>
  <si>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</si>
  <si>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</si>
  <si>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</si>
  <si>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</si>
  <si>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</si>
  <si>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</si>
  <si>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</si>
  <si>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</si>
  <si>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</si>
  <si>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</si>
  <si>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</si>
  <si>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</si>
  <si>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</si>
  <si>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</si>
  <si>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</si>
  <si>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</si>
  <si>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</si>
  <si>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</si>
  <si>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</si>
  <si>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</si>
  <si>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</si>
  <si>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</si>
  <si>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</si>
  <si>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</si>
  <si>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</si>
  <si>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</si>
  <si>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</si>
  <si>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</si>
  <si>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</si>
  <si>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</si>
  <si>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</si>
  <si>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</si>
  <si>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</si>
  <si>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</si>
  <si>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</si>
  <si>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</si>
  <si>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</si>
  <si>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</si>
  <si>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</si>
  <si>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</si>
  <si>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</si>
  <si>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</si>
  <si>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</si>
  <si>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</si>
  <si>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</si>
  <si>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</si>
  <si>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</si>
  <si>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</si>
  <si>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</si>
  <si>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</si>
  <si>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</si>
  <si>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</si>
  <si>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</si>
  <si>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</si>
  <si>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</si>
  <si>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</si>
  <si>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</si>
  <si>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</si>
  <si>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</si>
  <si>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</si>
  <si>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</si>
  <si>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</si>
  <si>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</si>
  <si>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</si>
  <si>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</si>
  <si>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</si>
  <si>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</si>
  <si>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</si>
  <si>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</si>
  <si>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</si>
  <si>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</si>
  <si>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</si>
  <si>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</si>
  <si>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</si>
  <si>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</si>
  <si>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</si>
  <si>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</si>
  <si>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</si>
  <si>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</si>
  <si>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</si>
  <si>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</si>
  <si>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</si>
  <si>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</si>
  <si>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</si>
  <si>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</si>
  <si>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</si>
  <si>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</si>
  <si>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</si>
  <si>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</si>
  <si>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</si>
  <si>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</si>
  <si>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</si>
  <si>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</si>
  <si>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</si>
  <si>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</si>
  <si>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</si>
  <si>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</si>
  <si>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</si>
  <si>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</si>
  <si>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</si>
  <si>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</si>
  <si>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</si>
  <si>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</si>
  <si>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</si>
  <si>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</si>
  <si>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</si>
  <si>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</si>
  <si>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</si>
  <si>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</si>
  <si>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</si>
  <si>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</si>
  <si>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</si>
  <si>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</si>
  <si>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</si>
  <si>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</si>
  <si>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</si>
  <si>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</si>
  <si>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</si>
  <si>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</si>
  <si>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</si>
  <si>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</si>
  <si>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</si>
  <si>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</si>
  <si>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</si>
  <si>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</si>
  <si>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</si>
  <si>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</si>
  <si>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</si>
  <si>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</si>
  <si>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</si>
  <si>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</si>
  <si>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</si>
  <si>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</si>
  <si>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</si>
  <si>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</si>
  <si>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</si>
  <si>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</si>
  <si>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</si>
  <si>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</si>
  <si>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</si>
  <si>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</si>
  <si>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</si>
  <si>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</si>
  <si>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</si>
  <si>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</si>
  <si>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</si>
  <si>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</si>
  <si>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</si>
  <si>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</si>
  <si>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</si>
  <si>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</si>
  <si>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</si>
  <si>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</si>
  <si>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</si>
  <si>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</si>
  <si>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</si>
  <si>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</si>
  <si>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</si>
  <si>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</si>
  <si>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</si>
  <si>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</si>
  <si>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</si>
  <si>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</si>
  <si>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</si>
  <si>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</si>
  <si>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</si>
  <si>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</si>
  <si>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</si>
  <si>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</si>
  <si>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</si>
  <si>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</si>
  <si>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</si>
  <si>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</si>
  <si>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</si>
  <si>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</si>
  <si>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</si>
  <si>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</si>
  <si>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</si>
  <si>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</si>
  <si>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</si>
  <si>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</si>
  <si>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</si>
  <si>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</si>
  <si>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</si>
  <si>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</si>
  <si>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</si>
  <si>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</si>
  <si>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</si>
  <si>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</si>
  <si>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</si>
  <si>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</si>
  <si>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</si>
  <si>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</si>
  <si>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</si>
  <si>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</si>
  <si>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</si>
  <si>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</si>
  <si>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</si>
  <si>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</si>
  <si>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</si>
  <si>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</si>
  <si>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</si>
  <si>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</si>
  <si>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</si>
  <si>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</si>
  <si>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</si>
  <si>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</si>
  <si>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</si>
  <si>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</si>
  <si>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</si>
  <si>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</si>
  <si>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</si>
  <si>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</si>
  <si>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</si>
  <si>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</si>
  <si>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</si>
  <si>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</si>
  <si>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</si>
  <si>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</si>
  <si>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</si>
  <si>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</si>
  <si>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</si>
  <si>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</si>
  <si>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</si>
  <si>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</si>
  <si>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</si>
  <si>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</si>
  <si>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</si>
  <si>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</si>
  <si>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</si>
  <si>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</si>
  <si>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</si>
  <si>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</si>
  <si>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</si>
  <si>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</si>
  <si>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</si>
  <si>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</si>
  <si>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</si>
  <si>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</si>
  <si>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</si>
  <si>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</si>
  <si>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</si>
  <si>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</si>
  <si>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</si>
  <si>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</si>
  <si>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</si>
  <si>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</si>
  <si>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</si>
  <si>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</si>
  <si>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</si>
  <si>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</si>
  <si>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</si>
  <si>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</si>
  <si>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</si>
  <si>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</si>
  <si>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</si>
  <si>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</si>
  <si>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</si>
  <si>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</si>
  <si>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</si>
  <si>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</si>
  <si>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</si>
  <si>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</si>
  <si>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</si>
  <si>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</si>
  <si>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</si>
  <si>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</si>
  <si>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</si>
  <si>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</si>
  <si>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</si>
  <si>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</si>
  <si>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</si>
  <si>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</si>
  <si>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</si>
  <si>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</si>
  <si>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</si>
  <si>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</si>
  <si>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</si>
  <si>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</si>
  <si>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</si>
  <si>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</si>
  <si>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</si>
  <si>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</si>
  <si>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</si>
  <si>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</si>
  <si>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</si>
  <si>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</si>
  <si>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</si>
  <si>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</si>
  <si>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</si>
  <si>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</si>
  <si>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</si>
  <si>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</si>
  <si>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</si>
  <si>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</si>
  <si>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</si>
  <si>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</si>
  <si>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</si>
  <si>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</si>
  <si>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</si>
  <si>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</si>
  <si>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</si>
  <si>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</si>
  <si>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</si>
  <si>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</si>
  <si>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</si>
  <si>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</si>
  <si>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</si>
  <si>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</si>
  <si>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</si>
  <si>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</si>
  <si>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</si>
  <si>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</si>
  <si>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</si>
  <si>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</si>
  <si>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</si>
  <si>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</si>
  <si>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</si>
  <si>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</si>
  <si>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</si>
  <si>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</si>
  <si>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</si>
  <si>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</si>
  <si>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</si>
  <si>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</si>
  <si>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</si>
  <si>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</si>
  <si>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</si>
  <si>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</si>
  <si>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</si>
  <si>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</si>
  <si>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</si>
  <si>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</si>
  <si>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</si>
  <si>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</si>
  <si>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</si>
  <si>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</si>
  <si>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</si>
  <si>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</si>
  <si>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</si>
  <si>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</si>
  <si>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</si>
  <si>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</si>
  <si>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</si>
  <si>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</si>
  <si>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</si>
  <si>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</si>
  <si>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</si>
  <si>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</si>
  <si>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</si>
  <si>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</si>
  <si>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</si>
  <si>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</si>
  <si>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</si>
  <si>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</si>
  <si>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</si>
  <si>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</si>
  <si>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</si>
  <si>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</si>
  <si>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</si>
  <si>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</si>
  <si>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</si>
  <si>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</si>
  <si>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</si>
  <si>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</si>
  <si>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</si>
  <si>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</si>
  <si>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</si>
  <si>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</si>
  <si>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</si>
  <si>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</si>
  <si>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</si>
  <si>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</si>
  <si>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</si>
  <si>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</si>
  <si>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</si>
  <si>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</si>
  <si>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</si>
  <si>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</si>
  <si>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</si>
  <si>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</si>
  <si>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</si>
  <si>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</si>
  <si>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</si>
  <si>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</si>
  <si>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</si>
  <si>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</si>
  <si>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</si>
  <si>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</si>
  <si>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</si>
  <si>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</si>
  <si>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</si>
  <si>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</si>
  <si>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</si>
  <si>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</si>
  <si>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</si>
  <si>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</si>
  <si>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</si>
  <si>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</si>
  <si>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</si>
  <si>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</si>
  <si>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</si>
  <si>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</si>
  <si>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</si>
  <si>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</si>
  <si>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</si>
  <si>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</si>
  <si>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</si>
  <si>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</si>
  <si>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</si>
  <si>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</si>
  <si>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</si>
  <si>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</si>
  <si>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</si>
  <si>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</si>
  <si>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</si>
  <si>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</si>
  <si>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</si>
  <si>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</si>
  <si>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</si>
  <si>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</si>
  <si>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</si>
  <si>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</si>
  <si>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</si>
  <si>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</si>
  <si>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</si>
  <si>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</si>
  <si>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</si>
  <si>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</si>
  <si>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</si>
  <si>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</si>
  <si>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</si>
  <si>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</si>
  <si>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</si>
  <si>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</si>
  <si>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</si>
  <si>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</si>
  <si>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</si>
  <si>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</si>
  <si>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</si>
  <si>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</si>
  <si>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</si>
  <si>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</si>
  <si>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</si>
  <si>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</si>
  <si>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</si>
  <si>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</si>
  <si>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</si>
  <si>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</si>
  <si>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</si>
  <si>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</si>
  <si>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</si>
  <si>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</si>
  <si>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</si>
  <si>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</si>
  <si>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</si>
  <si>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</si>
  <si>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</si>
  <si>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</si>
  <si>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</si>
  <si>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</si>
  <si>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</si>
  <si>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</si>
  <si>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</si>
  <si>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</si>
  <si>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</si>
  <si>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</si>
  <si>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</si>
  <si>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</si>
  <si>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</si>
  <si>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</si>
  <si>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</si>
  <si>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</si>
  <si>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</si>
  <si>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</si>
  <si>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</si>
  <si>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</si>
  <si>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</si>
  <si>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</si>
  <si>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</si>
  <si>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</si>
  <si>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</si>
  <si>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</si>
  <si>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</si>
  <si>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</si>
  <si>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</si>
  <si>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</si>
  <si>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</si>
  <si>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</si>
  <si>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</si>
  <si>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</si>
  <si>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</si>
  <si>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</si>
  <si>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</si>
  <si>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</si>
  <si>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</si>
  <si>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</si>
  <si>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</si>
  <si>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</si>
  <si>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</si>
  <si>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</si>
  <si>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</si>
  <si>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</si>
  <si>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</si>
  <si>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</si>
  <si>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</si>
  <si>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</si>
  <si>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</si>
  <si>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</si>
  <si>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</si>
  <si>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</si>
  <si>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</si>
  <si>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</si>
  <si>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</si>
  <si>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</si>
  <si>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</si>
  <si>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</si>
  <si>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</si>
  <si>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</si>
  <si>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</si>
  <si>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</si>
  <si>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</si>
  <si>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</si>
  <si>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</si>
  <si>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</si>
  <si>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</si>
  <si>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</si>
  <si>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</si>
  <si>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</si>
  <si>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</si>
  <si>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</si>
  <si>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</si>
  <si>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</si>
  <si>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</si>
  <si>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</si>
  <si>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</si>
  <si>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</si>
  <si>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</si>
  <si>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</si>
  <si>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</si>
  <si>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</si>
  <si>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</si>
  <si>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</si>
  <si>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</si>
  <si>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</si>
  <si>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</si>
  <si>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</si>
  <si>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</si>
  <si>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</si>
  <si>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</si>
  <si>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</si>
  <si>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</si>
  <si>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</si>
  <si>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</si>
  <si>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</si>
  <si>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</si>
  <si>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</si>
  <si>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</si>
  <si>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</si>
  <si>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</si>
  <si>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</si>
  <si>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</si>
  <si>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</si>
  <si>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</si>
  <si>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</si>
  <si>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</si>
  <si>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</si>
  <si>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</si>
  <si>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</si>
  <si>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</si>
  <si>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</si>
  <si>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</si>
  <si>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</si>
  <si>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</si>
  <si>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</si>
  <si>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</si>
  <si>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</si>
  <si>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</si>
  <si>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</si>
  <si>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</si>
  <si>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</si>
  <si>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</si>
  <si>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</si>
  <si>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</si>
  <si>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</si>
  <si>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</si>
  <si>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</si>
  <si>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</si>
  <si>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</si>
  <si>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</si>
  <si>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</si>
  <si>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</si>
  <si>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</si>
  <si>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</si>
  <si>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</si>
  <si>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</si>
  <si>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</si>
  <si>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</si>
  <si>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</si>
  <si>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</si>
  <si>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</si>
  <si>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</si>
  <si>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</si>
  <si>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</si>
  <si>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</si>
  <si>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</si>
  <si>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</si>
  <si>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</si>
  <si>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</si>
  <si>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</si>
  <si>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</si>
  <si>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</si>
  <si>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</si>
  <si>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</si>
  <si>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</si>
  <si>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</si>
  <si>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</si>
  <si>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</si>
  <si>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</si>
  <si>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</si>
  <si>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</si>
  <si>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</si>
  <si>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</si>
  <si>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</si>
  <si>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</si>
  <si>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</si>
  <si>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</si>
  <si>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</si>
  <si>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</si>
  <si>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</si>
  <si>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</si>
  <si>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</si>
  <si>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</si>
  <si>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</si>
  <si>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</si>
  <si>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</si>
  <si>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</si>
  <si>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</si>
  <si>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</si>
  <si>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</si>
  <si>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</si>
  <si>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</si>
  <si>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</si>
  <si>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</si>
  <si>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</si>
  <si>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</si>
  <si>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</si>
  <si>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</si>
  <si>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</si>
  <si>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</si>
  <si>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</si>
  <si>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</si>
  <si>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</si>
  <si>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</si>
  <si>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</si>
  <si>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</si>
  <si>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</si>
  <si>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</si>
  <si>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</si>
  <si>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</si>
  <si>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</si>
  <si>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</si>
  <si>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</si>
  <si>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</si>
  <si>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</si>
  <si>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</si>
  <si>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</si>
  <si>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</si>
  <si>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</si>
  <si>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</si>
  <si>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</si>
  <si>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</si>
  <si>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</si>
  <si>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</si>
  <si>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</si>
  <si>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</si>
  <si>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</si>
  <si>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</si>
  <si>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</si>
  <si>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</si>
  <si>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</si>
  <si>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</si>
  <si>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</si>
  <si>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</si>
  <si>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</si>
  <si>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</si>
  <si>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</si>
  <si>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</si>
  <si>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</si>
  <si>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</si>
  <si>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</si>
  <si>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</si>
  <si>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</si>
  <si>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</si>
  <si>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</si>
  <si>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</si>
  <si>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</si>
  <si>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</si>
  <si>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</si>
  <si>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</si>
  <si>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</si>
  <si>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</si>
  <si>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</si>
  <si>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</si>
  <si>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</si>
  <si>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</si>
  <si>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</si>
  <si>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</si>
  <si>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</si>
  <si>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</si>
  <si>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</si>
  <si>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</si>
  <si>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</si>
  <si>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</si>
  <si>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</si>
  <si>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</si>
  <si>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</si>
  <si>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</si>
  <si>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</si>
  <si>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</si>
  <si>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</si>
  <si>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</si>
  <si>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</si>
  <si>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</si>
  <si>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</si>
  <si>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</si>
  <si>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</si>
  <si>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</si>
  <si>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</si>
  <si>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</si>
  <si>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</si>
  <si>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</si>
  <si>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</si>
  <si>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</si>
  <si>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</si>
  <si>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</si>
  <si>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</si>
  <si>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</si>
  <si>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</si>
  <si>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</si>
  <si>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</si>
  <si>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</si>
  <si>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</si>
  <si>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</si>
  <si>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</si>
  <si>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</si>
  <si>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</si>
  <si>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</si>
  <si>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</si>
  <si>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</si>
  <si>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</si>
  <si>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</si>
  <si>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</si>
  <si>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</si>
  <si>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</si>
  <si>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</si>
  <si>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</si>
  <si>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</si>
  <si>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</si>
  <si>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</si>
  <si>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</si>
  <si>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</si>
  <si>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</si>
  <si>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</si>
  <si>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</si>
  <si>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</si>
  <si>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</si>
  <si>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</si>
  <si>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</si>
  <si>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</si>
  <si>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</si>
  <si>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</si>
  <si>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</si>
  <si>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</si>
  <si>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</si>
  <si>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</si>
  <si>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</si>
  <si>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</si>
  <si>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</si>
  <si>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</si>
  <si>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</si>
  <si>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</si>
  <si>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</si>
  <si>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</si>
  <si>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</si>
  <si>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</si>
  <si>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</si>
  <si>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</si>
  <si>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</si>
  <si>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</si>
  <si>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</si>
  <si>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</si>
  <si>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</si>
  <si>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</si>
  <si>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</si>
  <si>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</si>
  <si>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</si>
  <si>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</si>
  <si>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</si>
  <si>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</si>
  <si>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</si>
  <si>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</si>
  <si>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</si>
  <si>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</si>
  <si>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</si>
  <si>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</si>
  <si>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</si>
  <si>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</si>
  <si>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</si>
  <si>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</si>
  <si>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</si>
  <si>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</si>
  <si>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</si>
  <si>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</si>
  <si>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</si>
  <si>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</si>
  <si>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</si>
  <si>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</si>
  <si>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</si>
  <si>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</si>
  <si>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</si>
  <si>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</si>
  <si>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</si>
  <si>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</si>
  <si>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</si>
  <si>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</si>
  <si>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</si>
  <si>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</si>
  <si>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</si>
  <si>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</si>
  <si>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</si>
  <si>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</si>
  <si>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</si>
  <si>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</si>
  <si>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</si>
  <si>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</si>
  <si>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</si>
  <si>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</si>
  <si>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</si>
  <si>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</si>
  <si>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</si>
  <si>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</si>
  <si>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</si>
  <si>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</si>
  <si>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</si>
  <si>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</si>
  <si>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</si>
  <si>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</si>
  <si>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</si>
  <si>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</si>
  <si>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</si>
  <si>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</si>
  <si>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</si>
  <si>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</si>
  <si>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</si>
  <si>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</si>
  <si>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</si>
  <si>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</si>
  <si>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</si>
  <si>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</si>
  <si>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</si>
  <si>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</si>
  <si>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</si>
  <si>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</si>
  <si>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</si>
  <si>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</si>
  <si>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</si>
  <si>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</si>
  <si>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</si>
  <si>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</si>
  <si>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</si>
  <si>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</si>
  <si>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</si>
  <si>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</si>
  <si>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</si>
  <si>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</si>
  <si>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</si>
  <si>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</si>
  <si>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</si>
  <si>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</si>
  <si>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</si>
  <si>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</si>
  <si>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</si>
  <si>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</si>
  <si>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</si>
  <si>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</si>
  <si>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</si>
  <si>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</si>
  <si>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</si>
  <si>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</si>
  <si>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</si>
  <si>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</si>
  <si>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</si>
  <si>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</si>
  <si>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</si>
  <si>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</si>
  <si>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</si>
  <si>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</si>
  <si>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</si>
  <si>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</si>
  <si>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</si>
  <si>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</si>
  <si>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</si>
  <si>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</si>
  <si>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</si>
  <si>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</si>
  <si>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</si>
  <si>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</si>
  <si>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</si>
  <si>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</si>
  <si>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</si>
  <si>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</si>
  <si>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</si>
  <si>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</si>
  <si>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</si>
  <si>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</si>
  <si>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</si>
  <si>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</si>
  <si>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</si>
  <si>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</si>
  <si>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</si>
  <si>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</si>
  <si>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</si>
  <si>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</si>
  <si>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</si>
  <si>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</si>
  <si>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</si>
  <si>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</si>
  <si>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</si>
  <si>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</si>
  <si>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</si>
  <si>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</si>
  <si>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</si>
  <si>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</si>
  <si>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</si>
  <si>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</si>
  <si>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</si>
  <si>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</si>
  <si>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</si>
  <si>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</si>
  <si>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</si>
  <si>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</si>
  <si>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</si>
  <si>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</si>
  <si>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</si>
  <si>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</si>
  <si>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</si>
  <si>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</si>
  <si>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</si>
  <si>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</si>
  <si>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</si>
  <si>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</si>
  <si>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</si>
  <si>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</si>
  <si>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</si>
  <si>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</si>
  <si>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</si>
  <si>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</si>
  <si>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</si>
  <si>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</si>
  <si>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</si>
  <si>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</si>
  <si>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</si>
  <si>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</si>
  <si>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</si>
  <si>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</si>
  <si>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</si>
  <si>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</si>
  <si>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</si>
  <si>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</si>
  <si>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</si>
  <si>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</si>
  <si>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</si>
  <si>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</si>
  <si>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</si>
  <si>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</si>
  <si>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</si>
  <si>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</si>
  <si>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</si>
  <si>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</si>
  <si>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</si>
  <si>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</si>
  <si>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</si>
  <si>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</si>
  <si>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</si>
  <si>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</si>
  <si>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</si>
  <si>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</si>
  <si>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</si>
  <si>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</si>
  <si>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</si>
  <si>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</si>
  <si>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</si>
  <si>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</si>
  <si>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</si>
  <si>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</si>
  <si>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</si>
  <si>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</si>
  <si>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</si>
  <si>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</si>
  <si>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</si>
  <si>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</si>
  <si>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</si>
  <si>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</si>
  <si>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</si>
  <si>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</si>
  <si>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</si>
  <si>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</si>
  <si>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</si>
  <si>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</si>
  <si>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</si>
  <si>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</si>
  <si>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</si>
  <si>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</si>
  <si>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</si>
  <si>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</si>
  <si>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</si>
  <si>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</si>
  <si>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</si>
  <si>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</si>
  <si>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</si>
  <si>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</si>
  <si>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</si>
  <si>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</si>
  <si>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</si>
  <si>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</si>
  <si>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</si>
  <si>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</si>
  <si>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</si>
  <si>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</si>
  <si>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</si>
  <si>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</si>
  <si>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</si>
  <si>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</si>
  <si>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</si>
  <si>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</si>
  <si>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</si>
  <si>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</si>
  <si>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</si>
  <si>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</si>
  <si>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</si>
  <si>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</si>
  <si>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</si>
  <si>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</si>
  <si>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</si>
  <si>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</si>
  <si>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</si>
  <si>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</si>
  <si>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</si>
  <si>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</si>
  <si>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</si>
  <si>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</si>
  <si>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</si>
  <si>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</si>
  <si>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</si>
  <si>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</si>
  <si>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</si>
  <si>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</si>
  <si>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</si>
  <si>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</si>
  <si>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</si>
  <si>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</si>
  <si>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</si>
  <si>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</si>
  <si>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</si>
  <si>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</si>
  <si>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</si>
  <si>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</si>
  <si>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</si>
  <si>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</si>
  <si>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</si>
  <si>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</si>
  <si>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</si>
  <si>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</si>
  <si>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</si>
  <si>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</si>
  <si>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</si>
  <si>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</si>
  <si>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</si>
  <si>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</si>
  <si>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</si>
  <si>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</si>
  <si>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</si>
  <si>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</si>
  <si>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</si>
  <si>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</si>
  <si>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</si>
  <si>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</si>
  <si>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</si>
  <si>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</si>
  <si>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</si>
  <si>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</si>
  <si>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</si>
  <si>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</si>
  <si>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</si>
  <si>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</si>
  <si>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</si>
  <si>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</si>
  <si>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</si>
  <si>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</si>
  <si>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</si>
  <si>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</si>
  <si>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</si>
  <si>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</si>
  <si>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</si>
  <si>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</si>
  <si>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</si>
  <si>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</si>
  <si>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</si>
  <si>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</si>
  <si>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</si>
  <si>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</si>
  <si>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</si>
  <si>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</si>
  <si>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</si>
  <si>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</si>
  <si>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</si>
  <si>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</si>
  <si>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</si>
  <si>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</si>
  <si>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</si>
  <si>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</si>
  <si>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</si>
  <si>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</si>
  <si>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</si>
  <si>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</si>
  <si>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</si>
  <si>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</si>
  <si>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</si>
  <si>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</si>
  <si>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</si>
  <si>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</si>
  <si>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</si>
  <si>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</si>
  <si>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</si>
  <si>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</si>
  <si>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</si>
  <si>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</si>
  <si>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</si>
  <si>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</si>
  <si>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</si>
  <si>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</si>
  <si>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</si>
  <si>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</si>
  <si>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</si>
  <si>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</si>
  <si>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</si>
  <si>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</si>
  <si>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</si>
  <si>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</si>
  <si>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</si>
  <si>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</si>
  <si>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</si>
  <si>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</si>
  <si>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</si>
  <si>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</si>
  <si>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</si>
  <si>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</si>
  <si>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</si>
  <si>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</si>
  <si>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</si>
  <si>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</si>
  <si>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</si>
  <si>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</si>
  <si>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</si>
  <si>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</si>
  <si>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</si>
  <si>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</si>
  <si>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</si>
  <si>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</si>
  <si>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</si>
  <si>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</si>
  <si>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</si>
  <si>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</si>
  <si>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</si>
  <si>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</si>
  <si>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</si>
  <si>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</si>
  <si>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</si>
  <si>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</si>
  <si>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</si>
  <si>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</si>
  <si>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</si>
  <si>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</si>
  <si>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</si>
  <si>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</si>
  <si>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</si>
  <si>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</si>
  <si>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</si>
  <si>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</si>
  <si>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</si>
  <si>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</si>
  <si>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</si>
  <si>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</si>
  <si>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</si>
  <si>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</si>
  <si>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</si>
  <si>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</si>
  <si>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</si>
  <si>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</si>
  <si>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</si>
  <si>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</si>
  <si>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</si>
  <si>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</si>
  <si>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</si>
  <si>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</si>
  <si>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</si>
  <si>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</si>
  <si>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</si>
  <si>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</si>
  <si>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</si>
  <si>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</si>
  <si>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</si>
  <si>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</si>
  <si>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</si>
  <si>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</si>
  <si>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</si>
  <si>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</si>
  <si>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</si>
  <si>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</si>
  <si>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</si>
  <si>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</si>
  <si>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</si>
  <si>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</si>
  <si>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</si>
  <si>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</si>
  <si>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</si>
  <si>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</si>
  <si>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</si>
  <si>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</si>
  <si>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</si>
  <si>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</si>
  <si>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</si>
  <si>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</si>
  <si>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</si>
  <si>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</si>
  <si>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</si>
  <si>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</si>
  <si>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</si>
  <si>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</si>
  <si>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</si>
  <si>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</si>
  <si>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</si>
  <si>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</si>
  <si>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</si>
  <si>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</si>
  <si>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</si>
  <si>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</si>
  <si>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</si>
  <si>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</si>
  <si>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</si>
  <si>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</si>
  <si>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</si>
  <si>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</si>
  <si>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</si>
  <si>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</si>
  <si>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</si>
  <si>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</si>
  <si>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</si>
  <si>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</si>
  <si>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</si>
  <si>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</si>
  <si>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</si>
  <si>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</si>
  <si>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</si>
  <si>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</si>
  <si>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</si>
  <si>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</si>
  <si>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</si>
  <si>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</si>
  <si>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</si>
  <si>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</si>
  <si>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</si>
  <si>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</si>
  <si>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</si>
  <si>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</si>
  <si>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</si>
  <si>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</si>
  <si>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</si>
  <si>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</si>
  <si>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</si>
  <si>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</si>
  <si>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</si>
  <si>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</si>
  <si>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</si>
  <si>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</si>
  <si>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</si>
  <si>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</si>
  <si>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</si>
  <si>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</si>
  <si>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</si>
  <si>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</si>
  <si>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</si>
  <si>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</si>
  <si>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</si>
  <si>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</si>
  <si>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</si>
  <si>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</si>
  <si>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</si>
  <si>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</si>
  <si>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</si>
  <si>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</si>
  <si>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</si>
  <si>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</si>
  <si>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</si>
  <si>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</si>
  <si>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</si>
  <si>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</si>
  <si>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</si>
  <si>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</si>
  <si>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</si>
  <si>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</si>
  <si>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</si>
  <si>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</si>
  <si>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</si>
  <si>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</si>
  <si>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</si>
  <si>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</si>
  <si>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</si>
  <si>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</si>
  <si>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</si>
  <si>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</si>
  <si>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</si>
  <si>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</si>
  <si>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</si>
  <si>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</si>
  <si>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</si>
  <si>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</si>
  <si>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</si>
  <si>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</si>
  <si>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</si>
  <si>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</si>
  <si>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</si>
  <si>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</si>
  <si>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</si>
  <si>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</si>
  <si>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</si>
  <si>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</si>
  <si>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</si>
  <si>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</si>
  <si>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</si>
  <si>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</si>
  <si>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</si>
  <si>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</si>
  <si>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</si>
  <si>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</si>
  <si>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</si>
  <si>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</si>
  <si>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</si>
  <si>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</si>
  <si>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</si>
  <si>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</si>
  <si>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</si>
  <si>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</si>
  <si>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</si>
  <si>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</si>
  <si>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</si>
  <si>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</si>
  <si>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</si>
  <si>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</si>
  <si>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</si>
  <si>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</si>
  <si>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</si>
  <si>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</si>
  <si>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</si>
  <si>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</si>
  <si>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</si>
  <si>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</si>
  <si>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</si>
  <si>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</si>
  <si>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</si>
  <si>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</si>
  <si>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</si>
  <si>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</si>
  <si>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</si>
  <si>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</si>
  <si>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</si>
  <si>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</si>
  <si>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</si>
  <si>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</si>
  <si>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</si>
  <si>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</si>
  <si>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</si>
  <si>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</si>
  <si>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</si>
  <si>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</si>
  <si>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</si>
  <si>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</si>
  <si>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</si>
  <si>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</si>
  <si>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</si>
  <si>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</si>
  <si>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</si>
  <si>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</si>
  <si>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</si>
  <si>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</si>
  <si>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</si>
  <si>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</si>
  <si>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</si>
  <si>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</si>
  <si>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</si>
  <si>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</si>
  <si>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</si>
  <si>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</si>
  <si>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</si>
  <si>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</si>
  <si>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</si>
  <si>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</si>
  <si>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</si>
  <si>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</si>
  <si>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</si>
  <si>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</si>
  <si>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</si>
  <si>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</si>
  <si>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</si>
  <si>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</si>
  <si>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</si>
  <si>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</si>
  <si>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</si>
  <si>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</si>
  <si>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</si>
  <si>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</si>
  <si>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</si>
  <si>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</si>
  <si>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</si>
  <si>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</si>
  <si>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</si>
  <si>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</si>
  <si>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</si>
  <si>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</si>
  <si>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</si>
  <si>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</si>
  <si>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</si>
  <si>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</si>
  <si>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</si>
  <si>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</si>
  <si>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</si>
  <si>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</si>
  <si>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</si>
  <si>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</si>
  <si>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</si>
  <si>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</si>
  <si>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</si>
  <si>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</si>
  <si>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</si>
  <si>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</si>
  <si>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</si>
  <si>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</si>
  <si>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</si>
  <si>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</si>
  <si>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</si>
  <si>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</si>
  <si>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</si>
  <si>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</si>
  <si>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</si>
  <si>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</si>
  <si>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</si>
  <si>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</si>
  <si>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</si>
  <si>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</si>
  <si>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</si>
  <si>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</si>
  <si>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</si>
  <si>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</si>
  <si>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</si>
  <si>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</si>
  <si>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</si>
  <si>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</si>
  <si>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</si>
  <si>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</si>
  <si>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</si>
  <si>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</si>
  <si>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</si>
  <si>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</si>
  <si>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</si>
  <si>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</si>
  <si>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</si>
  <si>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</si>
  <si>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</si>
  <si>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</si>
  <si>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</si>
  <si>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</si>
  <si>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</si>
  <si>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</si>
  <si>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</si>
  <si>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</si>
  <si>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</si>
  <si>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</si>
  <si>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</si>
  <si>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</si>
  <si>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</si>
  <si>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</si>
  <si>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</si>
  <si>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</si>
  <si>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</si>
  <si>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</si>
  <si>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</si>
  <si>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</si>
  <si>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</si>
  <si>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</si>
  <si>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</si>
  <si>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</si>
  <si>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</si>
  <si>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</si>
  <si>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</si>
  <si>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</si>
  <si>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</si>
  <si>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</si>
  <si>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</si>
  <si>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</si>
  <si>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</si>
  <si>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</si>
  <si>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</si>
  <si>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</si>
  <si>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</si>
  <si>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</si>
  <si>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</si>
  <si>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</si>
  <si>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</si>
  <si>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</si>
  <si>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</si>
  <si>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</si>
  <si>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</si>
  <si>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</si>
  <si>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</si>
  <si>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</si>
  <si>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</si>
  <si>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</si>
  <si>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</si>
  <si>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</si>
  <si>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</si>
  <si>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</si>
  <si>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</si>
  <si>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</si>
  <si>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</si>
  <si>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</si>
  <si>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</si>
  <si>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</si>
  <si>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</si>
  <si>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</si>
  <si>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</si>
  <si>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</si>
  <si>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</si>
  <si>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</si>
  <si>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</si>
  <si>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</si>
  <si>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</si>
  <si>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</si>
  <si>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</si>
  <si>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</si>
  <si>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</si>
  <si>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</si>
  <si>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</si>
  <si>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</si>
  <si>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</si>
  <si>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</si>
  <si>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</si>
  <si>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</si>
  <si>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</si>
  <si>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</si>
  <si>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</si>
  <si>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</si>
  <si>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</si>
  <si>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</si>
  <si>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</si>
  <si>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</si>
  <si>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</si>
  <si>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</si>
  <si>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</si>
  <si>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</si>
  <si>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</si>
  <si>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</si>
  <si>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</si>
  <si>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</si>
  <si>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</si>
  <si>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</si>
  <si>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</si>
  <si>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</si>
  <si>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</si>
  <si>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</si>
  <si>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</si>
  <si>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</si>
  <si>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</si>
  <si>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</si>
  <si>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</si>
  <si>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</si>
  <si>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</si>
  <si>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</si>
  <si>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</si>
  <si>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</si>
  <si>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</si>
  <si>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</si>
  <si>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</si>
  <si>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</si>
  <si>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</si>
  <si>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</si>
  <si>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</si>
  <si>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</si>
  <si>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</si>
  <si>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</si>
  <si>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</si>
  <si>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</si>
  <si>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</si>
  <si>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</si>
  <si>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</si>
  <si>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</si>
  <si>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</si>
  <si>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</si>
  <si>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</si>
  <si>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</si>
  <si>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</si>
  <si>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</si>
  <si>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</si>
  <si>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</si>
  <si>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</si>
  <si>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</si>
  <si>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</si>
  <si>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</si>
  <si>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</si>
  <si>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</si>
  <si>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</si>
  <si>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</si>
  <si>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</si>
  <si>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</si>
  <si>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</si>
  <si>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</si>
  <si>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</si>
  <si>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</si>
  <si>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</si>
  <si>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</si>
  <si>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</si>
  <si>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</si>
  <si>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</si>
  <si>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</si>
  <si>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</si>
  <si>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</si>
  <si>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</si>
  <si>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</si>
  <si>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</si>
  <si>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</si>
  <si>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</si>
  <si>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</si>
  <si>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</si>
  <si>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</si>
  <si>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</si>
  <si>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</si>
  <si>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</si>
  <si>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</si>
  <si>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</si>
  <si>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</si>
  <si>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</si>
  <si>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</si>
  <si>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</si>
  <si>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</si>
  <si>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</si>
  <si>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</si>
  <si>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</si>
  <si>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</si>
  <si>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</si>
  <si>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</si>
  <si>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</si>
  <si>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</si>
  <si>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</si>
  <si>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</si>
  <si>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</si>
  <si>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</si>
  <si>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</si>
  <si>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</si>
  <si>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</si>
  <si>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</si>
  <si>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</si>
  <si>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</si>
  <si>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</si>
  <si>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</si>
  <si>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</si>
  <si>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</si>
  <si>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</si>
  <si>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</si>
  <si>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</si>
  <si>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</si>
  <si>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</si>
  <si>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</si>
  <si>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</si>
  <si>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</si>
  <si>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</si>
  <si>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</si>
  <si>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</si>
  <si>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</si>
  <si>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</si>
  <si>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</si>
  <si>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</si>
  <si>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</si>
  <si>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</si>
  <si>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</si>
  <si>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</si>
  <si>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</si>
  <si>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</si>
  <si>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</si>
  <si>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</si>
  <si>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</si>
  <si>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</si>
  <si>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</si>
  <si>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</si>
  <si>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</si>
  <si>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</si>
  <si>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</si>
  <si>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</si>
  <si>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</si>
  <si>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</si>
  <si>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</si>
  <si>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</si>
  <si>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</si>
  <si>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</si>
  <si>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</si>
  <si>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</si>
  <si>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</si>
  <si>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</si>
  <si>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</si>
  <si>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</si>
  <si>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</si>
  <si>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</si>
  <si>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</si>
  <si>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</si>
  <si>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</si>
  <si>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</si>
  <si>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</si>
  <si>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</si>
  <si>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</si>
  <si>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</si>
  <si>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</si>
  <si>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</si>
  <si>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</si>
  <si>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</si>
  <si>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</si>
  <si>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</si>
  <si>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</si>
  <si>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</si>
  <si>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</si>
  <si>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</si>
  <si>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</si>
  <si>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</si>
  <si>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</si>
  <si>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</si>
  <si>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</si>
  <si>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</si>
  <si>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</si>
  <si>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</si>
  <si>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</si>
  <si>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</si>
  <si>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</si>
  <si>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</si>
  <si>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</si>
  <si>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</si>
  <si>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</si>
  <si>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</si>
  <si>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</si>
  <si>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</si>
  <si>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</si>
  <si>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</si>
  <si>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</si>
  <si>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</si>
  <si>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</si>
  <si>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</si>
  <si>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</si>
  <si>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</si>
  <si>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</si>
  <si>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</si>
  <si>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</si>
  <si>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</si>
  <si>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</si>
  <si>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</si>
  <si>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</si>
  <si>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</si>
  <si>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</si>
  <si>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</si>
  <si>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</si>
  <si>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</si>
  <si>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</si>
  <si>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</si>
  <si>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</si>
  <si>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</si>
  <si>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</si>
  <si>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</si>
  <si>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</si>
  <si>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</si>
  <si>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</si>
  <si>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</si>
  <si>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</si>
  <si>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</si>
  <si>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</si>
  <si>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</si>
  <si>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</si>
  <si>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</si>
  <si>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</si>
  <si>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</si>
  <si>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</si>
  <si>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</si>
  <si>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</si>
  <si>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</si>
  <si>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</si>
  <si>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</si>
  <si>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</si>
  <si>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</si>
  <si>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</si>
  <si>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</si>
  <si>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</si>
  <si>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</si>
  <si>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</si>
  <si>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</si>
  <si>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</si>
  <si>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</si>
  <si>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</si>
  <si>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</si>
  <si>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</si>
  <si>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</si>
  <si>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</si>
  <si>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</si>
  <si>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</si>
  <si>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</si>
  <si>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</si>
  <si>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</si>
  <si>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</si>
  <si>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</si>
  <si>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</si>
  <si>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</si>
  <si>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</si>
  <si>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</si>
  <si>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</si>
  <si>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</si>
  <si>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</si>
  <si>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</si>
  <si>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</si>
  <si>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</si>
  <si>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</si>
  <si>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</si>
  <si>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</si>
  <si>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</si>
  <si>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</si>
  <si>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</si>
  <si>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</si>
  <si>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</si>
  <si>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</si>
  <si>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</si>
  <si>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</si>
  <si>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</si>
  <si>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</si>
  <si>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</si>
  <si>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</si>
  <si>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</si>
  <si>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</si>
  <si>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</si>
  <si>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</si>
  <si>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</si>
  <si>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</si>
  <si>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</si>
  <si>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</si>
  <si>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</si>
  <si>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</si>
  <si>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</si>
  <si>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</si>
  <si>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</si>
  <si>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</si>
  <si>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</si>
  <si>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</si>
  <si>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</si>
  <si>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</si>
  <si>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</si>
  <si>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</si>
  <si>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</si>
  <si>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</si>
  <si>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</si>
  <si>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</si>
  <si>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</si>
  <si>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</si>
  <si>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</si>
  <si>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</si>
  <si>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</si>
  <si>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</si>
  <si>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</si>
  <si>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</si>
  <si>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</si>
  <si>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</si>
  <si>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</si>
  <si>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</si>
  <si>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</si>
  <si>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</si>
  <si>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</si>
  <si>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</si>
  <si>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</si>
  <si>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</si>
  <si>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</si>
  <si>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</si>
  <si>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</si>
  <si>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</si>
  <si>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</si>
  <si>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</si>
  <si>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</si>
  <si>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</si>
  <si>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</si>
  <si>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</si>
  <si>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</si>
  <si>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</si>
  <si>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</si>
  <si>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</si>
  <si>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</si>
  <si>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</si>
  <si>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</si>
  <si>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</si>
  <si>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</si>
  <si>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</si>
  <si>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</si>
  <si>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</si>
  <si>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</si>
  <si>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</si>
  <si>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</si>
  <si>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</si>
  <si>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</si>
  <si>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</si>
  <si>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</si>
  <si>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</si>
  <si>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</si>
  <si>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</si>
  <si>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</si>
  <si>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</si>
  <si>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</si>
  <si>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</si>
  <si>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</si>
  <si>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</si>
  <si>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</si>
  <si>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</si>
  <si>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</si>
  <si>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</si>
  <si>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</si>
  <si>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</si>
  <si>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</si>
  <si>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</si>
  <si>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</si>
  <si>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</si>
  <si>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</si>
  <si>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</si>
  <si>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</si>
  <si>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</si>
  <si>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</si>
  <si>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</si>
  <si>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</si>
  <si>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</si>
  <si>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</si>
  <si>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</si>
  <si>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</si>
  <si>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</si>
  <si>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</si>
  <si>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</si>
  <si>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</si>
  <si>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</si>
  <si>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</si>
  <si>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</si>
  <si>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</si>
  <si>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</si>
  <si>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</si>
  <si>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</si>
  <si>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</si>
  <si>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</si>
  <si>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</si>
  <si>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</si>
  <si>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</si>
  <si>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</si>
  <si>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</si>
  <si>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</si>
  <si>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</si>
  <si>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</si>
  <si>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</si>
  <si>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</si>
  <si>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</si>
  <si>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</si>
  <si>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</si>
  <si>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</si>
  <si>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</si>
  <si>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</si>
  <si>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</si>
  <si>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</si>
  <si>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</si>
  <si>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</si>
  <si>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</si>
  <si>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</si>
  <si>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</si>
  <si>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</si>
  <si>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</si>
  <si>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</si>
  <si>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</si>
  <si>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</si>
  <si>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</si>
  <si>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</si>
  <si>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</si>
  <si>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</si>
  <si>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</si>
  <si>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</si>
  <si>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</si>
  <si>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</si>
  <si>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</si>
  <si>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</si>
  <si>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</si>
  <si>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</si>
  <si>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</si>
  <si>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</si>
  <si>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</si>
  <si>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</si>
  <si>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</si>
  <si>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</si>
  <si>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</si>
  <si>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</si>
  <si>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</si>
  <si>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</si>
  <si>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</si>
  <si>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</si>
  <si>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</si>
  <si>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</si>
  <si>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</si>
  <si>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</si>
  <si>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</si>
  <si>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</si>
  <si>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</si>
  <si>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</si>
  <si>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</si>
  <si>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</si>
  <si>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</si>
  <si>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</si>
  <si>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</si>
  <si>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</si>
  <si>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</si>
  <si>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</si>
  <si>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</si>
  <si>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</si>
  <si>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</si>
  <si>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</si>
  <si>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</si>
  <si>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</si>
  <si>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</si>
  <si>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</si>
  <si>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</si>
  <si>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</si>
  <si>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</si>
  <si>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</si>
  <si>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</si>
  <si>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</si>
  <si>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</si>
  <si>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</si>
  <si>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</si>
  <si>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</si>
  <si>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</si>
  <si>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</si>
  <si>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</si>
  <si>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</si>
  <si>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</si>
  <si>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</si>
  <si>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</si>
  <si>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</si>
  <si>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</si>
  <si>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</si>
  <si>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</si>
  <si>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</si>
  <si>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</si>
  <si>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</si>
  <si>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</si>
  <si>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</si>
  <si>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</si>
  <si>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</si>
  <si>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</si>
  <si>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</si>
  <si>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</si>
  <si>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</si>
  <si>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</si>
  <si>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</si>
  <si>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</si>
  <si>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</si>
  <si>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</si>
  <si>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</si>
  <si>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</si>
  <si>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</si>
  <si>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</si>
  <si>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</si>
  <si>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</si>
  <si>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</si>
  <si>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</si>
  <si>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</si>
  <si>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</si>
  <si>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</si>
  <si>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</si>
  <si>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</si>
  <si>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</si>
  <si>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</si>
  <si>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</si>
  <si>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</si>
  <si>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</si>
  <si>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</si>
  <si>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</si>
  <si>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</si>
  <si>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</si>
  <si>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</si>
  <si>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</si>
  <si>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</si>
  <si>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</si>
  <si>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</si>
  <si>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</si>
  <si>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</si>
  <si>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</si>
  <si>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</si>
  <si>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</si>
  <si>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</si>
  <si>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</si>
  <si>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</si>
  <si>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</si>
  <si>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</si>
  <si>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</si>
  <si>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</si>
  <si>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</si>
  <si>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</si>
  <si>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</si>
  <si>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</si>
  <si>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</si>
  <si>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</si>
  <si>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</si>
  <si>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</si>
  <si>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</si>
  <si>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</si>
  <si>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</si>
  <si>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</si>
  <si>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</si>
  <si>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</si>
  <si>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</si>
  <si>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</si>
  <si>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</si>
  <si>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</si>
  <si>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</si>
  <si>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</si>
  <si>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</si>
  <si>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</si>
  <si>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</si>
  <si>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</si>
  <si>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</si>
  <si>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</si>
  <si>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</si>
  <si>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</si>
  <si>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</si>
  <si>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</si>
  <si>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</si>
  <si>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</si>
  <si>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</si>
  <si>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</si>
  <si>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</si>
  <si>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</si>
  <si>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</si>
  <si>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</si>
  <si>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</si>
  <si>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</si>
  <si>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</si>
  <si>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</si>
  <si>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</si>
  <si>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</si>
  <si>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</si>
  <si>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</si>
  <si>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</si>
  <si>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</si>
  <si>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</si>
  <si>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</si>
  <si>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</si>
  <si>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</si>
  <si>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</si>
  <si>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</si>
  <si>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</si>
  <si>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</si>
  <si>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</si>
  <si>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</si>
  <si>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</si>
  <si>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</si>
  <si>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</si>
  <si>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</si>
  <si>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</si>
  <si>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</si>
  <si>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</si>
  <si>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</si>
  <si>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</si>
  <si>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</si>
  <si>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</si>
  <si>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</si>
  <si>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</si>
  <si>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</si>
  <si>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</si>
  <si>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</si>
  <si>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</si>
  <si>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</si>
  <si>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</si>
  <si>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</si>
  <si>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</si>
  <si>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</si>
  <si>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</si>
  <si>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</si>
  <si>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</si>
  <si>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</si>
  <si>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</si>
  <si>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</si>
  <si>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</si>
  <si>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</si>
  <si>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</si>
  <si>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</si>
  <si>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</si>
  <si>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</si>
  <si>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</si>
  <si>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</si>
  <si>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</si>
  <si>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</si>
  <si>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</si>
  <si>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</si>
  <si>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</si>
  <si>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</si>
  <si>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</si>
  <si>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</si>
  <si>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</si>
  <si>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</si>
  <si>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</si>
  <si>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</si>
  <si>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</si>
  <si>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</si>
  <si>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</si>
  <si>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</si>
  <si>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</si>
  <si>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</si>
  <si>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</si>
  <si>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</si>
  <si>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</si>
  <si>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</si>
  <si>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</si>
  <si>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</si>
  <si>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</si>
  <si>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</si>
  <si>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</si>
  <si>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</si>
  <si>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</si>
  <si>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</si>
  <si>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</si>
  <si>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</si>
  <si>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</si>
  <si>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</si>
  <si>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</si>
  <si>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</si>
  <si>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</si>
  <si>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</si>
  <si>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</si>
  <si>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</si>
  <si>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</si>
  <si>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</si>
  <si>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</si>
  <si>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</si>
  <si>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</si>
  <si>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</si>
  <si>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</si>
  <si>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</si>
  <si>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</si>
  <si>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</si>
  <si>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</si>
  <si>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</si>
  <si>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</si>
  <si>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</si>
  <si>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</si>
  <si>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</si>
  <si>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</si>
  <si>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</si>
  <si>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</si>
  <si>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</si>
  <si>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</si>
  <si>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</si>
  <si>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</si>
  <si>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</si>
  <si>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</si>
  <si>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</si>
  <si>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</si>
  <si>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</si>
  <si>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</si>
  <si>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</si>
  <si>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</si>
  <si>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</si>
  <si>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</si>
  <si>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</si>
  <si>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</si>
  <si>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</si>
  <si>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</si>
  <si>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</si>
  <si>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</si>
  <si>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</si>
  <si>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</si>
  <si>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</si>
  <si>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</si>
  <si>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</si>
  <si>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</si>
  <si>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</si>
  <si>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</si>
  <si>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</si>
  <si>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</si>
  <si>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</si>
  <si>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</si>
  <si>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</si>
  <si>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</si>
  <si>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</si>
  <si>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</si>
  <si>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</si>
  <si>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</si>
  <si>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</si>
  <si>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</si>
  <si>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</si>
  <si>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</si>
  <si>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</si>
  <si>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</si>
  <si>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</si>
  <si>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</si>
  <si>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</si>
  <si>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</si>
  <si>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</si>
  <si>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</si>
  <si>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</si>
  <si>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</si>
  <si>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</si>
  <si>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</si>
  <si>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</si>
  <si>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</si>
  <si>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</si>
  <si>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</si>
  <si>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</si>
  <si>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</si>
  <si>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</si>
  <si>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</si>
  <si>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</si>
  <si>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</si>
  <si>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</si>
  <si>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</si>
  <si>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</si>
  <si>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</si>
  <si>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</si>
  <si>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</si>
  <si>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</si>
  <si>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</si>
  <si>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</si>
  <si>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</si>
  <si>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</si>
  <si>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</si>
  <si>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</si>
  <si>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</si>
  <si>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</si>
  <si>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</si>
  <si>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</si>
  <si>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</si>
  <si>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</si>
  <si>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</si>
  <si>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</si>
  <si>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</si>
  <si>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</si>
  <si>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</si>
  <si>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</si>
  <si>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</si>
  <si>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</si>
  <si>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</si>
  <si>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</si>
  <si>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</si>
  <si>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</si>
  <si>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</si>
  <si>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</si>
  <si>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</si>
  <si>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</si>
  <si>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</si>
  <si>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</si>
  <si>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</si>
  <si>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</si>
  <si>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</si>
  <si>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</si>
  <si>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</si>
  <si>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</si>
  <si>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</si>
  <si>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</si>
  <si>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</si>
  <si>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</si>
  <si>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</si>
  <si>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</si>
  <si>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</si>
  <si>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</si>
  <si>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</si>
  <si>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</si>
  <si>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</si>
  <si>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</si>
  <si>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</si>
  <si>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</si>
  <si>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</si>
  <si>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</si>
  <si>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</si>
  <si>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</si>
  <si>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</si>
  <si>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</si>
  <si>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</si>
  <si>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</si>
  <si>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</si>
  <si>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</si>
  <si>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</si>
  <si>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</si>
  <si>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</si>
  <si>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</si>
  <si>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</si>
  <si>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</si>
  <si>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</si>
  <si>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</si>
  <si>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</si>
  <si>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</si>
  <si>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</si>
  <si>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</si>
  <si>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</si>
  <si>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</si>
  <si>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</si>
  <si>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</si>
  <si>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</si>
  <si>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</si>
  <si>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</si>
  <si>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</si>
  <si>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</si>
  <si>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</si>
  <si>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</si>
  <si>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</si>
  <si>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</si>
  <si>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</si>
  <si>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</si>
  <si>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</si>
  <si>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</si>
  <si>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</si>
  <si>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</si>
  <si>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</si>
  <si>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</si>
  <si>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</si>
  <si>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</si>
  <si>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</si>
  <si>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</si>
  <si>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</si>
  <si>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</si>
  <si>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</si>
  <si>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</si>
  <si>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</si>
  <si>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</si>
  <si>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</si>
  <si>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</si>
  <si>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</si>
  <si>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</si>
  <si>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</si>
  <si>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</si>
  <si>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</si>
  <si>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</si>
  <si>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</si>
  <si>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</si>
  <si>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</si>
  <si>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</si>
  <si>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</si>
  <si>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</si>
  <si>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</si>
  <si>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</si>
  <si>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</si>
  <si>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</si>
  <si>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</si>
  <si>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</si>
  <si>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</si>
  <si>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</si>
  <si>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</si>
  <si>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</si>
  <si>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</si>
  <si>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</si>
  <si>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</si>
  <si>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</si>
  <si>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</si>
  <si>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</si>
  <si>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</si>
  <si>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</si>
  <si>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</si>
  <si>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</si>
  <si>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</si>
  <si>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</si>
  <si>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</si>
  <si>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</si>
  <si>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</si>
  <si>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</si>
  <si>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</si>
  <si>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</si>
  <si>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</si>
  <si>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</si>
  <si>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</si>
  <si>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</si>
  <si>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</si>
  <si>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</si>
  <si>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</si>
  <si>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</si>
  <si>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</si>
  <si>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</si>
  <si>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</si>
  <si>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</si>
  <si>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</si>
  <si>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</si>
  <si>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</si>
  <si>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</si>
  <si>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</si>
  <si>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</si>
  <si>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</si>
  <si>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</si>
  <si>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</si>
  <si>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</si>
  <si>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</si>
  <si>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</si>
  <si>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</si>
  <si>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</si>
  <si>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</si>
  <si>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</si>
  <si>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</si>
  <si>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</si>
  <si>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</si>
  <si>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</si>
  <si>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</si>
  <si>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</si>
  <si>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</si>
  <si>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</si>
  <si>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</si>
  <si>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</si>
  <si>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</si>
  <si>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</si>
  <si>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</si>
  <si>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</si>
  <si>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</si>
  <si>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</si>
  <si>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</si>
  <si>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</si>
  <si>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</si>
  <si>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</si>
  <si>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</si>
  <si>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</si>
  <si>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</si>
  <si>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</si>
  <si>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</si>
  <si>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</si>
  <si>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</si>
  <si>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</si>
  <si>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</si>
  <si>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</si>
  <si>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</si>
  <si>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</si>
  <si>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</si>
  <si>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</si>
  <si>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</si>
  <si>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</si>
  <si>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</si>
  <si>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</si>
  <si>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</si>
  <si>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</si>
  <si>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</si>
  <si>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</si>
  <si>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</si>
  <si>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</si>
  <si>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</si>
  <si>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</si>
  <si>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</si>
  <si>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</si>
  <si>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</si>
  <si>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</si>
  <si>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</si>
  <si>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</si>
  <si>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</si>
  <si>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</si>
  <si>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</si>
  <si>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</si>
  <si>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</si>
  <si>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</si>
  <si>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</si>
  <si>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</si>
  <si>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</si>
  <si>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</si>
  <si>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</si>
  <si>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</si>
  <si>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</si>
  <si>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</si>
  <si>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</si>
  <si>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</si>
  <si>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</si>
  <si>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</si>
  <si>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</si>
  <si>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</si>
  <si>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</si>
  <si>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</si>
  <si>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</si>
  <si>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</si>
  <si>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</si>
  <si>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</si>
  <si>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</si>
  <si>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</si>
  <si>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</si>
  <si>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</si>
  <si>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</si>
  <si>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</si>
  <si>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</si>
  <si>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</si>
  <si>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</si>
  <si>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</si>
  <si>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</si>
  <si>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</si>
  <si>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</si>
  <si>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</si>
  <si>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</si>
  <si>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</si>
  <si>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</si>
  <si>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</si>
  <si>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</si>
  <si>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</si>
  <si>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</si>
  <si>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</si>
  <si>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</si>
  <si>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</si>
  <si>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</si>
  <si>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</si>
  <si>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</si>
  <si>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</si>
  <si>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</si>
  <si>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</si>
  <si>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</si>
  <si>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</si>
  <si>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</si>
  <si>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</si>
  <si>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</si>
  <si>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</si>
  <si>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</si>
  <si>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</si>
  <si>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</si>
  <si>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</si>
  <si>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</si>
  <si>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</si>
  <si>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</si>
  <si>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</si>
  <si>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</si>
  <si>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</si>
  <si>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</si>
  <si>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</si>
  <si>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</si>
  <si>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</si>
  <si>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</si>
  <si>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</si>
  <si>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</si>
  <si>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</si>
  <si>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</si>
  <si>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</si>
  <si>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</si>
  <si>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</si>
  <si>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</si>
  <si>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</si>
  <si>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</si>
  <si>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</si>
  <si>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</si>
  <si>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</si>
  <si>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</si>
  <si>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</si>
  <si>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</si>
  <si>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</si>
  <si>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</si>
  <si>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</si>
  <si>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</si>
  <si>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</si>
  <si>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</si>
  <si>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</si>
  <si>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</si>
  <si>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</si>
  <si>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</si>
  <si>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</si>
  <si>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</si>
  <si>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</si>
  <si>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</si>
  <si>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</si>
  <si>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</si>
  <si>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</si>
  <si>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</si>
  <si>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</si>
  <si>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</si>
  <si>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</si>
  <si>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</si>
  <si>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</si>
  <si>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</si>
  <si>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</si>
  <si>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</si>
  <si>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</si>
  <si>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</si>
  <si>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</si>
  <si>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</si>
  <si>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</si>
  <si>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</si>
  <si>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</si>
  <si>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</si>
  <si>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</si>
  <si>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</si>
  <si>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</si>
  <si>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</si>
  <si>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</si>
  <si>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</si>
  <si>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</si>
  <si>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</si>
  <si>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</si>
  <si>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</si>
  <si>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</si>
  <si>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</si>
  <si>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</si>
  <si>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</si>
  <si>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</si>
  <si>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</si>
  <si>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</si>
  <si>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</si>
  <si>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</si>
  <si>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</si>
  <si>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</si>
  <si>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</si>
  <si>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</si>
  <si>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</si>
  <si>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</si>
  <si>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</si>
  <si>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</si>
  <si>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</si>
  <si>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</si>
  <si>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</si>
  <si>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</si>
  <si>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</si>
  <si>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</si>
  <si>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</si>
  <si>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</si>
  <si>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</si>
  <si>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</si>
  <si>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</si>
  <si>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</si>
  <si>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</si>
  <si>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</si>
  <si>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</si>
  <si>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</si>
  <si>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</si>
  <si>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</si>
  <si>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</si>
  <si>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</si>
  <si>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</si>
  <si>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</si>
  <si>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</si>
  <si>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</si>
  <si>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</si>
  <si>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</si>
  <si>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</si>
  <si>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</si>
  <si>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</si>
  <si>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</si>
  <si>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</si>
  <si>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</si>
  <si>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</si>
  <si>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</si>
  <si>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</si>
  <si>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</si>
  <si>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</si>
  <si>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</si>
  <si>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</si>
  <si>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</si>
  <si>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</si>
  <si>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</si>
  <si>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</si>
  <si>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</si>
  <si>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</si>
  <si>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</si>
  <si>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</si>
  <si>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</si>
  <si>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</si>
  <si>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</si>
  <si>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</si>
  <si>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</si>
  <si>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</si>
  <si>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</si>
  <si>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</si>
  <si>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</si>
  <si>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</si>
  <si>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</si>
  <si>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</si>
  <si>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</si>
  <si>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</si>
  <si>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</si>
  <si>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</si>
  <si>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</si>
  <si>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</si>
  <si>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</si>
  <si>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</si>
  <si>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</si>
  <si>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</si>
  <si>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</si>
  <si>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</si>
  <si>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</si>
  <si>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</si>
  <si>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</si>
  <si>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</si>
  <si>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</si>
  <si>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</si>
  <si>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</si>
  <si>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</si>
  <si>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</si>
  <si>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</si>
  <si>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</si>
  <si>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</si>
  <si>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</si>
  <si>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</si>
  <si>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</si>
  <si>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</si>
  <si>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</si>
  <si>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</si>
  <si>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</si>
  <si>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</si>
  <si>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</si>
  <si>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</si>
  <si>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</si>
  <si>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</si>
  <si>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</si>
  <si>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</si>
  <si>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</si>
  <si>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</si>
  <si>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</si>
  <si>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</si>
  <si>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</si>
  <si>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</si>
  <si>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</si>
  <si>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</si>
  <si>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</si>
  <si>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</si>
  <si>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</si>
  <si>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</si>
  <si>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</si>
  <si>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</si>
  <si>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</si>
  <si>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</si>
  <si>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</si>
  <si>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</si>
  <si>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</si>
  <si>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</si>
  <si>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</si>
  <si>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</si>
  <si>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</si>
  <si>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</si>
  <si>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</si>
  <si>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</si>
  <si>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</si>
  <si>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</si>
  <si>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</si>
  <si>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</si>
  <si>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</si>
  <si>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</si>
  <si>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</si>
  <si>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</si>
  <si>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</si>
  <si>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</si>
  <si>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</si>
  <si>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</si>
  <si>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</si>
  <si>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</si>
  <si>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</si>
  <si>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</si>
  <si>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</si>
  <si>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</si>
  <si>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</si>
  <si>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</si>
  <si>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</si>
  <si>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</si>
  <si>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</si>
  <si>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</si>
  <si>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</si>
  <si>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</si>
  <si>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</si>
  <si>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</si>
  <si>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</si>
  <si>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</si>
  <si>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</si>
  <si>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</si>
  <si>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</si>
  <si>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</si>
  <si>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</si>
  <si>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</si>
  <si>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</si>
  <si>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</si>
  <si>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</si>
  <si>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</si>
  <si>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</si>
  <si>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</si>
  <si>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</si>
  <si>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</si>
  <si>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</si>
  <si>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</si>
  <si>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</si>
  <si>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</si>
  <si>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</si>
  <si>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</si>
  <si>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</si>
  <si>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</si>
  <si>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</si>
  <si>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</si>
  <si>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</si>
  <si>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</si>
  <si>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</si>
  <si>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</si>
  <si>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</si>
  <si>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</si>
  <si>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</si>
  <si>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</si>
  <si>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</si>
  <si>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</si>
  <si>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</si>
  <si>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</si>
  <si>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</si>
  <si>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</si>
  <si>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</si>
  <si>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</si>
  <si>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</si>
  <si>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</si>
  <si>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</si>
  <si>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</si>
  <si>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</si>
  <si>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</si>
  <si>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</si>
  <si>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</si>
  <si>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</si>
  <si>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</si>
  <si>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</si>
  <si>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</si>
  <si>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</si>
  <si>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</si>
  <si>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</si>
  <si>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</si>
  <si>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</si>
  <si>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</si>
  <si>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</si>
  <si>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</si>
  <si>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</si>
  <si>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</si>
  <si>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</si>
  <si>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</si>
  <si>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</si>
  <si>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</si>
  <si>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</si>
  <si>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</si>
  <si>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</si>
  <si>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</si>
  <si>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</si>
  <si>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</si>
  <si>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</si>
  <si>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</si>
  <si>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</si>
  <si>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</si>
  <si>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</si>
  <si>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</si>
  <si>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</si>
  <si>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</si>
  <si>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</si>
  <si>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</si>
  <si>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</si>
  <si>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</si>
  <si>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</si>
  <si>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</si>
  <si>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</si>
  <si>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</si>
  <si>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</si>
  <si>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</si>
  <si>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</si>
  <si>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</si>
  <si>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</si>
  <si>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</si>
  <si>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</si>
  <si>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</si>
  <si>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</si>
  <si>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</si>
  <si>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</si>
  <si>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</si>
  <si>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</si>
  <si>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</si>
  <si>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</si>
  <si>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</si>
  <si>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</si>
  <si>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</si>
  <si>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</si>
  <si>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</si>
  <si>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</si>
  <si>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</si>
  <si>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</si>
  <si>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</si>
  <si>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</si>
  <si>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</si>
  <si>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</si>
  <si>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</si>
  <si>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</si>
  <si>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</si>
  <si>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</si>
  <si>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</si>
  <si>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</si>
  <si>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</si>
  <si>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</si>
  <si>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</si>
  <si>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</si>
  <si>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</si>
  <si>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</si>
  <si>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</si>
  <si>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</si>
  <si>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</si>
  <si>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</si>
  <si>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</si>
  <si>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</si>
  <si>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</si>
  <si>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</si>
  <si>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</si>
  <si>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</si>
  <si>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</si>
  <si>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</si>
  <si>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</si>
  <si>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</si>
  <si>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</si>
  <si>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</si>
  <si>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</si>
  <si>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</si>
  <si>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</si>
  <si>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</si>
  <si>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</si>
  <si>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</si>
  <si>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</si>
  <si>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</si>
  <si>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</si>
  <si>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</si>
  <si>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</si>
  <si>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</si>
  <si>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</si>
  <si>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</si>
  <si>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</si>
  <si>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</si>
  <si>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</si>
  <si>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</si>
  <si>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</si>
  <si>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</si>
  <si>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</si>
  <si>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</si>
  <si>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</si>
  <si>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</si>
  <si>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</si>
  <si>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</si>
  <si>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</si>
  <si>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</si>
  <si>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</si>
  <si>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</si>
  <si>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</si>
  <si>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</si>
  <si>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</si>
  <si>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</si>
  <si>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</si>
  <si>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</si>
  <si>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</si>
  <si>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</si>
  <si>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</si>
  <si>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</si>
  <si>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</si>
  <si>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</si>
  <si>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</si>
  <si>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</si>
  <si>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</si>
  <si>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</si>
  <si>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</si>
  <si>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</si>
  <si>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</si>
  <si>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</si>
  <si>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</si>
  <si>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</si>
  <si>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</si>
  <si>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</si>
  <si>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</si>
  <si>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</si>
  <si>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</si>
  <si>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</si>
  <si>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</si>
  <si>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</si>
  <si>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</si>
  <si>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</si>
  <si>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</si>
  <si>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</si>
  <si>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</si>
  <si>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</si>
  <si>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</si>
  <si>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</si>
  <si>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</si>
  <si>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</si>
  <si>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</si>
  <si>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</si>
  <si>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</si>
  <si>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</si>
  <si>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</si>
  <si>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</si>
  <si>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</si>
  <si>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</si>
  <si>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</si>
  <si>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</si>
  <si>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</si>
  <si>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</si>
  <si>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</si>
  <si>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</si>
  <si>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</si>
  <si>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</si>
  <si>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</si>
  <si>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</si>
  <si>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</si>
  <si>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</si>
  <si>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</si>
  <si>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</si>
  <si>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</si>
  <si>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</si>
  <si>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</si>
  <si>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</si>
  <si>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</si>
  <si>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</si>
  <si>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</si>
  <si>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</si>
  <si>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</si>
  <si>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</si>
  <si>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</si>
  <si>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</si>
  <si>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</si>
  <si>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</si>
  <si>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</si>
  <si>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</si>
  <si>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</si>
  <si>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</si>
  <si>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</si>
  <si>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</si>
  <si>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</si>
  <si>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</si>
  <si>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</si>
  <si>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</si>
  <si>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</si>
  <si>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</si>
  <si>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</si>
  <si>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</si>
  <si>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</si>
  <si>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</si>
  <si>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</si>
  <si>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</si>
  <si>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</si>
  <si>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</si>
  <si>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</si>
  <si>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</si>
  <si>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</si>
  <si>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</si>
  <si>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</si>
  <si>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</si>
  <si>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</si>
  <si>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</si>
  <si>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</si>
  <si>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</si>
  <si>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</si>
  <si>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</si>
  <si>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</si>
  <si>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</si>
  <si>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</si>
  <si>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</si>
  <si>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</si>
  <si>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</si>
  <si>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</si>
  <si>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</si>
  <si>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</si>
  <si>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</si>
  <si>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</si>
  <si>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</si>
  <si>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</si>
  <si>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</si>
  <si>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</si>
  <si>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</si>
  <si>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</si>
  <si>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</si>
  <si>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</si>
  <si>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</si>
  <si>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</si>
  <si>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</si>
  <si>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</si>
  <si>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</si>
  <si>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</si>
  <si>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</si>
  <si>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</si>
  <si>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</si>
  <si>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</si>
  <si>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</si>
  <si>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</si>
  <si>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</si>
  <si>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</si>
  <si>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</si>
  <si>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</si>
  <si>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</si>
  <si>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</si>
  <si>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</si>
  <si>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</si>
  <si>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</si>
  <si>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</si>
  <si>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</si>
  <si>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</si>
  <si>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</si>
  <si>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</si>
  <si>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</si>
  <si>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</si>
  <si>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</si>
  <si>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</si>
  <si>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</si>
  <si>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</si>
  <si>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</si>
  <si>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</si>
  <si>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</si>
  <si>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</si>
  <si>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</si>
  <si>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</si>
  <si>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</si>
  <si>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</si>
  <si>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</si>
  <si>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</si>
  <si>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</si>
  <si>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</si>
  <si>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</si>
  <si>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</si>
  <si>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</si>
  <si>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</si>
  <si>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</si>
  <si>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</si>
  <si>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</si>
  <si>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</si>
  <si>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</si>
  <si>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</si>
  <si>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</si>
  <si>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</si>
  <si>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</si>
  <si>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</si>
  <si>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</si>
  <si>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</si>
  <si>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</si>
  <si>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</si>
  <si>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</si>
  <si>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</si>
  <si>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</si>
  <si>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</si>
  <si>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</si>
  <si>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</si>
  <si>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</si>
  <si>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</si>
  <si>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</si>
  <si>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</si>
  <si>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</si>
  <si>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</si>
  <si>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</si>
  <si>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</si>
  <si>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</si>
  <si>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</si>
  <si>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</si>
  <si>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</si>
  <si>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</si>
  <si>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</si>
  <si>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</si>
  <si>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</si>
  <si>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</si>
  <si>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</si>
  <si>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</si>
  <si>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</si>
  <si>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</si>
  <si>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</si>
  <si>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</si>
  <si>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</si>
  <si>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</si>
  <si>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</si>
  <si>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</si>
  <si>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</si>
  <si>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</si>
  <si>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</si>
  <si>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</si>
  <si>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</si>
  <si>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</si>
  <si>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</si>
  <si>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</si>
  <si>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</si>
  <si>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</si>
  <si>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</si>
  <si>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</si>
  <si>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</si>
  <si>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</si>
  <si>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</si>
  <si>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</si>
  <si>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</si>
  <si>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</si>
  <si>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</si>
  <si>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</si>
  <si>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</si>
  <si>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</si>
  <si>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</si>
  <si>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</si>
  <si>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</si>
  <si>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</si>
  <si>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</si>
  <si>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</si>
  <si>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</si>
  <si>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</si>
  <si>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</si>
  <si>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</si>
  <si>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</si>
  <si>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</si>
  <si>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</si>
  <si>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</si>
  <si>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</si>
  <si>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</si>
  <si>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</si>
  <si>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</si>
  <si>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</si>
  <si>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</si>
  <si>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</si>
  <si>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</si>
  <si>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</si>
  <si>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</si>
  <si>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</si>
  <si>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</si>
  <si>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</si>
  <si>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</si>
  <si>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</si>
  <si>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</si>
  <si>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</si>
  <si>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</si>
  <si>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</si>
  <si>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</si>
  <si>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</si>
  <si>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</si>
  <si>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</si>
  <si>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</si>
  <si>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</si>
  <si>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</si>
  <si>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</si>
  <si>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</si>
  <si>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</si>
  <si>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</si>
  <si>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</si>
  <si>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</si>
  <si>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</si>
  <si>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</si>
  <si>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</si>
  <si>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</si>
  <si>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</si>
  <si>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</si>
  <si>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</si>
  <si>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</si>
  <si>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</si>
  <si>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</si>
  <si>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</si>
  <si>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</si>
  <si>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</si>
  <si>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</si>
  <si>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</si>
  <si>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</si>
  <si>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</si>
  <si>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</si>
  <si>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</si>
  <si>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</si>
  <si>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</si>
  <si>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</si>
  <si>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</si>
  <si>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</si>
  <si>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</si>
  <si>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</si>
  <si>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</si>
  <si>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</si>
  <si>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</si>
  <si>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</si>
  <si>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</si>
  <si>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</si>
  <si>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</si>
  <si>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</si>
  <si>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</si>
  <si>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</si>
  <si>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</si>
  <si>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</si>
  <si>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</si>
  <si>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</si>
  <si>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</si>
  <si>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</si>
  <si>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</si>
  <si>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</si>
  <si>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</si>
  <si>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</si>
  <si>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</si>
  <si>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</si>
  <si>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</si>
  <si>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</si>
  <si>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</si>
  <si>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</si>
  <si>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</si>
  <si>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</si>
  <si>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</si>
  <si>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</si>
  <si>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</si>
  <si>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</si>
  <si>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</si>
  <si>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</si>
  <si>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</si>
  <si>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</si>
  <si>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</si>
  <si>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</si>
  <si>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</si>
  <si>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</si>
  <si>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</si>
  <si>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</si>
  <si>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</si>
  <si>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</si>
  <si>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</si>
  <si>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</si>
  <si>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</si>
  <si>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</si>
  <si>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</si>
  <si>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</si>
  <si>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</si>
  <si>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</si>
  <si>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</si>
  <si>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</si>
  <si>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</si>
  <si>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</si>
  <si>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</si>
  <si>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</si>
  <si>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</si>
  <si>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</si>
  <si>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</si>
  <si>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</si>
  <si>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</si>
  <si>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</si>
  <si>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</si>
  <si>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</si>
  <si>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</si>
  <si>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</si>
  <si>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</si>
  <si>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</si>
  <si>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</si>
  <si>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</si>
  <si>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</si>
  <si>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</si>
  <si>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</si>
  <si>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</si>
  <si>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</si>
  <si>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</si>
  <si>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</si>
  <si>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</si>
  <si>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</si>
  <si>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</si>
  <si>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</si>
  <si>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</si>
  <si>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</si>
  <si>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</si>
  <si>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</si>
  <si>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</si>
  <si>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</si>
  <si>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</si>
  <si>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</si>
  <si>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</si>
  <si>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</si>
  <si>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</si>
  <si>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</si>
  <si>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</si>
  <si>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</si>
  <si>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</si>
  <si>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</si>
  <si>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</si>
  <si>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</si>
  <si>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</si>
  <si>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</si>
  <si>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</si>
  <si>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</si>
  <si>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</si>
  <si>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</si>
  <si>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</si>
  <si>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</si>
  <si>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</si>
  <si>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</si>
  <si>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</si>
  <si>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</si>
  <si>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</si>
  <si>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</si>
  <si>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</si>
  <si>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</si>
  <si>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</si>
  <si>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</si>
  <si>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</si>
  <si>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</si>
  <si>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</si>
  <si>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</si>
  <si>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</si>
  <si>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</si>
  <si>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</si>
  <si>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</si>
  <si>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</si>
  <si>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</si>
  <si>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</si>
  <si>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</si>
  <si>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</si>
  <si>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</si>
  <si>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</si>
  <si>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</si>
  <si>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</si>
  <si>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</si>
  <si>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</si>
  <si>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</si>
  <si>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</si>
  <si>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</si>
  <si>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</si>
  <si>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</si>
  <si>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</si>
  <si>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</si>
  <si>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</si>
  <si>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</si>
  <si>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</si>
  <si>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</si>
  <si>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</si>
  <si>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</si>
  <si>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</si>
  <si>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</si>
  <si>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</si>
  <si>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</si>
  <si>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</si>
  <si>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</si>
  <si>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</si>
  <si>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</si>
  <si>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</si>
  <si>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</si>
  <si>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</si>
  <si>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</si>
  <si>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</si>
  <si>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</si>
  <si>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</si>
  <si>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</si>
  <si>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</si>
  <si>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</si>
  <si>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</si>
  <si>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</si>
  <si>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</si>
  <si>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</si>
  <si>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</si>
  <si>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</si>
  <si>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</si>
  <si>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</si>
  <si>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</si>
  <si>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</si>
  <si>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</si>
  <si>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</si>
  <si>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</si>
  <si>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</si>
  <si>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</si>
  <si>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</si>
  <si>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</si>
  <si>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</si>
  <si>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</si>
  <si>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</si>
  <si>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</si>
  <si>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</si>
  <si>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</si>
  <si>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</si>
  <si>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</si>
  <si>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</si>
  <si>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</si>
  <si>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</si>
  <si>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</si>
  <si>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</si>
  <si>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</si>
  <si>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</si>
  <si>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</si>
  <si>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</si>
  <si>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</si>
  <si>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</si>
  <si>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</si>
  <si>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</si>
  <si>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</si>
  <si>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</si>
  <si>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</si>
  <si>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</si>
  <si>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</si>
  <si>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</si>
  <si>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</si>
  <si>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</si>
  <si>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</si>
  <si>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</si>
  <si>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</si>
  <si>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</si>
  <si>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</si>
  <si>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</si>
  <si>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</si>
  <si>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</si>
  <si>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</si>
  <si>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</si>
  <si>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</si>
  <si>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</si>
  <si>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</si>
  <si>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</si>
  <si>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</si>
  <si>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</si>
  <si>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</si>
  <si>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</si>
  <si>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</si>
  <si>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</si>
  <si>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</si>
  <si>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</si>
  <si>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</si>
  <si>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</si>
  <si>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</si>
  <si>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</si>
  <si>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</si>
  <si>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</si>
  <si>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</si>
  <si>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</si>
  <si>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</si>
  <si>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</si>
  <si>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</si>
  <si>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</si>
  <si>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</si>
  <si>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</si>
  <si>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</si>
  <si>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</si>
  <si>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</si>
  <si>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</si>
  <si>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</si>
  <si>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</si>
  <si>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</si>
  <si>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</si>
  <si>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</si>
  <si>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</si>
  <si>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</si>
  <si>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</si>
  <si>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</si>
  <si>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</si>
  <si>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</si>
  <si>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</si>
  <si>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</si>
  <si>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</si>
  <si>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</si>
  <si>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</si>
  <si>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</si>
  <si>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</si>
  <si>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</si>
  <si>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</si>
  <si>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</si>
  <si>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</si>
  <si>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</si>
  <si>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</si>
  <si>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</si>
  <si>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</si>
  <si>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</si>
  <si>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</si>
  <si>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</si>
  <si>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</si>
  <si>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</si>
  <si>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</si>
  <si>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</si>
  <si>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</si>
  <si>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</si>
  <si>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</si>
  <si>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</si>
  <si>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</si>
  <si>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</si>
  <si>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</si>
  <si>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</si>
  <si>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</si>
  <si>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</si>
  <si>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</si>
  <si>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</si>
  <si>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</si>
  <si>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</si>
  <si>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</si>
  <si>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</si>
  <si>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</si>
  <si>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</si>
  <si>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</si>
  <si>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</si>
  <si>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</si>
  <si>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</si>
  <si>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</si>
  <si>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</si>
  <si>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</si>
  <si>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</si>
  <si>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</si>
  <si>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</si>
  <si>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</si>
  <si>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</si>
  <si>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</si>
  <si>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</si>
  <si>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</si>
  <si>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</si>
  <si>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</si>
  <si>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</si>
  <si>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</si>
  <si>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</si>
  <si>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</si>
  <si>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</si>
  <si>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</si>
  <si>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</si>
  <si>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</si>
  <si>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</si>
  <si>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</si>
  <si>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</si>
  <si>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</si>
  <si>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</si>
  <si>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</si>
  <si>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</si>
  <si>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</si>
  <si>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</si>
  <si>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</si>
  <si>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</si>
  <si>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</si>
  <si>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</si>
  <si>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</si>
  <si>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</si>
  <si>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</si>
  <si>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</si>
  <si>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</si>
  <si>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</si>
  <si>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</si>
  <si>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</si>
  <si>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</si>
  <si>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</si>
  <si>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</si>
  <si>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</si>
  <si>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</si>
  <si>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</si>
  <si>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</si>
  <si>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</si>
  <si>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</si>
  <si>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</si>
  <si>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</si>
  <si>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</si>
  <si>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</si>
  <si>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</si>
  <si>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</si>
  <si>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</si>
  <si>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</si>
  <si>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</si>
  <si>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</si>
  <si>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</si>
  <si>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</si>
  <si>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</si>
  <si>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</si>
  <si>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</si>
  <si>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</si>
  <si>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</si>
  <si>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</si>
  <si>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</si>
  <si>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</si>
  <si>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</si>
  <si>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</si>
  <si>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</si>
  <si>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</si>
  <si>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</si>
  <si>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</si>
  <si>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</si>
  <si>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</si>
  <si>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</si>
  <si>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</si>
  <si>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</si>
  <si>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</si>
  <si>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</si>
  <si>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</si>
  <si>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</si>
  <si>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</si>
  <si>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</si>
  <si>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</si>
  <si>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</si>
  <si>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</si>
  <si>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</si>
  <si>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</si>
  <si>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</si>
  <si>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</si>
  <si>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</si>
  <si>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</si>
  <si>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</si>
  <si>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</si>
  <si>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</si>
  <si>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</si>
  <si>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</si>
  <si>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</si>
  <si>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</si>
  <si>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</si>
  <si>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</si>
  <si>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</si>
  <si>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</si>
  <si>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</si>
  <si>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</si>
  <si>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</si>
  <si>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</si>
  <si>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</si>
  <si>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</si>
  <si>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</si>
  <si>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</si>
  <si>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</si>
  <si>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</si>
  <si>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</si>
  <si>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</si>
  <si>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</si>
  <si>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</si>
  <si>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</si>
  <si>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</si>
  <si>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</si>
  <si>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</si>
  <si>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</si>
  <si>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</si>
  <si>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</si>
  <si>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</si>
  <si>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</si>
  <si>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</si>
  <si>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</si>
  <si>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</si>
  <si>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</si>
  <si>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</si>
  <si>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</si>
  <si>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</si>
  <si>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</si>
  <si>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Profit Margin %</t>
  </si>
  <si>
    <t>Total Orders</t>
  </si>
  <si>
    <t>Average Order Value</t>
  </si>
  <si>
    <t>Sales Rank</t>
  </si>
  <si>
    <t>Profit Rank</t>
  </si>
  <si>
    <t>Growth %</t>
  </si>
  <si>
    <t>Performance Observation</t>
  </si>
  <si>
    <t>Recommendation</t>
  </si>
  <si>
    <t>Highest sales, profit, margin, AOV and growth</t>
  </si>
  <si>
    <t>Maintain strong performance and identify strategies that can be replicated in other regions.</t>
  </si>
  <si>
    <t>Strong sales, profit and growth; ranks 2nd overall</t>
  </si>
  <si>
    <t>Continue growth-focused strategies and improve profitability where possible.</t>
  </si>
  <si>
    <t>Highest order volume but lower profit and margin</t>
  </si>
  <si>
    <t>Focus on improving profitability and order value rather than only increasing order volume.</t>
  </si>
  <si>
    <t>Lowest sales growth and lower overall performance</t>
  </si>
  <si>
    <t>Investigate causes of low growth and develop targeted strategies to improve sales and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</si>
</sst>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1" xfId="0" applyNumberFormat="1" applyBorder="1"/>
    <xf numFmtId="0" fontId="0" fillId="0" borderId="5" xfId="0" applyBorder="1" applyAlignment="1">
      <alignment vertical="center" wrapText="1"/>
    </xf>
    <xf numFmtId="10" fontId="0" fillId="0" borderId="6" xfId="0" applyNumberFormat="1" applyBorder="1"/>
    <xf numFmtId="0" fontId="0" fillId="0" borderId="7" xfId="0" applyBorder="1" applyAlignment="1">
      <alignment vertical="center" wrapText="1"/>
    </xf>
    <xf numFmtId="2" fontId="0" fillId="0" borderId="8" xfId="0" applyNumberFormat="1" applyBorder="1"/>
    <xf numFmtId="10" fontId="0" fillId="0" borderId="9" xfId="0" applyNumberForma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'Yearly Sales'!$B$2:$B$6</c15:sqref>
                  </c15:fullRef>
                </c:ext>
              </c:extLst>
              <c:f>'Yearly Sales'!$B$3:$B$6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'Yearly Sales'!$C$2:$C$6</c15:sqref>
                  </c15:fullRef>
                </c:ext>
              </c:extLst>
              <c:f>'Yearly Sales'!$C$3:$C$6</c:f>
              <c:numCache>
                <c:formatCode>0.00</c:formatCode>
                <c:ptCount val="4"/>
                <c:pt idx="0">
                  <c:v>103838.16</c:v>
                </c:pt>
                <c:pt idx="1">
                  <c:v>128680.46</c:v>
                </c:pt>
                <c:pt idx="2">
                  <c:v>103845.84</c:v>
                </c:pt>
                <c:pt idx="3">
                  <c:v>147883.03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'Yearly Sales'!$B$2:$B$6</c15:sqref>
                  </c15:fullRef>
                </c:ext>
              </c:extLst>
              <c:f>'Yearly Sales'!$B$3:$B$6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'Yearly Sales'!$D$2:$D$6</c15:sqref>
                  </c15:fullRef>
                </c:ext>
              </c:extLst>
              <c:f>'Yearly Sales'!$D$3:$D$6</c:f>
              <c:numCache>
                <c:formatCode>0.00</c:formatCode>
                <c:ptCount val="4"/>
                <c:pt idx="0">
                  <c:v>102874.22</c:v>
                </c:pt>
                <c:pt idx="1">
                  <c:v>156332.06</c:v>
                </c:pt>
                <c:pt idx="2">
                  <c:v>71359.98</c:v>
                </c:pt>
                <c:pt idx="3">
                  <c:v>139966.25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'Yearly Sales'!$B$2:$B$6</c15:sqref>
                  </c15:fullRef>
                </c:ext>
              </c:extLst>
              <c:f>'Yearly Sales'!$B$3:$B$6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'Yearly Sales'!$E$2:$E$6</c15:sqref>
                  </c15:fullRef>
                </c:ext>
              </c:extLst>
              <c:f>'Yearly Sales'!$E$3:$E$6</c:f>
              <c:numCache>
                <c:formatCode>0.00</c:formatCode>
                <c:ptCount val="4"/>
                <c:pt idx="0">
                  <c:v>147429.38</c:v>
                </c:pt>
                <c:pt idx="1">
                  <c:v>180685.82</c:v>
                </c:pt>
                <c:pt idx="2">
                  <c:v>93610.22</c:v>
                </c:pt>
                <c:pt idx="3">
                  <c:v>187480.18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'Yearly Sales'!$B$2:$B$6</c15:sqref>
                  </c15:fullRef>
                </c:ext>
              </c:extLst>
              <c:f>'Yearly Sales'!$B$3:$B$6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'Yearly Sales'!$F$2:$F$6</c15:sqref>
                  </c15:fullRef>
                </c:ext>
              </c:extLst>
              <c:f>'Yearly Sales'!$F$3:$F$6</c:f>
              <c:numCache>
                <c:formatCode>0.00</c:formatCode>
                <c:ptCount val="4"/>
                <c:pt idx="0">
                  <c:v>147098.13</c:v>
                </c:pt>
                <c:pt idx="1">
                  <c:v>213082.9</c:v>
                </c:pt>
                <c:pt idx="2">
                  <c:v>122905.86</c:v>
                </c:pt>
                <c:pt idx="3">
                  <c:v>250128.37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880552"/>
        <c:axId val="364878200"/>
      </c:lineChart>
      <c:catAx>
        <c:axId val="36488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878200"/>
        <c:crosses val="autoZero"/>
        <c:auto val="1"/>
        <c:lblAlgn val="ctr"/>
        <c:lblOffset val="100"/>
        <c:noMultiLvlLbl val="0"/>
      </c:catAx>
      <c:valAx>
        <c:axId val="36487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880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6</xdr:row>
      <xdr:rowOff>177800</xdr:rowOff>
    </xdr:from>
    <xdr:to>
      <xdr:col>12</xdr:col>
      <xdr:colOff>60325</xdr:colOff>
      <xdr:row>21</xdr:row>
      <xdr:rowOff>158750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perstore" displayName="Superstore" ref="A1:U9995" totalsRowShown="0">
  <autoFilter ref="A1:U9995"/>
  <tableColumns count="21">
    <tableColumn id="1" name="Row ID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sqref="A1:U9995"/>
    </sheetView>
  </sheetViews>
  <sheetFormatPr defaultRowHeight="14.5" x14ac:dyDescent="0.35"/>
  <cols>
    <col min="1" max="1" width="8.7265625" customWidth="1"/>
    <col min="2" max="2" width="14.453125" bestFit="1" customWidth="1"/>
    <col min="3" max="3" width="12.1796875" customWidth="1"/>
    <col min="4" max="4" width="10.81640625" customWidth="1"/>
    <col min="5" max="5" width="13.08984375" bestFit="1" customWidth="1"/>
    <col min="6" max="6" width="13.26953125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2.7265625" customWidth="1"/>
    <col min="13" max="13" width="8.453125" customWidth="1"/>
    <col min="14" max="14" width="16.1796875" bestFit="1" customWidth="1"/>
    <col min="15" max="15" width="13.1796875" bestFit="1" customWidth="1"/>
    <col min="16" max="16" width="14" customWidth="1"/>
    <col min="17" max="17" width="110.7265625" bestFit="1" customWidth="1"/>
    <col min="18" max="18" width="9.81640625" bestFit="1" customWidth="1"/>
    <col min="19" max="20" width="10.1796875" customWidth="1"/>
    <col min="21" max="21" width="10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"/>
  <sheetViews>
    <sheetView workbookViewId="0">
      <selection activeCell="D13" sqref="D13"/>
    </sheetView>
  </sheetViews>
  <sheetFormatPr defaultRowHeight="14.5" x14ac:dyDescent="0.35"/>
  <sheetData>
    <row r="1" spans="2:9" ht="15" thickBot="1" x14ac:dyDescent="0.4"/>
    <row r="2" spans="2:9" ht="43.5" x14ac:dyDescent="0.35">
      <c r="B2" s="5" t="s">
        <v>12</v>
      </c>
      <c r="C2" s="6" t="s">
        <v>10939</v>
      </c>
      <c r="D2" s="6" t="s">
        <v>10940</v>
      </c>
      <c r="E2" s="6" t="s">
        <v>10941</v>
      </c>
      <c r="F2" s="6" t="s">
        <v>10942</v>
      </c>
      <c r="G2" s="6" t="s">
        <v>10943</v>
      </c>
      <c r="H2" s="6" t="s">
        <v>10944</v>
      </c>
      <c r="I2" s="7" t="s">
        <v>10945</v>
      </c>
    </row>
    <row r="3" spans="2:9" x14ac:dyDescent="0.35">
      <c r="B3" s="8" t="s">
        <v>104</v>
      </c>
      <c r="C3" s="4">
        <f>SUMIFS(Superstore[Sales],Superstore[Region],B3)</f>
        <v>501239.89080000052</v>
      </c>
      <c r="D3" s="4">
        <f>SUMIFS(Superstore[Profit],Superstore[Region],B3)</f>
        <v>39706.362499999981</v>
      </c>
      <c r="E3" s="4">
        <f>D3/C3</f>
        <v>7.9216285911775514E-2</v>
      </c>
      <c r="F3" s="4">
        <v>1611</v>
      </c>
      <c r="G3" s="4">
        <f>C3/F3</f>
        <v>311.13587262569865</v>
      </c>
      <c r="H3" s="4">
        <f>_xlfn.RANK.EQ(C3,$C$3:$C$6,0)</f>
        <v>3</v>
      </c>
      <c r="I3" s="9">
        <f>_xlfn.RANK.EQ(D3,$D$3:$D$6,0)</f>
        <v>4</v>
      </c>
    </row>
    <row r="4" spans="2:9" x14ac:dyDescent="0.35">
      <c r="B4" s="8" t="s">
        <v>147</v>
      </c>
      <c r="C4" s="4">
        <f>SUMIFS(Superstore[Sales],Superstore[Region],B4)</f>
        <v>678781.2399999979</v>
      </c>
      <c r="D4" s="4">
        <f>SUMIFS(Superstore[Profit],Superstore[Region],B4)</f>
        <v>91522.780000000261</v>
      </c>
      <c r="E4" s="4">
        <f t="shared" ref="E4:E6" si="0">D4/C4</f>
        <v>0.13483398568882154</v>
      </c>
      <c r="F4" s="4">
        <v>1401</v>
      </c>
      <c r="G4" s="4">
        <f t="shared" ref="G4:G6" si="1">C4/F4</f>
        <v>484.49767309064805</v>
      </c>
      <c r="H4" s="4">
        <f t="shared" ref="H4:H6" si="2">_xlfn.RANK.EQ(C4,$C$3:$C$6,0)</f>
        <v>2</v>
      </c>
      <c r="I4" s="9">
        <f t="shared" ref="I4:I6" si="3">_xlfn.RANK.EQ(D4,$D$3:$D$6,0)</f>
        <v>2</v>
      </c>
    </row>
    <row r="5" spans="2:9" x14ac:dyDescent="0.35">
      <c r="B5" s="8" t="s">
        <v>29</v>
      </c>
      <c r="C5" s="4">
        <f>SUMIFS(Superstore[Sales],Superstore[Region],B5)</f>
        <v>391721.90500000032</v>
      </c>
      <c r="D5" s="4">
        <f>SUMIFS(Superstore[Profit],Superstore[Region],B5)</f>
        <v>46749.430300000065</v>
      </c>
      <c r="E5" s="4">
        <f t="shared" si="0"/>
        <v>0.11934341609004487</v>
      </c>
      <c r="F5" s="4">
        <v>1175</v>
      </c>
      <c r="G5" s="4">
        <f t="shared" si="1"/>
        <v>333.38034468085135</v>
      </c>
      <c r="H5" s="4">
        <f t="shared" si="2"/>
        <v>4</v>
      </c>
      <c r="I5" s="9">
        <f t="shared" si="3"/>
        <v>3</v>
      </c>
    </row>
    <row r="6" spans="2:9" ht="15" thickBot="1" x14ac:dyDescent="0.4">
      <c r="B6" s="10" t="s">
        <v>43</v>
      </c>
      <c r="C6" s="11">
        <f>SUMIFS(Superstore[Sales],Superstore[Region],B6)</f>
        <v>725457.82450000057</v>
      </c>
      <c r="D6" s="11">
        <f>SUMIFS(Superstore[Profit],Superstore[Region],B6)</f>
        <v>108418.44890000018</v>
      </c>
      <c r="E6" s="11">
        <f t="shared" si="0"/>
        <v>0.14944831420727214</v>
      </c>
      <c r="F6" s="11">
        <v>822</v>
      </c>
      <c r="G6" s="11">
        <f t="shared" si="1"/>
        <v>882.55209793187419</v>
      </c>
      <c r="H6" s="11">
        <f t="shared" si="2"/>
        <v>1</v>
      </c>
      <c r="I6" s="12">
        <f t="shared" si="3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"/>
  <sheetViews>
    <sheetView workbookViewId="0">
      <selection activeCell="C15" sqref="C15"/>
    </sheetView>
  </sheetViews>
  <sheetFormatPr defaultRowHeight="14.5" x14ac:dyDescent="0.35"/>
  <cols>
    <col min="3" max="6" width="10.6328125" bestFit="1" customWidth="1"/>
    <col min="7" max="7" width="11.81640625" bestFit="1" customWidth="1"/>
    <col min="11" max="11" width="10.6328125" bestFit="1" customWidth="1"/>
  </cols>
  <sheetData>
    <row r="1" spans="2:7" ht="15" thickBot="1" x14ac:dyDescent="0.4"/>
    <row r="2" spans="2:7" x14ac:dyDescent="0.35">
      <c r="B2" s="5" t="s">
        <v>12</v>
      </c>
      <c r="C2" s="6">
        <v>2014</v>
      </c>
      <c r="D2" s="6">
        <v>2015</v>
      </c>
      <c r="E2" s="6">
        <v>2016</v>
      </c>
      <c r="F2" s="6">
        <v>2017</v>
      </c>
      <c r="G2" s="7" t="s">
        <v>10946</v>
      </c>
    </row>
    <row r="3" spans="2:7" x14ac:dyDescent="0.35">
      <c r="B3" s="14" t="s">
        <v>104</v>
      </c>
      <c r="C3" s="13">
        <v>103838.16</v>
      </c>
      <c r="D3" s="13">
        <v>102874.22</v>
      </c>
      <c r="E3" s="13">
        <v>147429.38</v>
      </c>
      <c r="F3" s="13">
        <v>147098.13</v>
      </c>
      <c r="G3" s="15">
        <f>(F3-C3)/C3</f>
        <v>0.41660955856690834</v>
      </c>
    </row>
    <row r="4" spans="2:7" x14ac:dyDescent="0.35">
      <c r="B4" s="14" t="s">
        <v>147</v>
      </c>
      <c r="C4" s="13">
        <v>128680.46</v>
      </c>
      <c r="D4" s="13">
        <v>156332.06</v>
      </c>
      <c r="E4" s="13">
        <v>180685.82</v>
      </c>
      <c r="F4" s="13">
        <v>213082.9</v>
      </c>
      <c r="G4" s="15">
        <f t="shared" ref="G4:G6" si="0">(F4-C4)/C4</f>
        <v>0.65590719834231226</v>
      </c>
    </row>
    <row r="5" spans="2:7" x14ac:dyDescent="0.35">
      <c r="B5" s="14" t="s">
        <v>29</v>
      </c>
      <c r="C5" s="13">
        <v>103845.84</v>
      </c>
      <c r="D5" s="13">
        <v>71359.98</v>
      </c>
      <c r="E5" s="13">
        <v>93610.22</v>
      </c>
      <c r="F5" s="13">
        <v>122905.86</v>
      </c>
      <c r="G5" s="15">
        <f t="shared" si="0"/>
        <v>0.18354148803649722</v>
      </c>
    </row>
    <row r="6" spans="2:7" ht="15" thickBot="1" x14ac:dyDescent="0.4">
      <c r="B6" s="16" t="s">
        <v>43</v>
      </c>
      <c r="C6" s="17">
        <v>147883.03</v>
      </c>
      <c r="D6" s="17">
        <v>139966.25</v>
      </c>
      <c r="E6" s="17">
        <v>187480.18</v>
      </c>
      <c r="F6" s="17">
        <v>250128.37</v>
      </c>
      <c r="G6" s="18">
        <f t="shared" si="0"/>
        <v>0.69139332619841509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tabSelected="1" workbookViewId="0">
      <selection activeCell="F6" sqref="F6"/>
    </sheetView>
  </sheetViews>
  <sheetFormatPr defaultRowHeight="14.5" x14ac:dyDescent="0.35"/>
  <cols>
    <col min="2" max="2" width="10.90625" style="2" customWidth="1"/>
    <col min="3" max="3" width="23.54296875" style="2" customWidth="1"/>
    <col min="4" max="4" width="26.1796875" style="2" customWidth="1"/>
  </cols>
  <sheetData>
    <row r="1" spans="2:4" ht="15" thickBot="1" x14ac:dyDescent="0.4"/>
    <row r="2" spans="2:4" x14ac:dyDescent="0.35">
      <c r="B2" s="19" t="s">
        <v>12</v>
      </c>
      <c r="C2" s="20" t="s">
        <v>10947</v>
      </c>
      <c r="D2" s="21" t="s">
        <v>10948</v>
      </c>
    </row>
    <row r="3" spans="2:4" ht="58" x14ac:dyDescent="0.35">
      <c r="B3" s="14" t="s">
        <v>43</v>
      </c>
      <c r="C3" s="3" t="s">
        <v>10949</v>
      </c>
      <c r="D3" s="22" t="s">
        <v>10950</v>
      </c>
    </row>
    <row r="4" spans="2:4" ht="43.5" x14ac:dyDescent="0.35">
      <c r="B4" s="14" t="s">
        <v>147</v>
      </c>
      <c r="C4" s="3" t="s">
        <v>10951</v>
      </c>
      <c r="D4" s="22" t="s">
        <v>10952</v>
      </c>
    </row>
    <row r="5" spans="2:4" ht="58" x14ac:dyDescent="0.35">
      <c r="B5" s="14" t="s">
        <v>104</v>
      </c>
      <c r="C5" s="3" t="s">
        <v>10953</v>
      </c>
      <c r="D5" s="22" t="s">
        <v>10954</v>
      </c>
    </row>
    <row r="6" spans="2:4" ht="58.5" thickBot="1" x14ac:dyDescent="0.4">
      <c r="B6" s="16" t="s">
        <v>29</v>
      </c>
      <c r="C6" s="23" t="s">
        <v>10955</v>
      </c>
      <c r="D6" s="24" t="s">
        <v>10956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Regional Performance</vt:lpstr>
      <vt:lpstr>Yearly Sales</vt:lpstr>
      <vt:lpstr>Recommendations.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</dc:creator>
  <cp:lastModifiedBy>User12</cp:lastModifiedBy>
  <dcterms:created xsi:type="dcterms:W3CDTF">2026-10-04T13:04:45Z</dcterms:created>
  <dcterms:modified xsi:type="dcterms:W3CDTF">2026-10-04T14:00:30Z</dcterms:modified>
</cp:coreProperties>
</file>