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USER\OneDrive\Desktop\Mother Earth\Learning Files\Projects\Excel Project 3-Red Bull\"/>
    </mc:Choice>
  </mc:AlternateContent>
  <xr:revisionPtr revIDLastSave="0" documentId="13_ncr:1_{A67298FB-2907-4B69-A3BB-0466B27507A3}" xr6:coauthVersionLast="47" xr6:coauthVersionMax="47" xr10:uidLastSave="{00000000-0000-0000-0000-000000000000}"/>
  <bookViews>
    <workbookView xWindow="-120" yWindow="-120" windowWidth="20730" windowHeight="11160" tabRatio="871" xr2:uid="{AF474CD7-731D-448C-BF70-1F4466FAF582}"/>
  </bookViews>
  <sheets>
    <sheet name="Source Data" sheetId="1" r:id="rId1"/>
    <sheet name="Transform" sheetId="2" r:id="rId2"/>
    <sheet name="Pivot Tables" sheetId="7" r:id="rId3"/>
    <sheet name="Charts" sheetId="5" r:id="rId4"/>
  </sheets>
  <definedNames>
    <definedName name="Slicer_Marketing__Digital_screens">#N/A</definedName>
    <definedName name="Slicer_Marketing__Menu_inclusion">#N/A</definedName>
    <definedName name="Slicer_Marketing__Posters">#N/A</definedName>
    <definedName name="Slicer_Marketing_Coolers">#N/A</definedName>
    <definedName name="Slicer_PL_Regular">#N/A</definedName>
    <definedName name="Slicer_PL_Sugar_Free">#N/A</definedName>
    <definedName name="Slicer_PL_Yellow_Edition">#N/A</definedName>
  </definedNames>
  <calcPr calcId="18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6" i="2" l="1"/>
  <c r="AC5" i="2"/>
  <c r="AC4" i="2"/>
  <c r="AC3" i="2"/>
  <c r="AC2" i="2"/>
  <c r="AB3" i="2"/>
  <c r="AA3" i="2"/>
  <c r="Z2" i="2"/>
  <c r="AD2" i="2" s="1"/>
  <c r="AA2" i="2"/>
  <c r="AB2" i="2"/>
  <c r="AB6" i="2"/>
  <c r="AB5" i="2"/>
  <c r="AB4" i="2"/>
  <c r="AA6" i="2"/>
  <c r="AA5" i="2"/>
  <c r="AA4" i="2"/>
  <c r="Z6" i="2"/>
  <c r="AD6" i="2" s="1"/>
  <c r="Z5" i="2"/>
  <c r="AD5" i="2" s="1"/>
  <c r="Z4" i="2"/>
  <c r="AD4" i="2" s="1"/>
  <c r="Z3" i="2"/>
  <c r="AD3" i="2" s="1"/>
  <c r="U2" i="2"/>
  <c r="T5" i="2"/>
  <c r="T4" i="2"/>
  <c r="T3" i="2"/>
  <c r="T2" i="2"/>
  <c r="U3" i="2"/>
  <c r="V3" i="2"/>
  <c r="W3" i="2"/>
  <c r="X3" i="2"/>
  <c r="U4" i="2"/>
  <c r="V4" i="2"/>
  <c r="W4" i="2"/>
  <c r="X4" i="2"/>
  <c r="U5" i="2"/>
  <c r="V5" i="2"/>
  <c r="W5" i="2"/>
  <c r="X5" i="2"/>
  <c r="X2" i="2"/>
  <c r="V2" i="2"/>
  <c r="W2" i="2"/>
  <c r="K64" i="2"/>
  <c r="L64" i="2"/>
  <c r="M64" i="2"/>
  <c r="N64" i="2"/>
  <c r="J64" i="2"/>
  <c r="K63" i="2"/>
  <c r="L63" i="2"/>
  <c r="M63" i="2"/>
  <c r="N63" i="2"/>
  <c r="J63"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R2" i="2"/>
  <c r="Q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2" i="2"/>
  <c r="M62" i="2"/>
  <c r="N62" i="2"/>
  <c r="K62" i="2"/>
  <c r="L62" i="2"/>
  <c r="J6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2" i="2"/>
</calcChain>
</file>

<file path=xl/sharedStrings.xml><?xml version="1.0" encoding="utf-8"?>
<sst xmlns="http://schemas.openxmlformats.org/spreadsheetml/2006/main" count="1538" uniqueCount="366">
  <si>
    <t>Product Lines</t>
  </si>
  <si>
    <t>Marketing / Promotion Programs</t>
  </si>
  <si>
    <t>Sales Volume (cases)</t>
  </si>
  <si>
    <t>Account Name</t>
  </si>
  <si>
    <t>Account Address</t>
  </si>
  <si>
    <t>Decision Maker</t>
  </si>
  <si>
    <t>Phone Number</t>
  </si>
  <si>
    <t>Account Type</t>
  </si>
  <si>
    <t>Regular</t>
  </si>
  <si>
    <t>Sugar Free</t>
  </si>
  <si>
    <t>Yellow Edition</t>
  </si>
  <si>
    <t>Cooler?</t>
  </si>
  <si>
    <t>Digital screen?</t>
  </si>
  <si>
    <t>Menu inclusion?</t>
  </si>
  <si>
    <t>Posters?</t>
  </si>
  <si>
    <t>Bar 1</t>
  </si>
  <si>
    <t>2131 Patterson Road, Brooklyn NY 11201</t>
  </si>
  <si>
    <t>Dorothy Rizzo</t>
  </si>
  <si>
    <t>(880) 283-6803</t>
  </si>
  <si>
    <t>Bar</t>
  </si>
  <si>
    <t>Yes</t>
  </si>
  <si>
    <t>Bar 2</t>
  </si>
  <si>
    <t>3685 Morningview Lane, New York NY 10013</t>
  </si>
  <si>
    <t>Lawson Moore</t>
  </si>
  <si>
    <t>(711) 426-7350</t>
  </si>
  <si>
    <t>No</t>
  </si>
  <si>
    <t>Bar 3</t>
  </si>
  <si>
    <t>2285 Ladybug Drive, New York NY 10013</t>
  </si>
  <si>
    <t>Vin Hudson</t>
  </si>
  <si>
    <t>(952) 952-5573</t>
  </si>
  <si>
    <t>Bar 4</t>
  </si>
  <si>
    <t>2930 Southern Street, New York NY 10005</t>
  </si>
  <si>
    <t>Susana Huels</t>
  </si>
  <si>
    <t>(491) 505-6064</t>
  </si>
  <si>
    <t>Bar 5</t>
  </si>
  <si>
    <t>2807 Geraldine Lane, New York NY 10004</t>
  </si>
  <si>
    <t>Shanna Hettinger</t>
  </si>
  <si>
    <t>(412) 570-0596</t>
  </si>
  <si>
    <t>Bar 6</t>
  </si>
  <si>
    <t>7778 Cherry Road, Bronx NY 10467</t>
  </si>
  <si>
    <t>Roy McGlynn</t>
  </si>
  <si>
    <t>(594) 807-4187</t>
  </si>
  <si>
    <t>Bar 7</t>
  </si>
  <si>
    <t>48 Winchester Avenue, New York NY 10024</t>
  </si>
  <si>
    <t>Lorena Posacco</t>
  </si>
  <si>
    <t>(678) 294-8103</t>
  </si>
  <si>
    <t>Bar 8</t>
  </si>
  <si>
    <t>8735 Squaw Creek Drive, Brooklyn NY 11214</t>
  </si>
  <si>
    <t>Juanita Wisozk</t>
  </si>
  <si>
    <t>(305) 531-1310</t>
  </si>
  <si>
    <t>Bar 9</t>
  </si>
  <si>
    <t>267 Third Road, New York NY 10034</t>
  </si>
  <si>
    <t>Velma Riley</t>
  </si>
  <si>
    <t>(697) 543-0310</t>
  </si>
  <si>
    <t>Bar 10</t>
  </si>
  <si>
    <t>102 Coffee Court, Bronx NY 10461</t>
  </si>
  <si>
    <t>Holly Gaines</t>
  </si>
  <si>
    <t>(277) 456-4626</t>
  </si>
  <si>
    <t>Bar 11</t>
  </si>
  <si>
    <t>44 W. Pheasant Street, Brooklyn NY 11233</t>
  </si>
  <si>
    <t>Gary Brown</t>
  </si>
  <si>
    <t>(459) 968-9453</t>
  </si>
  <si>
    <t>Bar 12</t>
  </si>
  <si>
    <t>7488 N. Marconi Ave, Brooklyn NY 11237</t>
  </si>
  <si>
    <t>Jeffrey Akins</t>
  </si>
  <si>
    <t>(313) 417-8968</t>
  </si>
  <si>
    <t>Bar 13</t>
  </si>
  <si>
    <t>9575 Shipley Court, Brooklyn NY 11201</t>
  </si>
  <si>
    <t>Tim Young</t>
  </si>
  <si>
    <t>(876) 653-1727</t>
  </si>
  <si>
    <t>Bar 14</t>
  </si>
  <si>
    <t>8156 Lake View Street, New York, NY 10025</t>
  </si>
  <si>
    <t>Debra Kroll</t>
  </si>
  <si>
    <t>(628) 832-4986</t>
  </si>
  <si>
    <t>Bar 15</t>
  </si>
  <si>
    <t>44 Madison Dr, New York NY 10032</t>
  </si>
  <si>
    <t>Kelly Boyd</t>
  </si>
  <si>
    <t>(220) 929-0797</t>
  </si>
  <si>
    <t>Restaurant 1</t>
  </si>
  <si>
    <t>9848 Linden St, New York NY 10011</t>
  </si>
  <si>
    <t>Dan Hill</t>
  </si>
  <si>
    <t>(248) 450-0797</t>
  </si>
  <si>
    <t>Restaurant</t>
  </si>
  <si>
    <t>Restaurant 2</t>
  </si>
  <si>
    <t>805 South Pilgrim Court, Brooklyn NY 11225</t>
  </si>
  <si>
    <t>Javier George</t>
  </si>
  <si>
    <t>(964) 214-3742</t>
  </si>
  <si>
    <t>Restaurant 3</t>
  </si>
  <si>
    <t>9132 Redwood Rd, Bronx NY 10466</t>
  </si>
  <si>
    <t>Christopher Evans</t>
  </si>
  <si>
    <t>(831) 406-6300</t>
  </si>
  <si>
    <t>Restaurant 4</t>
  </si>
  <si>
    <t>3 Warren Drive, New York NY 10040</t>
  </si>
  <si>
    <t>Julie Ross</t>
  </si>
  <si>
    <t>(778) 387-0744</t>
  </si>
  <si>
    <t>Restaurant 5</t>
  </si>
  <si>
    <t>402 Bridgeton Lane, Bronx NY 10468</t>
  </si>
  <si>
    <t>Bill Callahan</t>
  </si>
  <si>
    <t>(617) 419-7996</t>
  </si>
  <si>
    <t>Restaurant 6</t>
  </si>
  <si>
    <t>6 E. Nichols Ave, New York NY 10027</t>
  </si>
  <si>
    <t>Anthony Brooks</t>
  </si>
  <si>
    <t>(349) 801-7566</t>
  </si>
  <si>
    <t>Restaurant 7</t>
  </si>
  <si>
    <t>323 North Edgewood St, Bronx NY 10457</t>
  </si>
  <si>
    <t>Charlotte Leroux</t>
  </si>
  <si>
    <t>(784) 634-6873</t>
  </si>
  <si>
    <t>Restaurant 8</t>
  </si>
  <si>
    <t>484 Thorne St, New York NY 10128</t>
  </si>
  <si>
    <t>Nina Coulter</t>
  </si>
  <si>
    <t>(938) 752-9381</t>
  </si>
  <si>
    <t>Restaurant 9</t>
  </si>
  <si>
    <t>861 Gonzales Lane, Bronx NY 10472</t>
  </si>
  <si>
    <t>Mia Ang</t>
  </si>
  <si>
    <t>(253) 861-1301</t>
  </si>
  <si>
    <t>Restaurant 10</t>
  </si>
  <si>
    <t>267 Randall Mill Dr, New York NY 10033</t>
  </si>
  <si>
    <t>Kathy Rogers</t>
  </si>
  <si>
    <t>(939) 738-6471</t>
  </si>
  <si>
    <t>Restaurant 11</t>
  </si>
  <si>
    <t>12 Lees Creek St, Brooklyn NY 11211</t>
  </si>
  <si>
    <t>Rita Varga</t>
  </si>
  <si>
    <t>(754) 696-3109</t>
  </si>
  <si>
    <t>Restaurant 12</t>
  </si>
  <si>
    <t>240 W. Manhattan St, Bronx NY 10462</t>
  </si>
  <si>
    <t>Mel Berkowitz</t>
  </si>
  <si>
    <t>(967) 547-1542</t>
  </si>
  <si>
    <t>Restaurant 13</t>
  </si>
  <si>
    <t>62 Lower River Road, Staten Island, NY 10306</t>
  </si>
  <si>
    <t>Debra Martin</t>
  </si>
  <si>
    <t>(743) 960-6716</t>
  </si>
  <si>
    <t>Restaurant 14</t>
  </si>
  <si>
    <t>48 S. Brandywine St, New York NY 10002</t>
  </si>
  <si>
    <t>Deshaun Fletcher</t>
  </si>
  <si>
    <t>(845) 304-6511</t>
  </si>
  <si>
    <t>Restaurant 15</t>
  </si>
  <si>
    <t>5 Tallwood St, Brooklyn NY 11233</t>
  </si>
  <si>
    <t>Kari Lenz</t>
  </si>
  <si>
    <t>(886) 554-5339</t>
  </si>
  <si>
    <t>Nightclub 1</t>
  </si>
  <si>
    <t>77 Stillwater St, Brooklyn NY 11213</t>
  </si>
  <si>
    <t>John Mackey</t>
  </si>
  <si>
    <t>(831) 581-1892</t>
  </si>
  <si>
    <t>Club</t>
  </si>
  <si>
    <t>Nightclub 2</t>
  </si>
  <si>
    <t>7061 Bishop St, Yonkers NY 10701</t>
  </si>
  <si>
    <t>Raymond Heywin</t>
  </si>
  <si>
    <t>(571) 843-1746</t>
  </si>
  <si>
    <t>Nightclub 3</t>
  </si>
  <si>
    <t>7223 Cedarwood Ave, Brooklyn NY 11221</t>
  </si>
  <si>
    <t>Janie Roberson</t>
  </si>
  <si>
    <t>(924) 516-6566</t>
  </si>
  <si>
    <t>Nightclub 4</t>
  </si>
  <si>
    <t>62 Lafayette Ave, Bronx NY 10462</t>
  </si>
  <si>
    <t>Brooke Hayes</t>
  </si>
  <si>
    <t>(247) 999-3394</t>
  </si>
  <si>
    <t>Nightclub 5</t>
  </si>
  <si>
    <t>7839 Elm St, Staten Island NY 10306</t>
  </si>
  <si>
    <t>Lee Niemeyer</t>
  </si>
  <si>
    <t>(920) 451-3973</t>
  </si>
  <si>
    <t>Nightclub 6</t>
  </si>
  <si>
    <t>429 Stonybrook Dr, Brooklyn NY 11203</t>
  </si>
  <si>
    <t>Stephen Harris</t>
  </si>
  <si>
    <t>(258) 948-7479</t>
  </si>
  <si>
    <t>Nightclub 7</t>
  </si>
  <si>
    <t>640 Beechwood Dr, Bronx NY 10461</t>
  </si>
  <si>
    <t>Juan Scott</t>
  </si>
  <si>
    <t>(357) 532-0838</t>
  </si>
  <si>
    <t>Nightclub 8</t>
  </si>
  <si>
    <t>9453 N. Wagon Lane, Brooklyn NY 11237</t>
  </si>
  <si>
    <t>Kurt Issacs</t>
  </si>
  <si>
    <t>(454) 903-5770</t>
  </si>
  <si>
    <t>Nightclub 9</t>
  </si>
  <si>
    <t>81 San Carlos Road, Bronx NY 10463</t>
  </si>
  <si>
    <t>Dominique Johnson</t>
  </si>
  <si>
    <t>(336) 448-7026</t>
  </si>
  <si>
    <t>Nightclub 10</t>
  </si>
  <si>
    <t>596 Coffee St, Bronx NY 10472</t>
  </si>
  <si>
    <t>Larry Alaimo</t>
  </si>
  <si>
    <t>(242) 869-1226</t>
  </si>
  <si>
    <t>Nightclub 11</t>
  </si>
  <si>
    <t>92 Princess St, New York NY 10033</t>
  </si>
  <si>
    <t>Carlos Moya</t>
  </si>
  <si>
    <t>(485) 453-8693</t>
  </si>
  <si>
    <t>Nightclub 12</t>
  </si>
  <si>
    <t>9151 River St, Brooklyn NY 11230</t>
  </si>
  <si>
    <t>Shaun Salvatore</t>
  </si>
  <si>
    <t>(691) 657-1498</t>
  </si>
  <si>
    <t>Nightclub 13</t>
  </si>
  <si>
    <t>424 Hall Ave, New York NY 10128</t>
  </si>
  <si>
    <t>Annie Fuentes</t>
  </si>
  <si>
    <t>(462) 693-6254</t>
  </si>
  <si>
    <t>Nightclub 14</t>
  </si>
  <si>
    <t>81 Crescent St, Brooklyn NY 11210</t>
  </si>
  <si>
    <t>Maria Sawyer</t>
  </si>
  <si>
    <t>(881) 243-5276</t>
  </si>
  <si>
    <t>Nightclub 15</t>
  </si>
  <si>
    <t>7217 Birch Hill Dr, New York NY 10009</t>
  </si>
  <si>
    <t>Darnell Straughter</t>
  </si>
  <si>
    <t>(680) 628-4625</t>
  </si>
  <si>
    <t>Event Venue 1</t>
  </si>
  <si>
    <t>7184 Center Court, Brooklyn NY 11208</t>
  </si>
  <si>
    <t>Richard Breaux</t>
  </si>
  <si>
    <t>(685) 981-8556</t>
  </si>
  <si>
    <t>Hotel</t>
  </si>
  <si>
    <t>Event Venue 2</t>
  </si>
  <si>
    <t>815 2nd St, New York NY 10028</t>
  </si>
  <si>
    <t>Craig Collins</t>
  </si>
  <si>
    <t>(828) 840-2736</t>
  </si>
  <si>
    <t>Event Venue 3</t>
  </si>
  <si>
    <t>9875 Franklin Rd, Brooklyn NY 11223</t>
  </si>
  <si>
    <t>Donna Lam</t>
  </si>
  <si>
    <t>(931) 618-9558</t>
  </si>
  <si>
    <t>Event Venue 4</t>
  </si>
  <si>
    <t>601 Bank Ave, Brooklyn NY 11218</t>
  </si>
  <si>
    <t>Teresa Vasbinder</t>
  </si>
  <si>
    <t>(261) 690-0303</t>
  </si>
  <si>
    <t>Event Venue 5</t>
  </si>
  <si>
    <t>21 Yukon St, Bronx NY 10451</t>
  </si>
  <si>
    <t>Andre Mobley</t>
  </si>
  <si>
    <t>(597) 701-9429</t>
  </si>
  <si>
    <t>Event Venue 6</t>
  </si>
  <si>
    <t>18 N. Woodland Ave, New York NY 10025</t>
  </si>
  <si>
    <t>Ray Hernandez</t>
  </si>
  <si>
    <t>(609) 345-8163</t>
  </si>
  <si>
    <t>Event Venue 7</t>
  </si>
  <si>
    <t>65 Lower River Ave, Bronx NY 10465</t>
  </si>
  <si>
    <t>Thomas Stewart</t>
  </si>
  <si>
    <t>(381) 643-1230</t>
  </si>
  <si>
    <t>Event Venue 8</t>
  </si>
  <si>
    <t>8680 Alderwood St, New York NY 10032</t>
  </si>
  <si>
    <t>Henry Lange</t>
  </si>
  <si>
    <t>(293) 473-1512</t>
  </si>
  <si>
    <t>Event Venue 9</t>
  </si>
  <si>
    <t>8388 Gonzales St, Brooklyn NY 11228</t>
  </si>
  <si>
    <t>Danielle Tomas</t>
  </si>
  <si>
    <t>(459) 261-2301</t>
  </si>
  <si>
    <t>Event Venue 10</t>
  </si>
  <si>
    <t>9760 Taylor Dr, Brooklyn NY 11211</t>
  </si>
  <si>
    <t>Joe Schimke</t>
  </si>
  <si>
    <t>(936) 816-9148</t>
  </si>
  <si>
    <t>Event Venue 11</t>
  </si>
  <si>
    <t>419 E. Henry Ave, New York NY 10031</t>
  </si>
  <si>
    <t>Carlos Jackson</t>
  </si>
  <si>
    <t>(201) 363-0653</t>
  </si>
  <si>
    <t>Event Venue 12</t>
  </si>
  <si>
    <t>8083 8th St, Brooklyn NY 11209</t>
  </si>
  <si>
    <t>Russell Wallace</t>
  </si>
  <si>
    <t>(237) 890-0247</t>
  </si>
  <si>
    <t>Event Venue 13</t>
  </si>
  <si>
    <t>2 Rock Maple Ave, New York NY 10029</t>
  </si>
  <si>
    <t>Shameka West</t>
  </si>
  <si>
    <t>(488) 656-0761</t>
  </si>
  <si>
    <t>Event Venue 14</t>
  </si>
  <si>
    <t>9577 Nicolls Ave, Staten Island NY 10312</t>
  </si>
  <si>
    <t>Kevin Fleming</t>
  </si>
  <si>
    <t>(650) 848-8284</t>
  </si>
  <si>
    <t>Event Venue 15</t>
  </si>
  <si>
    <t>174 Del Monte St, Brooklyn NY 11224</t>
  </si>
  <si>
    <t>Anna Grey</t>
  </si>
  <si>
    <t>(980) 437-1451</t>
  </si>
  <si>
    <t>Red Bull Aviators Virtual Experience Hypothetical Account Dataset</t>
  </si>
  <si>
    <t>CAGR</t>
  </si>
  <si>
    <t>TOTAL</t>
  </si>
  <si>
    <t>SALES VOLUME PER YEAR</t>
  </si>
  <si>
    <t>SALES VOLUME PER ACCOUNT</t>
  </si>
  <si>
    <t>MAX SALES PER ACCOUNT</t>
  </si>
  <si>
    <t>MIN SALES PER ACCOUNT</t>
  </si>
  <si>
    <t>MAX SALES PER YEAR</t>
  </si>
  <si>
    <t>MIN SALES PER YEAR</t>
  </si>
  <si>
    <t>Row Labels</t>
  </si>
  <si>
    <t>Grand Total</t>
  </si>
  <si>
    <t>Sum of CAGR</t>
  </si>
  <si>
    <t>(Multiple Items)</t>
  </si>
  <si>
    <t>Club 1</t>
  </si>
  <si>
    <t>Club 2</t>
  </si>
  <si>
    <t>Club 3</t>
  </si>
  <si>
    <t>Club 4</t>
  </si>
  <si>
    <t>Club 5</t>
  </si>
  <si>
    <t>Club 6</t>
  </si>
  <si>
    <t>Club 7</t>
  </si>
  <si>
    <t>Club 8</t>
  </si>
  <si>
    <t>Club 9</t>
  </si>
  <si>
    <t>Club 10</t>
  </si>
  <si>
    <t>Club 11</t>
  </si>
  <si>
    <t>Club 12</t>
  </si>
  <si>
    <t>Club 13</t>
  </si>
  <si>
    <t>Club 14</t>
  </si>
  <si>
    <t>Club 15</t>
  </si>
  <si>
    <t>Diner 1</t>
  </si>
  <si>
    <t>Diner</t>
  </si>
  <si>
    <t>Diner 2</t>
  </si>
  <si>
    <t>Diner 3</t>
  </si>
  <si>
    <t>Diner 4</t>
  </si>
  <si>
    <t>Diner 5</t>
  </si>
  <si>
    <t>Diner 6</t>
  </si>
  <si>
    <t>Diner 7</t>
  </si>
  <si>
    <t>Diner 8</t>
  </si>
  <si>
    <t>Diner 9</t>
  </si>
  <si>
    <t>Diner 10</t>
  </si>
  <si>
    <t>Diner 11</t>
  </si>
  <si>
    <t>Diner 12</t>
  </si>
  <si>
    <t>Diner 13</t>
  </si>
  <si>
    <t>Diner 14</t>
  </si>
  <si>
    <t>Diner 15</t>
  </si>
  <si>
    <t>Hotel 1</t>
  </si>
  <si>
    <t>Hotel 2</t>
  </si>
  <si>
    <t>Hotel 3</t>
  </si>
  <si>
    <t>Hotel 4</t>
  </si>
  <si>
    <t>Hotel 5</t>
  </si>
  <si>
    <t>Hotel 6</t>
  </si>
  <si>
    <t>Hotel 7</t>
  </si>
  <si>
    <t>Hotel 8</t>
  </si>
  <si>
    <t>Hotel 9</t>
  </si>
  <si>
    <t>Hotel 10</t>
  </si>
  <si>
    <t>Hotel 11</t>
  </si>
  <si>
    <t>Hotel 12</t>
  </si>
  <si>
    <t>Hotel 13</t>
  </si>
  <si>
    <t>Hotel 14</t>
  </si>
  <si>
    <t>Hotel 15</t>
  </si>
  <si>
    <t>YR 2017</t>
  </si>
  <si>
    <t>YR 2018</t>
  </si>
  <si>
    <t>YR 2019</t>
  </si>
  <si>
    <t>YR 2020</t>
  </si>
  <si>
    <t>YR 2021</t>
  </si>
  <si>
    <t>Sum of SALES VOLUME PER ACCOUNT</t>
  </si>
  <si>
    <t>YEAR 2019</t>
  </si>
  <si>
    <t>YEAR 2020</t>
  </si>
  <si>
    <t>YEAR 2021</t>
  </si>
  <si>
    <t>YEAR 2018</t>
  </si>
  <si>
    <t>YEAR 2017</t>
  </si>
  <si>
    <t>TOP PERFORMERS</t>
  </si>
  <si>
    <t>WORST PERFORMERS</t>
  </si>
  <si>
    <t>BAR</t>
  </si>
  <si>
    <t>RESTAURANT</t>
  </si>
  <si>
    <t>NIGHTCLUB</t>
  </si>
  <si>
    <t>EVENT VENUE</t>
  </si>
  <si>
    <t>%CAGR</t>
  </si>
  <si>
    <t>Bar 7 (-53%)</t>
  </si>
  <si>
    <t>Bar 15 (-47%)</t>
  </si>
  <si>
    <t>Bar 14 (61%)</t>
  </si>
  <si>
    <t>Bar 13 (224%)</t>
  </si>
  <si>
    <t>Restaurant 5 (156%)</t>
  </si>
  <si>
    <t>Restaurant 12 (109%)</t>
  </si>
  <si>
    <t>Nightclub 2 (129%)</t>
  </si>
  <si>
    <t>Nightclub 10 (82%)</t>
  </si>
  <si>
    <t>Event Venue 11 (118%)</t>
  </si>
  <si>
    <t>Event Venue 2 (98%)</t>
  </si>
  <si>
    <t>Restaurant 8 (-46%)</t>
  </si>
  <si>
    <t>Restaurant 11 (-31%)</t>
  </si>
  <si>
    <t>Nightclub 11 (-35%)</t>
  </si>
  <si>
    <t>Nightclub 8 (-28%)</t>
  </si>
  <si>
    <t>Event Venue 1 (-65%)</t>
  </si>
  <si>
    <t>Event Venue 4 (-27%)</t>
  </si>
  <si>
    <t>yt</t>
  </si>
  <si>
    <t>Marketing(Coolers)</t>
  </si>
  <si>
    <t>Marketing (Digital screens)</t>
  </si>
  <si>
    <t>Marketing (Menu inclusion)</t>
  </si>
  <si>
    <t>Marketing (Posters)</t>
  </si>
  <si>
    <t>PL-Yellow Edition</t>
  </si>
  <si>
    <t>PL-Sugar Free</t>
  </si>
  <si>
    <t>PL-Regular</t>
  </si>
  <si>
    <t>YEAR</t>
  </si>
  <si>
    <t>DINER</t>
  </si>
  <si>
    <t>CLUB</t>
  </si>
  <si>
    <t>HOTEL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</si>
</sst>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7">
    <xf numFmtId="0" fontId="0" fillId="0" borderId="0" xfId="0"/>
    <xf numFmtId="0" fontId="0" fillId="0" borderId="0" xfId="0"/>
    <xf numFmtId="0" fontId="1" fillId="0" borderId="0" xfId="0" applyFont="1"/>
    <xf numFmtId="0" fontId="0" fillId="0" borderId="0" xfId="0"/>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0" fillId="0" borderId="0" xfId="0" applyFont="1"/>
    <xf numFmtId="0" fontId="1" fillId="2" borderId="0" xfId="0" applyFont="1" applyFill="1" applyAlignment="1"/>
    <xf numFmtId="0" fontId="0" fillId="2" borderId="0" xfId="0" applyFill="1" applyAlignment="1"/>
    <xf numFmtId="0" fontId="1" fillId="3" borderId="0" xfId="0" applyFont="1" applyFill="1" applyAlignment="1"/>
    <xf numFmtId="0" fontId="0" fillId="3" borderId="0" xfId="0" applyFill="1" applyAlignment="1"/>
    <xf numFmtId="0" fontId="1" fillId="4" borderId="0" xfId="0" applyFont="1" applyFill="1" applyAlignment="1"/>
    <xf numFmtId="0" fontId="0" fillId="0" borderId="0" xfId="0" applyAlignment="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[RedBull_Excel_Project_Solution.xlsx]Pivot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%CAGR</a:t>
            </a:r>
            <a:r>
              <a:rPr lang="en-US" sz="1600" b="1" baseline="0"/>
              <a:t> PER ACCOUNT.</a:t>
            </a:r>
          </a:p>
        </c:rich>
      </c:tx>
      <c:layout>
        <c:manualLayout>
          <c:xMode val="edge"/>
          <c:yMode val="edge"/>
          <c:x val="0.42823554978295358"/>
          <c:y val="3.28145313611499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42218619731356"/>
          <c:y val="0.19124781277340333"/>
          <c:w val="0.82861702948896099"/>
          <c:h val="0.43885207057451153"/>
        </c:manualLayout>
      </c:layout>
      <c:lineChart>
        <c:grouping val="standard"/>
        <c:varyColors val="0"/>
        <c:ser>
          <c:idx val="0"/>
          <c:order val="0"/>
          <c:tx>
            <c:strRef>
              <c:f>'Pivot Tables'!$B$3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38100" cap="rnd">
                <a:solidFill>
                  <a:schemeClr val="tx2"/>
                </a:solidFill>
                <a:prstDash val="sysDot"/>
              </a:ln>
              <a:effectLst/>
            </c:spPr>
            <c:trendlineType val="linear"/>
            <c:dispRSqr val="0"/>
            <c:dispEq val="0"/>
          </c:trendline>
          <c:cat>
            <c:strRef>
              <c:f>'Pivot Tables'!$A$4:$A$64</c:f>
              <c:strCache>
                <c:ptCount val="60"/>
                <c:pt idx="0">
                  <c:v>Bar 1</c:v>
                </c:pt>
                <c:pt idx="1">
                  <c:v>Bar 10</c:v>
                </c:pt>
                <c:pt idx="2">
                  <c:v>Bar 11</c:v>
                </c:pt>
                <c:pt idx="3">
                  <c:v>Bar 12</c:v>
                </c:pt>
                <c:pt idx="4">
                  <c:v>Bar 13</c:v>
                </c:pt>
                <c:pt idx="5">
                  <c:v>Bar 14</c:v>
                </c:pt>
                <c:pt idx="6">
                  <c:v>Bar 15</c:v>
                </c:pt>
                <c:pt idx="7">
                  <c:v>Bar 2</c:v>
                </c:pt>
                <c:pt idx="8">
                  <c:v>Bar 3</c:v>
                </c:pt>
                <c:pt idx="9">
                  <c:v>Bar 4</c:v>
                </c:pt>
                <c:pt idx="10">
                  <c:v>Bar 5</c:v>
                </c:pt>
                <c:pt idx="11">
                  <c:v>Bar 6</c:v>
                </c:pt>
                <c:pt idx="12">
                  <c:v>Bar 7</c:v>
                </c:pt>
                <c:pt idx="13">
                  <c:v>Bar 8</c:v>
                </c:pt>
                <c:pt idx="14">
                  <c:v>Bar 9</c:v>
                </c:pt>
                <c:pt idx="15">
                  <c:v>Diner 1</c:v>
                </c:pt>
                <c:pt idx="16">
                  <c:v>Diner 2</c:v>
                </c:pt>
                <c:pt idx="17">
                  <c:v>Diner 3</c:v>
                </c:pt>
                <c:pt idx="18">
                  <c:v>Diner 4</c:v>
                </c:pt>
                <c:pt idx="19">
                  <c:v>Diner 5</c:v>
                </c:pt>
                <c:pt idx="20">
                  <c:v>Diner 6</c:v>
                </c:pt>
                <c:pt idx="21">
                  <c:v>Diner 7</c:v>
                </c:pt>
                <c:pt idx="22">
                  <c:v>Diner 8</c:v>
                </c:pt>
                <c:pt idx="23">
                  <c:v>Diner 9</c:v>
                </c:pt>
                <c:pt idx="24">
                  <c:v>Diner 10</c:v>
                </c:pt>
                <c:pt idx="25">
                  <c:v>Diner 11</c:v>
                </c:pt>
                <c:pt idx="26">
                  <c:v>Diner 12</c:v>
                </c:pt>
                <c:pt idx="27">
                  <c:v>Diner 13</c:v>
                </c:pt>
                <c:pt idx="28">
                  <c:v>Diner 14</c:v>
                </c:pt>
                <c:pt idx="29">
                  <c:v>Diner 15</c:v>
                </c:pt>
                <c:pt idx="30">
                  <c:v>Club 1</c:v>
                </c:pt>
                <c:pt idx="31">
                  <c:v>Club 2</c:v>
                </c:pt>
                <c:pt idx="32">
                  <c:v>Club 3</c:v>
                </c:pt>
                <c:pt idx="33">
                  <c:v>Club 4</c:v>
                </c:pt>
                <c:pt idx="34">
                  <c:v>Club 5</c:v>
                </c:pt>
                <c:pt idx="35">
                  <c:v>Club 6</c:v>
                </c:pt>
                <c:pt idx="36">
                  <c:v>Club 7</c:v>
                </c:pt>
                <c:pt idx="37">
                  <c:v>Club 8</c:v>
                </c:pt>
                <c:pt idx="38">
                  <c:v>Club 9</c:v>
                </c:pt>
                <c:pt idx="39">
                  <c:v>Club 10</c:v>
                </c:pt>
                <c:pt idx="40">
                  <c:v>Club 11</c:v>
                </c:pt>
                <c:pt idx="41">
                  <c:v>Club 12</c:v>
                </c:pt>
                <c:pt idx="42">
                  <c:v>Club 13</c:v>
                </c:pt>
                <c:pt idx="43">
                  <c:v>Club 14</c:v>
                </c:pt>
                <c:pt idx="44">
                  <c:v>Club 15</c:v>
                </c:pt>
                <c:pt idx="45">
                  <c:v>Hotel 1</c:v>
                </c:pt>
                <c:pt idx="46">
                  <c:v>Hotel 2</c:v>
                </c:pt>
                <c:pt idx="47">
                  <c:v>Hotel 3</c:v>
                </c:pt>
                <c:pt idx="48">
                  <c:v>Hotel 4</c:v>
                </c:pt>
                <c:pt idx="49">
                  <c:v>Hotel 5</c:v>
                </c:pt>
                <c:pt idx="50">
                  <c:v>Hotel 6</c:v>
                </c:pt>
                <c:pt idx="51">
                  <c:v>Hotel 7</c:v>
                </c:pt>
                <c:pt idx="52">
                  <c:v>Hotel 8</c:v>
                </c:pt>
                <c:pt idx="53">
                  <c:v>Hotel 9</c:v>
                </c:pt>
                <c:pt idx="54">
                  <c:v>Hotel 10</c:v>
                </c:pt>
                <c:pt idx="55">
                  <c:v>Hotel 11</c:v>
                </c:pt>
                <c:pt idx="56">
                  <c:v>Hotel 12</c:v>
                </c:pt>
                <c:pt idx="57">
                  <c:v>Hotel 13</c:v>
                </c:pt>
                <c:pt idx="58">
                  <c:v>Hotel 14</c:v>
                </c:pt>
                <c:pt idx="59">
                  <c:v>Hotel 15</c:v>
                </c:pt>
              </c:strCache>
            </c:strRef>
          </c:cat>
          <c:val>
            <c:numRef>
              <c:f>'Pivot Tables'!$B$4:$B$64</c:f>
              <c:numCache>
                <c:formatCode>0%</c:formatCode>
                <c:ptCount val="60"/>
                <c:pt idx="0">
                  <c:v>0.35619053226467323</c:v>
                </c:pt>
                <c:pt idx="1">
                  <c:v>0.31437990899992707</c:v>
                </c:pt>
                <c:pt idx="2">
                  <c:v>-0.2076835105195487</c:v>
                </c:pt>
                <c:pt idx="3">
                  <c:v>0.28569213036906493</c:v>
                </c:pt>
                <c:pt idx="4">
                  <c:v>2.2417282473900286</c:v>
                </c:pt>
                <c:pt idx="5">
                  <c:v>0.60851341002213011</c:v>
                </c:pt>
                <c:pt idx="6">
                  <c:v>-0.47277158327084157</c:v>
                </c:pt>
                <c:pt idx="7">
                  <c:v>0.19918673575040846</c:v>
                </c:pt>
                <c:pt idx="8">
                  <c:v>0.51871355792226703</c:v>
                </c:pt>
                <c:pt idx="9">
                  <c:v>0.59756403600546837</c:v>
                </c:pt>
                <c:pt idx="10">
                  <c:v>0.32816852649646844</c:v>
                </c:pt>
                <c:pt idx="11">
                  <c:v>0.30196918487306212</c:v>
                </c:pt>
                <c:pt idx="12">
                  <c:v>-0.53052835583623759</c:v>
                </c:pt>
                <c:pt idx="13">
                  <c:v>0.43911231499610492</c:v>
                </c:pt>
                <c:pt idx="14">
                  <c:v>-0.24644283485137131</c:v>
                </c:pt>
                <c:pt idx="15">
                  <c:v>0.2138215756945514</c:v>
                </c:pt>
                <c:pt idx="16">
                  <c:v>0.14145009299098632</c:v>
                </c:pt>
                <c:pt idx="17">
                  <c:v>0.67524055030166985</c:v>
                </c:pt>
                <c:pt idx="18">
                  <c:v>-0.17149844341981002</c:v>
                </c:pt>
                <c:pt idx="19">
                  <c:v>1.5646755513040227</c:v>
                </c:pt>
                <c:pt idx="20">
                  <c:v>1.0301189974956895</c:v>
                </c:pt>
                <c:pt idx="21">
                  <c:v>0.48810986163702852</c:v>
                </c:pt>
                <c:pt idx="22">
                  <c:v>-0.4621429981676064</c:v>
                </c:pt>
                <c:pt idx="23">
                  <c:v>0.40006177319181924</c:v>
                </c:pt>
                <c:pt idx="24">
                  <c:v>0.7579903714787859</c:v>
                </c:pt>
                <c:pt idx="25">
                  <c:v>-0.30911616212185844</c:v>
                </c:pt>
                <c:pt idx="26">
                  <c:v>1.0949186488492955</c:v>
                </c:pt>
                <c:pt idx="27">
                  <c:v>-9.372954427409963E-2</c:v>
                </c:pt>
                <c:pt idx="28">
                  <c:v>0.64586265484059613</c:v>
                </c:pt>
                <c:pt idx="29">
                  <c:v>0.14272483850088946</c:v>
                </c:pt>
                <c:pt idx="30">
                  <c:v>0.28366963950173796</c:v>
                </c:pt>
                <c:pt idx="31">
                  <c:v>1.2881665488224225</c:v>
                </c:pt>
                <c:pt idx="32">
                  <c:v>-5.7699669516278251E-2</c:v>
                </c:pt>
                <c:pt idx="33">
                  <c:v>0.23792585619569206</c:v>
                </c:pt>
                <c:pt idx="34">
                  <c:v>0.54076165823872469</c:v>
                </c:pt>
                <c:pt idx="35">
                  <c:v>0.29732814762537663</c:v>
                </c:pt>
                <c:pt idx="36">
                  <c:v>0.67928800020081637</c:v>
                </c:pt>
                <c:pt idx="37">
                  <c:v>-0.27793153457210906</c:v>
                </c:pt>
                <c:pt idx="38">
                  <c:v>0.79941041442458327</c:v>
                </c:pt>
                <c:pt idx="39">
                  <c:v>0.8233638960693328</c:v>
                </c:pt>
                <c:pt idx="40">
                  <c:v>-0.35038170863775375</c:v>
                </c:pt>
                <c:pt idx="41">
                  <c:v>0.55996621610745612</c:v>
                </c:pt>
                <c:pt idx="42">
                  <c:v>-0.14632524698028038</c:v>
                </c:pt>
                <c:pt idx="43">
                  <c:v>0.4693103469357589</c:v>
                </c:pt>
                <c:pt idx="44">
                  <c:v>0.80557756627518251</c:v>
                </c:pt>
                <c:pt idx="45">
                  <c:v>-0.64811958793334279</c:v>
                </c:pt>
                <c:pt idx="46">
                  <c:v>0.9792128296192284</c:v>
                </c:pt>
                <c:pt idx="47">
                  <c:v>0.44036309105086757</c:v>
                </c:pt>
                <c:pt idx="48">
                  <c:v>-0.27498078493866884</c:v>
                </c:pt>
                <c:pt idx="49">
                  <c:v>0.62195758671656565</c:v>
                </c:pt>
                <c:pt idx="50">
                  <c:v>0.45678555299281132</c:v>
                </c:pt>
                <c:pt idx="51">
                  <c:v>0.53670049949440091</c:v>
                </c:pt>
                <c:pt idx="52">
                  <c:v>-0.12801378349095649</c:v>
                </c:pt>
                <c:pt idx="53">
                  <c:v>0.48138544913845771</c:v>
                </c:pt>
                <c:pt idx="54">
                  <c:v>0.55016556394106075</c:v>
                </c:pt>
                <c:pt idx="55">
                  <c:v>1.1837778083492312</c:v>
                </c:pt>
                <c:pt idx="56">
                  <c:v>-0.19671960466548288</c:v>
                </c:pt>
                <c:pt idx="57">
                  <c:v>0.50296277017670943</c:v>
                </c:pt>
                <c:pt idx="58">
                  <c:v>0.44386114193401105</c:v>
                </c:pt>
                <c:pt idx="59">
                  <c:v>0.50116457691279459</c:v>
                </c:pt>
              </c:numCache>
            </c:numRef>
          </c:val>
          <c:smooth val="0"/>
          <c:extLst>
            <c:ext xmlns:c16="http://schemas.microsoft.com/office/drawing/2014/chart" uri="{C3380CC4-5D6E-409C-BE32-E72D297353CC}">
              <c16:uniqueId val="{00000000-51AD-4ECE-8A7F-21E2F7D362E5}"/>
            </c:ext>
          </c:extLst>
        </c:ser>
        <c:dLbls>
          <c:showLegendKey val="0"/>
          <c:showVal val="0"/>
          <c:showCatName val="0"/>
          <c:showSerName val="0"/>
          <c:showPercent val="0"/>
          <c:showBubbleSize val="0"/>
        </c:dLbls>
        <c:marker val="1"/>
        <c:smooth val="0"/>
        <c:axId val="102508495"/>
        <c:axId val="102496431"/>
      </c:lineChart>
      <c:catAx>
        <c:axId val="10250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Account</a:t>
                </a:r>
              </a:p>
            </c:rich>
          </c:tx>
          <c:layout>
            <c:manualLayout>
              <c:xMode val="edge"/>
              <c:yMode val="edge"/>
              <c:x val="0.52214423843883928"/>
              <c:y val="0.820665734540191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6431"/>
        <c:crosses val="autoZero"/>
        <c:auto val="1"/>
        <c:lblAlgn val="ctr"/>
        <c:lblOffset val="100"/>
        <c:noMultiLvlLbl val="0"/>
      </c:catAx>
      <c:valAx>
        <c:axId val="10249643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t>
                </a:r>
                <a:r>
                  <a:rPr lang="en-US" sz="1100" b="1"/>
                  <a:t>CAGR</a:t>
                </a:r>
              </a:p>
            </c:rich>
          </c:tx>
          <c:layout>
            <c:manualLayout>
              <c:xMode val="edge"/>
              <c:yMode val="edge"/>
              <c:x val="8.6023578080304614E-2"/>
              <c:y val="0.366374763902175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0849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[RedBull_Excel_Project_Solution.xlsx]Pivot Tables!PivotTable10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GROWTH TREND OF ALL ACCOUNTS6u.</a:t>
            </a:r>
            <a:endParaRPr lang="en-US" b="1"/>
          </a:p>
        </c:rich>
      </c:tx>
      <c:layout>
        <c:manualLayout>
          <c:xMode val="edge"/>
          <c:yMode val="edge"/>
          <c:x val="0.15730555555555556"/>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4">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Tables'!$E$10</c:f>
              <c:strCache>
                <c:ptCount val="1"/>
                <c:pt idx="0">
                  <c:v>Total</c:v>
                </c:pt>
              </c:strCache>
            </c:strRef>
          </c:tx>
          <c:spPr>
            <a:solidFill>
              <a:schemeClr val="accent2"/>
            </a:solidFill>
            <a:ln>
              <a:solidFill>
                <a:schemeClr val="accent4">
                  <a:lumMod val="60000"/>
                  <a:lumOff val="40000"/>
                </a:schemeClr>
              </a:solidFill>
            </a:ln>
            <a:effectLst/>
          </c:spPr>
          <c:cat>
            <c:strRef>
              <c:f>'Pivot Tables'!$D$11:$D$71</c:f>
              <c:strCache>
                <c:ptCount val="60"/>
                <c:pt idx="0">
                  <c:v>Bar 1</c:v>
                </c:pt>
                <c:pt idx="1">
                  <c:v>Bar 10</c:v>
                </c:pt>
                <c:pt idx="2">
                  <c:v>Bar 11</c:v>
                </c:pt>
                <c:pt idx="3">
                  <c:v>Bar 12</c:v>
                </c:pt>
                <c:pt idx="4">
                  <c:v>Bar 13</c:v>
                </c:pt>
                <c:pt idx="5">
                  <c:v>Bar 14</c:v>
                </c:pt>
                <c:pt idx="6">
                  <c:v>Bar 15</c:v>
                </c:pt>
                <c:pt idx="7">
                  <c:v>Bar 2</c:v>
                </c:pt>
                <c:pt idx="8">
                  <c:v>Bar 3</c:v>
                </c:pt>
                <c:pt idx="9">
                  <c:v>Bar 4</c:v>
                </c:pt>
                <c:pt idx="10">
                  <c:v>Bar 5</c:v>
                </c:pt>
                <c:pt idx="11">
                  <c:v>Bar 6</c:v>
                </c:pt>
                <c:pt idx="12">
                  <c:v>Bar 7</c:v>
                </c:pt>
                <c:pt idx="13">
                  <c:v>Bar 8</c:v>
                </c:pt>
                <c:pt idx="14">
                  <c:v>Bar 9</c:v>
                </c:pt>
                <c:pt idx="15">
                  <c:v>Diner 1</c:v>
                </c:pt>
                <c:pt idx="16">
                  <c:v>Diner 2</c:v>
                </c:pt>
                <c:pt idx="17">
                  <c:v>Diner 3</c:v>
                </c:pt>
                <c:pt idx="18">
                  <c:v>Diner 4</c:v>
                </c:pt>
                <c:pt idx="19">
                  <c:v>Diner 5</c:v>
                </c:pt>
                <c:pt idx="20">
                  <c:v>Diner 6</c:v>
                </c:pt>
                <c:pt idx="21">
                  <c:v>Diner 7</c:v>
                </c:pt>
                <c:pt idx="22">
                  <c:v>Diner 8</c:v>
                </c:pt>
                <c:pt idx="23">
                  <c:v>Diner 9</c:v>
                </c:pt>
                <c:pt idx="24">
                  <c:v>Diner 10</c:v>
                </c:pt>
                <c:pt idx="25">
                  <c:v>Diner 11</c:v>
                </c:pt>
                <c:pt idx="26">
                  <c:v>Diner 12</c:v>
                </c:pt>
                <c:pt idx="27">
                  <c:v>Diner 13</c:v>
                </c:pt>
                <c:pt idx="28">
                  <c:v>Diner 14</c:v>
                </c:pt>
                <c:pt idx="29">
                  <c:v>Diner 15</c:v>
                </c:pt>
                <c:pt idx="30">
                  <c:v>Club 1</c:v>
                </c:pt>
                <c:pt idx="31">
                  <c:v>Club 2</c:v>
                </c:pt>
                <c:pt idx="32">
                  <c:v>Club 3</c:v>
                </c:pt>
                <c:pt idx="33">
                  <c:v>Club 4</c:v>
                </c:pt>
                <c:pt idx="34">
                  <c:v>Club 5</c:v>
                </c:pt>
                <c:pt idx="35">
                  <c:v>Club 6</c:v>
                </c:pt>
                <c:pt idx="36">
                  <c:v>Club 7</c:v>
                </c:pt>
                <c:pt idx="37">
                  <c:v>Club 8</c:v>
                </c:pt>
                <c:pt idx="38">
                  <c:v>Club 9</c:v>
                </c:pt>
                <c:pt idx="39">
                  <c:v>Club 10</c:v>
                </c:pt>
                <c:pt idx="40">
                  <c:v>Club 11</c:v>
                </c:pt>
                <c:pt idx="41">
                  <c:v>Club 12</c:v>
                </c:pt>
                <c:pt idx="42">
                  <c:v>Club 13</c:v>
                </c:pt>
                <c:pt idx="43">
                  <c:v>Club 14</c:v>
                </c:pt>
                <c:pt idx="44">
                  <c:v>Club 15</c:v>
                </c:pt>
                <c:pt idx="45">
                  <c:v>Hotel 1</c:v>
                </c:pt>
                <c:pt idx="46">
                  <c:v>Hotel 2</c:v>
                </c:pt>
                <c:pt idx="47">
                  <c:v>Hotel 3</c:v>
                </c:pt>
                <c:pt idx="48">
                  <c:v>Hotel 4</c:v>
                </c:pt>
                <c:pt idx="49">
                  <c:v>Hotel 5</c:v>
                </c:pt>
                <c:pt idx="50">
                  <c:v>Hotel 6</c:v>
                </c:pt>
                <c:pt idx="51">
                  <c:v>Hotel 7</c:v>
                </c:pt>
                <c:pt idx="52">
                  <c:v>Hotel 8</c:v>
                </c:pt>
                <c:pt idx="53">
                  <c:v>Hotel 9</c:v>
                </c:pt>
                <c:pt idx="54">
                  <c:v>Hotel 10</c:v>
                </c:pt>
                <c:pt idx="55">
                  <c:v>Hotel 11</c:v>
                </c:pt>
                <c:pt idx="56">
                  <c:v>Hotel 12</c:v>
                </c:pt>
                <c:pt idx="57">
                  <c:v>Hotel 13</c:v>
                </c:pt>
                <c:pt idx="58">
                  <c:v>Hotel 14</c:v>
                </c:pt>
                <c:pt idx="59">
                  <c:v>Hotel 15</c:v>
                </c:pt>
              </c:strCache>
            </c:strRef>
          </c:cat>
          <c:val>
            <c:numRef>
              <c:f>'Pivot Tables'!$E$11:$E$71</c:f>
              <c:numCache>
                <c:formatCode>General</c:formatCode>
                <c:ptCount val="60"/>
                <c:pt idx="0">
                  <c:v>30734</c:v>
                </c:pt>
                <c:pt idx="1">
                  <c:v>16060</c:v>
                </c:pt>
                <c:pt idx="2">
                  <c:v>25089</c:v>
                </c:pt>
                <c:pt idx="3">
                  <c:v>17938</c:v>
                </c:pt>
                <c:pt idx="4">
                  <c:v>17629</c:v>
                </c:pt>
                <c:pt idx="5">
                  <c:v>19766</c:v>
                </c:pt>
                <c:pt idx="6">
                  <c:v>23066</c:v>
                </c:pt>
                <c:pt idx="7">
                  <c:v>23830</c:v>
                </c:pt>
                <c:pt idx="8">
                  <c:v>18447</c:v>
                </c:pt>
                <c:pt idx="9">
                  <c:v>18981</c:v>
                </c:pt>
                <c:pt idx="10">
                  <c:v>16319</c:v>
                </c:pt>
                <c:pt idx="11">
                  <c:v>32872</c:v>
                </c:pt>
                <c:pt idx="12">
                  <c:v>19401</c:v>
                </c:pt>
                <c:pt idx="13">
                  <c:v>31745</c:v>
                </c:pt>
                <c:pt idx="14">
                  <c:v>30946</c:v>
                </c:pt>
                <c:pt idx="15">
                  <c:v>34686</c:v>
                </c:pt>
                <c:pt idx="16">
                  <c:v>25995</c:v>
                </c:pt>
                <c:pt idx="17">
                  <c:v>30399</c:v>
                </c:pt>
                <c:pt idx="18">
                  <c:v>39413</c:v>
                </c:pt>
                <c:pt idx="19">
                  <c:v>21393</c:v>
                </c:pt>
                <c:pt idx="20">
                  <c:v>18576</c:v>
                </c:pt>
                <c:pt idx="21">
                  <c:v>24809</c:v>
                </c:pt>
                <c:pt idx="22">
                  <c:v>24323</c:v>
                </c:pt>
                <c:pt idx="23">
                  <c:v>23194</c:v>
                </c:pt>
                <c:pt idx="24">
                  <c:v>27185</c:v>
                </c:pt>
                <c:pt idx="25">
                  <c:v>20785</c:v>
                </c:pt>
                <c:pt idx="26">
                  <c:v>19479</c:v>
                </c:pt>
                <c:pt idx="27">
                  <c:v>26484</c:v>
                </c:pt>
                <c:pt idx="28">
                  <c:v>27074</c:v>
                </c:pt>
                <c:pt idx="29">
                  <c:v>16773</c:v>
                </c:pt>
                <c:pt idx="30">
                  <c:v>28630</c:v>
                </c:pt>
                <c:pt idx="31">
                  <c:v>24084</c:v>
                </c:pt>
                <c:pt idx="32">
                  <c:v>39331</c:v>
                </c:pt>
                <c:pt idx="33">
                  <c:v>31127</c:v>
                </c:pt>
                <c:pt idx="34">
                  <c:v>22203</c:v>
                </c:pt>
                <c:pt idx="35">
                  <c:v>28460</c:v>
                </c:pt>
                <c:pt idx="36">
                  <c:v>27558</c:v>
                </c:pt>
                <c:pt idx="37">
                  <c:v>21927</c:v>
                </c:pt>
                <c:pt idx="38">
                  <c:v>28665</c:v>
                </c:pt>
                <c:pt idx="39">
                  <c:v>20019</c:v>
                </c:pt>
                <c:pt idx="40">
                  <c:v>23053</c:v>
                </c:pt>
                <c:pt idx="41">
                  <c:v>23773</c:v>
                </c:pt>
                <c:pt idx="42">
                  <c:v>30193</c:v>
                </c:pt>
                <c:pt idx="43">
                  <c:v>29042</c:v>
                </c:pt>
                <c:pt idx="44">
                  <c:v>30450</c:v>
                </c:pt>
                <c:pt idx="45">
                  <c:v>10574</c:v>
                </c:pt>
                <c:pt idx="46">
                  <c:v>25197</c:v>
                </c:pt>
                <c:pt idx="47">
                  <c:v>27508</c:v>
                </c:pt>
                <c:pt idx="48">
                  <c:v>19283</c:v>
                </c:pt>
                <c:pt idx="49">
                  <c:v>29285</c:v>
                </c:pt>
                <c:pt idx="50">
                  <c:v>21609</c:v>
                </c:pt>
                <c:pt idx="51">
                  <c:v>28608</c:v>
                </c:pt>
                <c:pt idx="52">
                  <c:v>36951</c:v>
                </c:pt>
                <c:pt idx="53">
                  <c:v>26867</c:v>
                </c:pt>
                <c:pt idx="54">
                  <c:v>17038</c:v>
                </c:pt>
                <c:pt idx="55">
                  <c:v>8676</c:v>
                </c:pt>
                <c:pt idx="56">
                  <c:v>23827</c:v>
                </c:pt>
                <c:pt idx="57">
                  <c:v>29730</c:v>
                </c:pt>
                <c:pt idx="58">
                  <c:v>21461</c:v>
                </c:pt>
                <c:pt idx="59">
                  <c:v>22328</c:v>
                </c:pt>
              </c:numCache>
            </c:numRef>
          </c:val>
          <c:extLst>
            <c:ext xmlns:c16="http://schemas.microsoft.com/office/drawing/2014/chart" uri="{C3380CC4-5D6E-409C-BE32-E72D297353CC}">
              <c16:uniqueId val="{00000000-D6B9-43DD-9938-5B6B188D3406}"/>
            </c:ext>
          </c:extLst>
        </c:ser>
        <c:dLbls>
          <c:showLegendKey val="0"/>
          <c:showVal val="0"/>
          <c:showCatName val="0"/>
          <c:showSerName val="0"/>
          <c:showPercent val="0"/>
          <c:showBubbleSize val="0"/>
        </c:dLbls>
        <c:axId val="1206097135"/>
        <c:axId val="1206097967"/>
      </c:areaChart>
      <c:catAx>
        <c:axId val="120609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Account</a:t>
                </a:r>
                <a:r>
                  <a:rPr lang="en-US" b="1" baseline="0"/>
                  <a:t> Type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097967"/>
        <c:crosses val="autoZero"/>
        <c:auto val="1"/>
        <c:lblAlgn val="ctr"/>
        <c:lblOffset val="100"/>
        <c:noMultiLvlLbl val="0"/>
      </c:catAx>
      <c:valAx>
        <c:axId val="12060979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r>
                  <a:rPr lang="en-US" b="1" baseline="0"/>
                  <a:t> Volume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097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[RedBull_Excel_Project_Solution.xlsx]Pivot Tables!PivotTable8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VOLUME PER YEAR AND ACCOUNT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c:f>
              <c:strCache>
                <c:ptCount val="1"/>
                <c:pt idx="0">
                  <c:v>YEAR 2017</c:v>
                </c:pt>
              </c:strCache>
            </c:strRef>
          </c:tx>
          <c:spPr>
            <a:solidFill>
              <a:srgbClr val="00B0F0"/>
            </a:solidFill>
            <a:ln>
              <a:noFill/>
            </a:ln>
            <a:effectLst/>
          </c:spPr>
          <c:invertIfNegative val="0"/>
          <c:cat>
            <c:strRef>
              <c:f>'Pivot Tables'!$D$2:$D$6</c:f>
              <c:strCache>
                <c:ptCount val="4"/>
                <c:pt idx="0">
                  <c:v>Bar</c:v>
                </c:pt>
                <c:pt idx="1">
                  <c:v>Club</c:v>
                </c:pt>
                <c:pt idx="2">
                  <c:v>Diner</c:v>
                </c:pt>
                <c:pt idx="3">
                  <c:v>Hotel</c:v>
                </c:pt>
              </c:strCache>
            </c:strRef>
          </c:cat>
          <c:val>
            <c:numRef>
              <c:f>'Pivot Tables'!$E$2:$E$6</c:f>
              <c:numCache>
                <c:formatCode>General</c:formatCode>
                <c:ptCount val="4"/>
                <c:pt idx="0">
                  <c:v>51804</c:v>
                </c:pt>
                <c:pt idx="1">
                  <c:v>47259</c:v>
                </c:pt>
                <c:pt idx="2">
                  <c:v>46025</c:v>
                </c:pt>
                <c:pt idx="3">
                  <c:v>44888</c:v>
                </c:pt>
              </c:numCache>
            </c:numRef>
          </c:val>
          <c:extLst>
            <c:ext xmlns:c16="http://schemas.microsoft.com/office/drawing/2014/chart" uri="{C3380CC4-5D6E-409C-BE32-E72D297353CC}">
              <c16:uniqueId val="{00000000-3B26-46F3-B98A-4F958F664D18}"/>
            </c:ext>
          </c:extLst>
        </c:ser>
        <c:ser>
          <c:idx val="1"/>
          <c:order val="1"/>
          <c:tx>
            <c:strRef>
              <c:f>'Pivot Tables'!$F$1</c:f>
              <c:strCache>
                <c:ptCount val="1"/>
                <c:pt idx="0">
                  <c:v>YEAR 2018</c:v>
                </c:pt>
              </c:strCache>
            </c:strRef>
          </c:tx>
          <c:spPr>
            <a:solidFill>
              <a:schemeClr val="accent6">
                <a:lumMod val="75000"/>
              </a:schemeClr>
            </a:solidFill>
            <a:ln>
              <a:noFill/>
            </a:ln>
            <a:effectLst/>
          </c:spPr>
          <c:invertIfNegative val="0"/>
          <c:cat>
            <c:strRef>
              <c:f>'Pivot Tables'!$D$2:$D$6</c:f>
              <c:strCache>
                <c:ptCount val="4"/>
                <c:pt idx="0">
                  <c:v>Bar</c:v>
                </c:pt>
                <c:pt idx="1">
                  <c:v>Club</c:v>
                </c:pt>
                <c:pt idx="2">
                  <c:v>Diner</c:v>
                </c:pt>
                <c:pt idx="3">
                  <c:v>Hotel</c:v>
                </c:pt>
              </c:strCache>
            </c:strRef>
          </c:cat>
          <c:val>
            <c:numRef>
              <c:f>'Pivot Tables'!$F$2:$F$6</c:f>
              <c:numCache>
                <c:formatCode>General</c:formatCode>
                <c:ptCount val="4"/>
                <c:pt idx="0">
                  <c:v>60121</c:v>
                </c:pt>
                <c:pt idx="1">
                  <c:v>67275</c:v>
                </c:pt>
                <c:pt idx="2">
                  <c:v>65032</c:v>
                </c:pt>
                <c:pt idx="3">
                  <c:v>50567</c:v>
                </c:pt>
              </c:numCache>
            </c:numRef>
          </c:val>
          <c:extLst>
            <c:ext xmlns:c16="http://schemas.microsoft.com/office/drawing/2014/chart" uri="{C3380CC4-5D6E-409C-BE32-E72D297353CC}">
              <c16:uniqueId val="{00000001-3B26-46F3-B98A-4F958F664D18}"/>
            </c:ext>
          </c:extLst>
        </c:ser>
        <c:ser>
          <c:idx val="2"/>
          <c:order val="2"/>
          <c:tx>
            <c:strRef>
              <c:f>'Pivot Tables'!$G$1</c:f>
              <c:strCache>
                <c:ptCount val="1"/>
                <c:pt idx="0">
                  <c:v>YEAR 2019</c:v>
                </c:pt>
              </c:strCache>
            </c:strRef>
          </c:tx>
          <c:spPr>
            <a:solidFill>
              <a:schemeClr val="accent3"/>
            </a:solidFill>
            <a:ln>
              <a:noFill/>
            </a:ln>
            <a:effectLst/>
          </c:spPr>
          <c:invertIfNegative val="0"/>
          <c:cat>
            <c:strRef>
              <c:f>'Pivot Tables'!$D$2:$D$6</c:f>
              <c:strCache>
                <c:ptCount val="4"/>
                <c:pt idx="0">
                  <c:v>Bar</c:v>
                </c:pt>
                <c:pt idx="1">
                  <c:v>Club</c:v>
                </c:pt>
                <c:pt idx="2">
                  <c:v>Diner</c:v>
                </c:pt>
                <c:pt idx="3">
                  <c:v>Hotel</c:v>
                </c:pt>
              </c:strCache>
            </c:strRef>
          </c:cat>
          <c:val>
            <c:numRef>
              <c:f>'Pivot Tables'!$G$2:$G$6</c:f>
              <c:numCache>
                <c:formatCode>General</c:formatCode>
                <c:ptCount val="4"/>
                <c:pt idx="0">
                  <c:v>60760</c:v>
                </c:pt>
                <c:pt idx="1">
                  <c:v>79646</c:v>
                </c:pt>
                <c:pt idx="2">
                  <c:v>77731</c:v>
                </c:pt>
                <c:pt idx="3">
                  <c:v>70312</c:v>
                </c:pt>
              </c:numCache>
            </c:numRef>
          </c:val>
          <c:extLst>
            <c:ext xmlns:c16="http://schemas.microsoft.com/office/drawing/2014/chart" uri="{C3380CC4-5D6E-409C-BE32-E72D297353CC}">
              <c16:uniqueId val="{00000002-3B26-46F3-B98A-4F958F664D18}"/>
            </c:ext>
          </c:extLst>
        </c:ser>
        <c:ser>
          <c:idx val="3"/>
          <c:order val="3"/>
          <c:tx>
            <c:strRef>
              <c:f>'Pivot Tables'!$H$1</c:f>
              <c:strCache>
                <c:ptCount val="1"/>
                <c:pt idx="0">
                  <c:v>YEAR 2020</c:v>
                </c:pt>
              </c:strCache>
            </c:strRef>
          </c:tx>
          <c:spPr>
            <a:solidFill>
              <a:schemeClr val="accent4"/>
            </a:solidFill>
            <a:ln>
              <a:noFill/>
            </a:ln>
            <a:effectLst/>
          </c:spPr>
          <c:invertIfNegative val="0"/>
          <c:cat>
            <c:strRef>
              <c:f>'Pivot Tables'!$D$2:$D$6</c:f>
              <c:strCache>
                <c:ptCount val="4"/>
                <c:pt idx="0">
                  <c:v>Bar</c:v>
                </c:pt>
                <c:pt idx="1">
                  <c:v>Club</c:v>
                </c:pt>
                <c:pt idx="2">
                  <c:v>Diner</c:v>
                </c:pt>
                <c:pt idx="3">
                  <c:v>Hotel</c:v>
                </c:pt>
              </c:strCache>
            </c:strRef>
          </c:cat>
          <c:val>
            <c:numRef>
              <c:f>'Pivot Tables'!$H$2:$H$6</c:f>
              <c:numCache>
                <c:formatCode>General</c:formatCode>
                <c:ptCount val="4"/>
                <c:pt idx="0">
                  <c:v>75991</c:v>
                </c:pt>
                <c:pt idx="1">
                  <c:v>102065</c:v>
                </c:pt>
                <c:pt idx="2">
                  <c:v>89595</c:v>
                </c:pt>
                <c:pt idx="3">
                  <c:v>82583</c:v>
                </c:pt>
              </c:numCache>
            </c:numRef>
          </c:val>
          <c:extLst>
            <c:ext xmlns:c16="http://schemas.microsoft.com/office/drawing/2014/chart" uri="{C3380CC4-5D6E-409C-BE32-E72D297353CC}">
              <c16:uniqueId val="{00000003-3B26-46F3-B98A-4F958F664D18}"/>
            </c:ext>
          </c:extLst>
        </c:ser>
        <c:ser>
          <c:idx val="4"/>
          <c:order val="4"/>
          <c:tx>
            <c:strRef>
              <c:f>'Pivot Tables'!$I$1</c:f>
              <c:strCache>
                <c:ptCount val="1"/>
                <c:pt idx="0">
                  <c:v>YEAR 2021</c:v>
                </c:pt>
              </c:strCache>
            </c:strRef>
          </c:tx>
          <c:spPr>
            <a:solidFill>
              <a:schemeClr val="accent2"/>
            </a:solidFill>
            <a:ln>
              <a:noFill/>
            </a:ln>
            <a:effectLst/>
          </c:spPr>
          <c:invertIfNegative val="0"/>
          <c:cat>
            <c:strRef>
              <c:f>'Pivot Tables'!$D$2:$D$6</c:f>
              <c:strCache>
                <c:ptCount val="4"/>
                <c:pt idx="0">
                  <c:v>Bar</c:v>
                </c:pt>
                <c:pt idx="1">
                  <c:v>Club</c:v>
                </c:pt>
                <c:pt idx="2">
                  <c:v>Diner</c:v>
                </c:pt>
                <c:pt idx="3">
                  <c:v>Hotel</c:v>
                </c:pt>
              </c:strCache>
            </c:strRef>
          </c:cat>
          <c:val>
            <c:numRef>
              <c:f>'Pivot Tables'!$I$2:$I$6</c:f>
              <c:numCache>
                <c:formatCode>General</c:formatCode>
                <c:ptCount val="4"/>
                <c:pt idx="0">
                  <c:v>94147</c:v>
                </c:pt>
                <c:pt idx="1">
                  <c:v>112270</c:v>
                </c:pt>
                <c:pt idx="2">
                  <c:v>102185</c:v>
                </c:pt>
                <c:pt idx="3">
                  <c:v>100592</c:v>
                </c:pt>
              </c:numCache>
            </c:numRef>
          </c:val>
          <c:extLst>
            <c:ext xmlns:c16="http://schemas.microsoft.com/office/drawing/2014/chart" uri="{C3380CC4-5D6E-409C-BE32-E72D297353CC}">
              <c16:uniqueId val="{00000004-3B26-46F3-B98A-4F958F664D18}"/>
            </c:ext>
          </c:extLst>
        </c:ser>
        <c:dLbls>
          <c:showLegendKey val="0"/>
          <c:showVal val="0"/>
          <c:showCatName val="0"/>
          <c:showSerName val="0"/>
          <c:showPercent val="0"/>
          <c:showBubbleSize val="0"/>
        </c:dLbls>
        <c:gapWidth val="219"/>
        <c:overlap val="-27"/>
        <c:axId val="1206058447"/>
        <c:axId val="1206048047"/>
      </c:barChart>
      <c:catAx>
        <c:axId val="120605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Account</a:t>
                </a:r>
                <a:r>
                  <a:rPr lang="en-US" b="1" baseline="0"/>
                  <a:t> Type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048047"/>
        <c:crosses val="autoZero"/>
        <c:auto val="1"/>
        <c:lblAlgn val="ctr"/>
        <c:lblOffset val="100"/>
        <c:noMultiLvlLbl val="0"/>
      </c:catAx>
      <c:valAx>
        <c:axId val="12060480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a:t>
                </a:r>
                <a:r>
                  <a:rPr lang="en-US" b="1" baseline="0"/>
                  <a:t> Sales Volume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05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GROWTH TREND PER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Transform!$Z$1</c:f>
              <c:strCache>
                <c:ptCount val="1"/>
                <c:pt idx="0">
                  <c:v>BAR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Transform!$Y$2:$Y$6</c:f>
              <c:numCache>
                <c:formatCode>General</c:formatCode>
                <c:ptCount val="5"/>
                <c:pt idx="0">
                  <c:v>2017</c:v>
                </c:pt>
                <c:pt idx="1">
                  <c:v>2018</c:v>
                </c:pt>
                <c:pt idx="2">
                  <c:v>2019</c:v>
                </c:pt>
                <c:pt idx="3">
                  <c:v>2020</c:v>
                </c:pt>
                <c:pt idx="4">
                  <c:v>2021</c:v>
                </c:pt>
              </c:numCache>
            </c:numRef>
          </c:xVal>
          <c:yVal>
            <c:numRef>
              <c:f>Transform!$Z$2:$Z$6</c:f>
              <c:numCache>
                <c:formatCode>General</c:formatCode>
                <c:ptCount val="5"/>
                <c:pt idx="0">
                  <c:v>51804</c:v>
                </c:pt>
                <c:pt idx="1">
                  <c:v>60121</c:v>
                </c:pt>
                <c:pt idx="2">
                  <c:v>60760</c:v>
                </c:pt>
                <c:pt idx="3">
                  <c:v>75991</c:v>
                </c:pt>
                <c:pt idx="4">
                  <c:v>94147</c:v>
                </c:pt>
              </c:numCache>
            </c:numRef>
          </c:yVal>
          <c:smooth val="0"/>
          <c:extLst>
            <c:ext xmlns:c16="http://schemas.microsoft.com/office/drawing/2014/chart" uri="{C3380CC4-5D6E-409C-BE32-E72D297353CC}">
              <c16:uniqueId val="{00000000-6BBC-44CE-B719-667BF3EF8B78}"/>
            </c:ext>
          </c:extLst>
        </c:ser>
        <c:ser>
          <c:idx val="1"/>
          <c:order val="1"/>
          <c:tx>
            <c:strRef>
              <c:f>Transform!$AA$1</c:f>
              <c:strCache>
                <c:ptCount val="1"/>
                <c:pt idx="0">
                  <c:v>DINER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Transform!$Y$2:$Y$6</c:f>
              <c:numCache>
                <c:formatCode>General</c:formatCode>
                <c:ptCount val="5"/>
                <c:pt idx="0">
                  <c:v>2017</c:v>
                </c:pt>
                <c:pt idx="1">
                  <c:v>2018</c:v>
                </c:pt>
                <c:pt idx="2">
                  <c:v>2019</c:v>
                </c:pt>
                <c:pt idx="3">
                  <c:v>2020</c:v>
                </c:pt>
                <c:pt idx="4">
                  <c:v>2021</c:v>
                </c:pt>
              </c:numCache>
            </c:numRef>
          </c:xVal>
          <c:yVal>
            <c:numRef>
              <c:f>Transform!$AA$2:$AA$6</c:f>
              <c:numCache>
                <c:formatCode>General</c:formatCode>
                <c:ptCount val="5"/>
                <c:pt idx="0">
                  <c:v>46025</c:v>
                </c:pt>
                <c:pt idx="1">
                  <c:v>65032</c:v>
                </c:pt>
                <c:pt idx="2">
                  <c:v>77731</c:v>
                </c:pt>
                <c:pt idx="3">
                  <c:v>89595</c:v>
                </c:pt>
                <c:pt idx="4">
                  <c:v>102185</c:v>
                </c:pt>
              </c:numCache>
            </c:numRef>
          </c:yVal>
          <c:smooth val="0"/>
          <c:extLst>
            <c:ext xmlns:c16="http://schemas.microsoft.com/office/drawing/2014/chart" uri="{C3380CC4-5D6E-409C-BE32-E72D297353CC}">
              <c16:uniqueId val="{00000001-6BBC-44CE-B719-667BF3EF8B78}"/>
            </c:ext>
          </c:extLst>
        </c:ser>
        <c:ser>
          <c:idx val="2"/>
          <c:order val="2"/>
          <c:tx>
            <c:strRef>
              <c:f>Transform!$AB$1</c:f>
              <c:strCache>
                <c:ptCount val="1"/>
                <c:pt idx="0">
                  <c:v>CLUB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Transform!$Y$2:$Y$6</c:f>
              <c:numCache>
                <c:formatCode>General</c:formatCode>
                <c:ptCount val="5"/>
                <c:pt idx="0">
                  <c:v>2017</c:v>
                </c:pt>
                <c:pt idx="1">
                  <c:v>2018</c:v>
                </c:pt>
                <c:pt idx="2">
                  <c:v>2019</c:v>
                </c:pt>
                <c:pt idx="3">
                  <c:v>2020</c:v>
                </c:pt>
                <c:pt idx="4">
                  <c:v>2021</c:v>
                </c:pt>
              </c:numCache>
            </c:numRef>
          </c:xVal>
          <c:yVal>
            <c:numRef>
              <c:f>Transform!$AB$2:$AB$6</c:f>
              <c:numCache>
                <c:formatCode>General</c:formatCode>
                <c:ptCount val="5"/>
                <c:pt idx="0">
                  <c:v>47259</c:v>
                </c:pt>
                <c:pt idx="1">
                  <c:v>67275</c:v>
                </c:pt>
                <c:pt idx="2">
                  <c:v>79646</c:v>
                </c:pt>
                <c:pt idx="3">
                  <c:v>102065</c:v>
                </c:pt>
                <c:pt idx="4">
                  <c:v>112270</c:v>
                </c:pt>
              </c:numCache>
            </c:numRef>
          </c:yVal>
          <c:smooth val="0"/>
          <c:extLst>
            <c:ext xmlns:c16="http://schemas.microsoft.com/office/drawing/2014/chart" uri="{C3380CC4-5D6E-409C-BE32-E72D297353CC}">
              <c16:uniqueId val="{00000002-6BBC-44CE-B719-667BF3EF8B78}"/>
            </c:ext>
          </c:extLst>
        </c:ser>
        <c:ser>
          <c:idx val="3"/>
          <c:order val="3"/>
          <c:tx>
            <c:strRef>
              <c:f>Transform!$AC$1</c:f>
              <c:strCache>
                <c:ptCount val="1"/>
                <c:pt idx="0">
                  <c:v>HOTEL</c:v>
                </c:pt>
              </c:strCache>
            </c:strRef>
          </c:tx>
          <c:spPr>
            <a:ln w="19050" cap="rnd">
              <a:solidFill>
                <a:schemeClr val="accent4"/>
              </a:solidFill>
              <a:round/>
            </a:ln>
            <a:effectLst/>
          </c:spPr>
          <c:marker>
            <c:symbol val="circle"/>
            <c:size val="5"/>
            <c:spPr>
              <a:solidFill>
                <a:schemeClr val="tx1"/>
              </a:solidFill>
              <a:ln w="9525">
                <a:solidFill>
                  <a:schemeClr val="accent4"/>
                </a:solidFill>
              </a:ln>
              <a:effectLst/>
            </c:spPr>
          </c:marker>
          <c:xVal>
            <c:numRef>
              <c:f>Transform!$Y$2:$Y$6</c:f>
              <c:numCache>
                <c:formatCode>General</c:formatCode>
                <c:ptCount val="5"/>
                <c:pt idx="0">
                  <c:v>2017</c:v>
                </c:pt>
                <c:pt idx="1">
                  <c:v>2018</c:v>
                </c:pt>
                <c:pt idx="2">
                  <c:v>2019</c:v>
                </c:pt>
                <c:pt idx="3">
                  <c:v>2020</c:v>
                </c:pt>
                <c:pt idx="4">
                  <c:v>2021</c:v>
                </c:pt>
              </c:numCache>
            </c:numRef>
          </c:xVal>
          <c:yVal>
            <c:numRef>
              <c:f>Transform!$AC$2:$AC$6</c:f>
              <c:numCache>
                <c:formatCode>General</c:formatCode>
                <c:ptCount val="5"/>
                <c:pt idx="0">
                  <c:v>44888</c:v>
                </c:pt>
                <c:pt idx="1">
                  <c:v>50567</c:v>
                </c:pt>
                <c:pt idx="2">
                  <c:v>70312</c:v>
                </c:pt>
                <c:pt idx="3">
                  <c:v>82583</c:v>
                </c:pt>
                <c:pt idx="4">
                  <c:v>100592</c:v>
                </c:pt>
              </c:numCache>
            </c:numRef>
          </c:yVal>
          <c:smooth val="0"/>
          <c:extLst>
            <c:ext xmlns:c16="http://schemas.microsoft.com/office/drawing/2014/chart" uri="{C3380CC4-5D6E-409C-BE32-E72D297353CC}">
              <c16:uniqueId val="{00000003-6BBC-44CE-B719-667BF3EF8B78}"/>
            </c:ext>
          </c:extLst>
        </c:ser>
        <c:dLbls>
          <c:showLegendKey val="0"/>
          <c:showVal val="0"/>
          <c:showCatName val="0"/>
          <c:showSerName val="0"/>
          <c:showPercent val="0"/>
          <c:showBubbleSize val="0"/>
        </c:dLbls>
        <c:axId val="1217059119"/>
        <c:axId val="1217060367"/>
      </c:scatterChart>
      <c:valAx>
        <c:axId val="1217059119"/>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60367"/>
        <c:crosses val="autoZero"/>
        <c:crossBetween val="midCat"/>
      </c:valAx>
      <c:valAx>
        <c:axId val="1217060367"/>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r>
                  <a:rPr lang="en-US" b="1" baseline="0"/>
                  <a:t> Volume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0591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66674</xdr:colOff>
      <xdr:row>0</xdr:row>
      <xdr:rowOff>60325</xdr:rowOff>
    </xdr:from>
    <xdr:to>
      <xdr:col>25</xdr:col>
      <xdr:colOff>587375</xdr:colOff>
      <xdr:row>45</xdr:row>
      <xdr:rowOff>111125</xdr:rowOff>
    </xdr:to>
    <xdr:graphicFrame macro="">
      <xdr:nvGraphicFramePr>
        <xdr:cNvPr id="3" name="Chart 2">
          <a:extLst>
            <a:ext uri="{FF2B5EF4-FFF2-40B4-BE49-F238E27FC236}">
              <a16:creationId xmlns:a16="http://schemas.microsoft.com/office/drawing/2014/main" id="{8DC93F43-53FA-4B5B-9159-C7DF5FCDE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117475</xdr:colOff>
      <xdr:row>19</xdr:row>
      <xdr:rowOff>63500</xdr:rowOff>
    </xdr:from>
    <xdr:to>
      <xdr:col>32</xdr:col>
      <xdr:colOff>136525</xdr:colOff>
      <xdr:row>22</xdr:row>
      <xdr:rowOff>79375</xdr:rowOff>
    </xdr:to>
    <mc:AlternateContent xmlns:mc="http://schemas.openxmlformats.org/markup-compatibility/2006" xmlns:a14="http://schemas.microsoft.com/office/drawing/2010/main">
      <mc:Choice Requires="a14">
        <xdr:graphicFrame macro="">
          <xdr:nvGraphicFramePr>
            <xdr:cNvPr id="14" name="PL-Regular">
              <a:extLst>
                <a:ext uri="{FF2B5EF4-FFF2-40B4-BE49-F238E27FC236}">
                  <a16:creationId xmlns:a16="http://schemas.microsoft.com/office/drawing/2014/main" id="{60B3E5FD-0476-0B88-E418-7676D9FEC8DA}"/>
                </a:ext>
              </a:extLst>
            </xdr:cNvPr>
            <xdr:cNvGraphicFramePr/>
          </xdr:nvGraphicFramePr>
          <xdr:xfrm>
            <a:off x="0" y="0"/>
            <a:ext cx="0" cy="0"/>
          </xdr:xfrm>
          <a:graphic>
            <a:graphicData uri="http://schemas.microsoft.com/office/drawing/2010/slicer">
              <sle:slicer xmlns:sle="http://schemas.microsoft.com/office/drawing/2010/slicer" name="PL-Regular"/>
            </a:graphicData>
          </a:graphic>
        </xdr:graphicFrame>
      </mc:Choice>
      <mc:Fallback xmlns="">
        <xdr:sp macro="" textlink="">
          <xdr:nvSpPr>
            <xdr:cNvPr id="0" name=""/>
            <xdr:cNvSpPr>
              <a:spLocks noTextEdit="1"/>
            </xdr:cNvSpPr>
          </xdr:nvSpPr>
          <xdr:spPr>
            <a:xfrm>
              <a:off x="17611725" y="3683000"/>
              <a:ext cx="1828800" cy="58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577850</xdr:colOff>
      <xdr:row>24</xdr:row>
      <xdr:rowOff>127000</xdr:rowOff>
    </xdr:from>
    <xdr:to>
      <xdr:col>33</xdr:col>
      <xdr:colOff>596900</xdr:colOff>
      <xdr:row>29</xdr:row>
      <xdr:rowOff>47625</xdr:rowOff>
    </xdr:to>
    <mc:AlternateContent xmlns:mc="http://schemas.openxmlformats.org/markup-compatibility/2006" xmlns:a14="http://schemas.microsoft.com/office/drawing/2010/main">
      <mc:Choice Requires="a14">
        <xdr:graphicFrame macro="">
          <xdr:nvGraphicFramePr>
            <xdr:cNvPr id="15" name="PL-Sugar Free">
              <a:extLst>
                <a:ext uri="{FF2B5EF4-FFF2-40B4-BE49-F238E27FC236}">
                  <a16:creationId xmlns:a16="http://schemas.microsoft.com/office/drawing/2014/main" id="{24C90983-C8AF-80F8-8D4E-5734F605364C}"/>
                </a:ext>
              </a:extLst>
            </xdr:cNvPr>
            <xdr:cNvGraphicFramePr/>
          </xdr:nvGraphicFramePr>
          <xdr:xfrm>
            <a:off x="0" y="0"/>
            <a:ext cx="0" cy="0"/>
          </xdr:xfrm>
          <a:graphic>
            <a:graphicData uri="http://schemas.microsoft.com/office/drawing/2010/slicer">
              <sle:slicer xmlns:sle="http://schemas.microsoft.com/office/drawing/2010/slicer" name="PL-Sugar Free"/>
            </a:graphicData>
          </a:graphic>
        </xdr:graphicFrame>
      </mc:Choice>
      <mc:Fallback xmlns="">
        <xdr:sp macro="" textlink="">
          <xdr:nvSpPr>
            <xdr:cNvPr id="0" name=""/>
            <xdr:cNvSpPr>
              <a:spLocks noTextEdit="1"/>
            </xdr:cNvSpPr>
          </xdr:nvSpPr>
          <xdr:spPr>
            <a:xfrm>
              <a:off x="18675350" y="4699000"/>
              <a:ext cx="1828800" cy="87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180975</xdr:colOff>
      <xdr:row>24</xdr:row>
      <xdr:rowOff>174625</xdr:rowOff>
    </xdr:from>
    <xdr:to>
      <xdr:col>30</xdr:col>
      <xdr:colOff>200025</xdr:colOff>
      <xdr:row>29</xdr:row>
      <xdr:rowOff>95250</xdr:rowOff>
    </xdr:to>
    <mc:AlternateContent xmlns:mc="http://schemas.openxmlformats.org/markup-compatibility/2006" xmlns:a14="http://schemas.microsoft.com/office/drawing/2010/main">
      <mc:Choice Requires="a14">
        <xdr:graphicFrame macro="">
          <xdr:nvGraphicFramePr>
            <xdr:cNvPr id="16" name="PL-Yellow Edition">
              <a:extLst>
                <a:ext uri="{FF2B5EF4-FFF2-40B4-BE49-F238E27FC236}">
                  <a16:creationId xmlns:a16="http://schemas.microsoft.com/office/drawing/2014/main" id="{60F390C3-90FB-0BBC-B2BD-8DA81DFDEA15}"/>
                </a:ext>
              </a:extLst>
            </xdr:cNvPr>
            <xdr:cNvGraphicFramePr/>
          </xdr:nvGraphicFramePr>
          <xdr:xfrm>
            <a:off x="0" y="0"/>
            <a:ext cx="0" cy="0"/>
          </xdr:xfrm>
          <a:graphic>
            <a:graphicData uri="http://schemas.microsoft.com/office/drawing/2010/slicer">
              <sle:slicer xmlns:sle="http://schemas.microsoft.com/office/drawing/2010/slicer" name="PL-Yellow Edition"/>
            </a:graphicData>
          </a:graphic>
        </xdr:graphicFrame>
      </mc:Choice>
      <mc:Fallback xmlns="">
        <xdr:sp macro="" textlink="">
          <xdr:nvSpPr>
            <xdr:cNvPr id="0" name=""/>
            <xdr:cNvSpPr>
              <a:spLocks noTextEdit="1"/>
            </xdr:cNvSpPr>
          </xdr:nvSpPr>
          <xdr:spPr>
            <a:xfrm>
              <a:off x="16468725" y="4746625"/>
              <a:ext cx="1828800" cy="87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593725</xdr:colOff>
      <xdr:row>7</xdr:row>
      <xdr:rowOff>1</xdr:rowOff>
    </xdr:from>
    <xdr:to>
      <xdr:col>34</xdr:col>
      <xdr:colOff>9525</xdr:colOff>
      <xdr:row>11</xdr:row>
      <xdr:rowOff>79375</xdr:rowOff>
    </xdr:to>
    <mc:AlternateContent xmlns:mc="http://schemas.openxmlformats.org/markup-compatibility/2006" xmlns:a14="http://schemas.microsoft.com/office/drawing/2010/main">
      <mc:Choice Requires="a14">
        <xdr:graphicFrame macro="">
          <xdr:nvGraphicFramePr>
            <xdr:cNvPr id="17" name="Marketing(Coolers)">
              <a:extLst>
                <a:ext uri="{FF2B5EF4-FFF2-40B4-BE49-F238E27FC236}">
                  <a16:creationId xmlns:a16="http://schemas.microsoft.com/office/drawing/2014/main" id="{A7283BBE-810B-7EA2-085A-80CFC3CFE375}"/>
                </a:ext>
              </a:extLst>
            </xdr:cNvPr>
            <xdr:cNvGraphicFramePr/>
          </xdr:nvGraphicFramePr>
          <xdr:xfrm>
            <a:off x="0" y="0"/>
            <a:ext cx="0" cy="0"/>
          </xdr:xfrm>
          <a:graphic>
            <a:graphicData uri="http://schemas.microsoft.com/office/drawing/2010/slicer">
              <sle:slicer xmlns:sle="http://schemas.microsoft.com/office/drawing/2010/slicer" name="Marketing(Coolers)"/>
            </a:graphicData>
          </a:graphic>
        </xdr:graphicFrame>
      </mc:Choice>
      <mc:Fallback xmlns="">
        <xdr:sp macro="" textlink="">
          <xdr:nvSpPr>
            <xdr:cNvPr id="0" name=""/>
            <xdr:cNvSpPr>
              <a:spLocks noTextEdit="1"/>
            </xdr:cNvSpPr>
          </xdr:nvSpPr>
          <xdr:spPr>
            <a:xfrm>
              <a:off x="18691225" y="1333501"/>
              <a:ext cx="1828800" cy="841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577850</xdr:colOff>
      <xdr:row>0</xdr:row>
      <xdr:rowOff>95251</xdr:rowOff>
    </xdr:from>
    <xdr:to>
      <xdr:col>33</xdr:col>
      <xdr:colOff>596900</xdr:colOff>
      <xdr:row>5</xdr:row>
      <xdr:rowOff>63501</xdr:rowOff>
    </xdr:to>
    <mc:AlternateContent xmlns:mc="http://schemas.openxmlformats.org/markup-compatibility/2006" xmlns:a14="http://schemas.microsoft.com/office/drawing/2010/main">
      <mc:Choice Requires="a14">
        <xdr:graphicFrame macro="">
          <xdr:nvGraphicFramePr>
            <xdr:cNvPr id="18" name="Marketing (Digital screens)">
              <a:extLst>
                <a:ext uri="{FF2B5EF4-FFF2-40B4-BE49-F238E27FC236}">
                  <a16:creationId xmlns:a16="http://schemas.microsoft.com/office/drawing/2014/main" id="{59F120E9-544A-4677-EA90-B98F458EC058}"/>
                </a:ext>
              </a:extLst>
            </xdr:cNvPr>
            <xdr:cNvGraphicFramePr/>
          </xdr:nvGraphicFramePr>
          <xdr:xfrm>
            <a:off x="0" y="0"/>
            <a:ext cx="0" cy="0"/>
          </xdr:xfrm>
          <a:graphic>
            <a:graphicData uri="http://schemas.microsoft.com/office/drawing/2010/slicer">
              <sle:slicer xmlns:sle="http://schemas.microsoft.com/office/drawing/2010/slicer" name="Marketing (Digital screens)"/>
            </a:graphicData>
          </a:graphic>
        </xdr:graphicFrame>
      </mc:Choice>
      <mc:Fallback xmlns="">
        <xdr:sp macro="" textlink="">
          <xdr:nvSpPr>
            <xdr:cNvPr id="0" name=""/>
            <xdr:cNvSpPr>
              <a:spLocks noTextEdit="1"/>
            </xdr:cNvSpPr>
          </xdr:nvSpPr>
          <xdr:spPr>
            <a:xfrm>
              <a:off x="18675350" y="95251"/>
              <a:ext cx="18288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133350</xdr:colOff>
      <xdr:row>6</xdr:row>
      <xdr:rowOff>174626</xdr:rowOff>
    </xdr:from>
    <xdr:to>
      <xdr:col>30</xdr:col>
      <xdr:colOff>63500</xdr:colOff>
      <xdr:row>11</xdr:row>
      <xdr:rowOff>79375</xdr:rowOff>
    </xdr:to>
    <mc:AlternateContent xmlns:mc="http://schemas.openxmlformats.org/markup-compatibility/2006" xmlns:a14="http://schemas.microsoft.com/office/drawing/2010/main">
      <mc:Choice Requires="a14">
        <xdr:graphicFrame macro="">
          <xdr:nvGraphicFramePr>
            <xdr:cNvPr id="19" name="Marketing (Menu inclusion)">
              <a:extLst>
                <a:ext uri="{FF2B5EF4-FFF2-40B4-BE49-F238E27FC236}">
                  <a16:creationId xmlns:a16="http://schemas.microsoft.com/office/drawing/2014/main" id="{48F768AA-9E5F-8451-0B6A-6C056A3E02C9}"/>
                </a:ext>
              </a:extLst>
            </xdr:cNvPr>
            <xdr:cNvGraphicFramePr/>
          </xdr:nvGraphicFramePr>
          <xdr:xfrm>
            <a:off x="0" y="0"/>
            <a:ext cx="0" cy="0"/>
          </xdr:xfrm>
          <a:graphic>
            <a:graphicData uri="http://schemas.microsoft.com/office/drawing/2010/slicer">
              <sle:slicer xmlns:sle="http://schemas.microsoft.com/office/drawing/2010/slicer" name="Marketing (Menu inclusion)"/>
            </a:graphicData>
          </a:graphic>
        </xdr:graphicFrame>
      </mc:Choice>
      <mc:Fallback xmlns="">
        <xdr:sp macro="" textlink="">
          <xdr:nvSpPr>
            <xdr:cNvPr id="0" name=""/>
            <xdr:cNvSpPr>
              <a:spLocks noTextEdit="1"/>
            </xdr:cNvSpPr>
          </xdr:nvSpPr>
          <xdr:spPr>
            <a:xfrm>
              <a:off x="16421100" y="1317626"/>
              <a:ext cx="17399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69850</xdr:colOff>
      <xdr:row>0</xdr:row>
      <xdr:rowOff>111126</xdr:rowOff>
    </xdr:from>
    <xdr:to>
      <xdr:col>30</xdr:col>
      <xdr:colOff>88900</xdr:colOff>
      <xdr:row>5</xdr:row>
      <xdr:rowOff>63500</xdr:rowOff>
    </xdr:to>
    <mc:AlternateContent xmlns:mc="http://schemas.openxmlformats.org/markup-compatibility/2006" xmlns:a14="http://schemas.microsoft.com/office/drawing/2010/main">
      <mc:Choice Requires="a14">
        <xdr:graphicFrame macro="">
          <xdr:nvGraphicFramePr>
            <xdr:cNvPr id="20" name="Marketing (Posters)">
              <a:extLst>
                <a:ext uri="{FF2B5EF4-FFF2-40B4-BE49-F238E27FC236}">
                  <a16:creationId xmlns:a16="http://schemas.microsoft.com/office/drawing/2014/main" id="{3347E152-465F-8163-2F9D-304AB0A90BC5}"/>
                </a:ext>
              </a:extLst>
            </xdr:cNvPr>
            <xdr:cNvGraphicFramePr/>
          </xdr:nvGraphicFramePr>
          <xdr:xfrm>
            <a:off x="0" y="0"/>
            <a:ext cx="0" cy="0"/>
          </xdr:xfrm>
          <a:graphic>
            <a:graphicData uri="http://schemas.microsoft.com/office/drawing/2010/slicer">
              <sle:slicer xmlns:sle="http://schemas.microsoft.com/office/drawing/2010/slicer" name="Marketing (Posters)"/>
            </a:graphicData>
          </a:graphic>
        </xdr:graphicFrame>
      </mc:Choice>
      <mc:Fallback xmlns="">
        <xdr:sp macro="" textlink="">
          <xdr:nvSpPr>
            <xdr:cNvPr id="0" name=""/>
            <xdr:cNvSpPr>
              <a:spLocks noTextEdit="1"/>
            </xdr:cNvSpPr>
          </xdr:nvSpPr>
          <xdr:spPr>
            <a:xfrm>
              <a:off x="16357600" y="111126"/>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48</xdr:row>
      <xdr:rowOff>0</xdr:rowOff>
    </xdr:from>
    <xdr:to>
      <xdr:col>14</xdr:col>
      <xdr:colOff>434975</xdr:colOff>
      <xdr:row>69</xdr:row>
      <xdr:rowOff>158750</xdr:rowOff>
    </xdr:to>
    <xdr:graphicFrame macro="">
      <xdr:nvGraphicFramePr>
        <xdr:cNvPr id="2" name="Chart 1">
          <a:extLst>
            <a:ext uri="{FF2B5EF4-FFF2-40B4-BE49-F238E27FC236}">
              <a16:creationId xmlns:a16="http://schemas.microsoft.com/office/drawing/2014/main" id="{E27AB113-142B-4BC9-A47A-9F022FADB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48</xdr:row>
      <xdr:rowOff>0</xdr:rowOff>
    </xdr:from>
    <xdr:to>
      <xdr:col>28</xdr:col>
      <xdr:colOff>523875</xdr:colOff>
      <xdr:row>70</xdr:row>
      <xdr:rowOff>155575</xdr:rowOff>
    </xdr:to>
    <xdr:graphicFrame macro="">
      <xdr:nvGraphicFramePr>
        <xdr:cNvPr id="6" name="Chart 5">
          <a:extLst>
            <a:ext uri="{FF2B5EF4-FFF2-40B4-BE49-F238E27FC236}">
              <a16:creationId xmlns:a16="http://schemas.microsoft.com/office/drawing/2014/main" id="{D3597B1D-B782-4816-82C7-EDC75EB26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48</xdr:row>
      <xdr:rowOff>0</xdr:rowOff>
    </xdr:from>
    <xdr:to>
      <xdr:col>43</xdr:col>
      <xdr:colOff>399556</xdr:colOff>
      <xdr:row>70</xdr:row>
      <xdr:rowOff>175201</xdr:rowOff>
    </xdr:to>
    <xdr:graphicFrame macro="">
      <xdr:nvGraphicFramePr>
        <xdr:cNvPr id="7" name="Chart 6">
          <a:extLst>
            <a:ext uri="{FF2B5EF4-FFF2-40B4-BE49-F238E27FC236}">
              <a16:creationId xmlns:a16="http://schemas.microsoft.com/office/drawing/2014/main" id="{45643180-0733-4E01-89B5-D5F26FD49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zochukwu Onwuegbu" refreshedDate="44830.765567824077" createdVersion="8" refreshedVersion="8" minRefreshableVersion="3" recordCount="63" xr:uid="{A1F568F7-5632-4C8F-8F8A-C599CFFB142E}">
  <cacheSource type="worksheet">
    <worksheetSource ref="A1:X64" sheet="Transform"/>
  </cacheSource>
  <cacheFields count="24">
    <cacheField name="Account Name" numFmtId="0">
      <sharedItems/>
    </cacheField>
    <cacheField name="Account Type" numFmtId="0">
      <sharedItems containsBlank="1"/>
    </cacheField>
    <cacheField name="PL-Regular" numFmtId="0">
      <sharedItems containsBlank="1"/>
    </cacheField>
    <cacheField name="PL-Sugar Free" numFmtId="0">
      <sharedItems containsBlank="1"/>
    </cacheField>
    <cacheField name="PL-Yellow Edition" numFmtId="0">
      <sharedItems containsBlank="1"/>
    </cacheField>
    <cacheField name="Marketing(Coolers)" numFmtId="0">
      <sharedItems containsBlank="1"/>
    </cacheField>
    <cacheField name="Marketing (Digital screens)" numFmtId="0">
      <sharedItems containsBlank="1"/>
    </cacheField>
    <cacheField name="Marketing (Menu inclusion)" numFmtId="0">
      <sharedItems containsBlank="1"/>
    </cacheField>
    <cacheField name="Marketing (Posters)" numFmtId="0">
      <sharedItems containsBlank="1"/>
    </cacheField>
    <cacheField name="2017" numFmtId="0">
      <sharedItems containsSemiMixedTypes="0" containsString="0" containsNumber="1" containsInteger="1" minValue="24" maxValue="189976"/>
    </cacheField>
    <cacheField name="2018" numFmtId="0">
      <sharedItems containsSemiMixedTypes="0" containsString="0" containsNumber="1" containsInteger="1" minValue="286" maxValue="242995"/>
    </cacheField>
    <cacheField name="2019" numFmtId="0">
      <sharedItems containsSemiMixedTypes="0" containsString="0" containsNumber="1" containsInteger="1" minValue="747" maxValue="288449"/>
    </cacheField>
    <cacheField name="2020" numFmtId="0">
      <sharedItems containsSemiMixedTypes="0" containsString="0" containsNumber="1" containsInteger="1" minValue="338" maxValue="350234"/>
    </cacheField>
    <cacheField name="2021" numFmtId="0">
      <sharedItems containsSemiMixedTypes="0" containsString="0" containsNumber="1" containsInteger="1" minValue="44" maxValue="409194"/>
    </cacheField>
    <cacheField name="CAGR" numFmtId="0">
      <sharedItems containsString="0" containsBlank="1" containsNumber="1" minValue="-0.64811958793334279" maxValue="2.2417282473900286"/>
    </cacheField>
    <cacheField name="SALES VOLUME PER ACCOUNT" numFmtId="0">
      <sharedItems containsString="0" containsBlank="1" containsNumber="1" containsInteger="1" minValue="8676" maxValue="39413"/>
    </cacheField>
    <cacheField name="MAX SALES PER ACCOUNT" numFmtId="0">
      <sharedItems containsString="0" containsBlank="1" containsNumber="1" containsInteger="1" minValue="4657" maxValue="9983"/>
    </cacheField>
    <cacheField name="MIN SALES PER ACCOUNT" numFmtId="0">
      <sharedItems containsString="0" containsBlank="1" containsNumber="1" containsInteger="1" minValue="24" maxValue="6592"/>
    </cacheField>
    <cacheField name="Account Type2" numFmtId="0">
      <sharedItems containsBlank="1" count="5">
        <s v="Bar"/>
        <s v="Diner"/>
        <s v="Club"/>
        <s v="Hotel"/>
        <m/>
      </sharedItems>
    </cacheField>
    <cacheField name="YR 2017" numFmtId="0">
      <sharedItems containsString="0" containsBlank="1" containsNumber="1" containsInteger="1" minValue="44888" maxValue="51804"/>
    </cacheField>
    <cacheField name="YR 2018" numFmtId="0">
      <sharedItems containsString="0" containsBlank="1" containsNumber="1" containsInteger="1" minValue="50567" maxValue="67275"/>
    </cacheField>
    <cacheField name="YR 2019" numFmtId="0">
      <sharedItems containsString="0" containsBlank="1" containsNumber="1" containsInteger="1" minValue="60760" maxValue="79646"/>
    </cacheField>
    <cacheField name="YR 2020" numFmtId="0">
      <sharedItems containsString="0" containsBlank="1" containsNumber="1" containsInteger="1" minValue="75991" maxValue="102065"/>
    </cacheField>
    <cacheField name="YR 2021" numFmtId="0">
      <sharedItems containsString="0" containsBlank="1" containsNumber="1" containsInteger="1" minValue="94147" maxValue="11227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zochukwu Onwuegbu" refreshedDate="44830.765568287039" createdVersion="8" refreshedVersion="8" minRefreshableVersion="3" recordCount="63" xr:uid="{83BF75D5-F9F5-48B1-94C0-8A39066AC408}">
  <cacheSource type="worksheet">
    <worksheetSource ref="A1:R64" sheet="Transform"/>
  </cacheSource>
  <cacheFields count="18">
    <cacheField name="Account Name" numFmtId="0">
      <sharedItems count="108">
        <s v="Bar 1"/>
        <s v="Bar 2"/>
        <s v="Bar 3"/>
        <s v="Bar 4"/>
        <s v="Bar 5"/>
        <s v="Bar 6"/>
        <s v="Bar 7"/>
        <s v="Bar 8"/>
        <s v="Bar 9"/>
        <s v="Bar 10"/>
        <s v="Bar 11"/>
        <s v="Bar 12"/>
        <s v="Bar 13"/>
        <s v="Bar 14"/>
        <s v="Bar 15"/>
        <s v="Diner 1"/>
        <s v="Diner 2"/>
        <s v="Diner 3"/>
        <s v="Diner 4"/>
        <s v="Diner 5"/>
        <s v="Diner 6"/>
        <s v="Diner 7"/>
        <s v="Diner 8"/>
        <s v="Diner 9"/>
        <s v="Diner 10"/>
        <s v="Diner 11"/>
        <s v="Diner 12"/>
        <s v="Diner 13"/>
        <s v="Diner 14"/>
        <s v="Diner 15"/>
        <s v="Club 1"/>
        <s v="Club 2"/>
        <s v="Club 3"/>
        <s v="Club 4"/>
        <s v="Club 5"/>
        <s v="Club 6"/>
        <s v="Club 7"/>
        <s v="Club 8"/>
        <s v="Club 9"/>
        <s v="Club 10"/>
        <s v="Club 11"/>
        <s v="Club 12"/>
        <s v="Club 13"/>
        <s v="Club 14"/>
        <s v="Club 15"/>
        <s v="Hotel 1"/>
        <s v="Hotel 2"/>
        <s v="Hotel 3"/>
        <s v="Hotel 4"/>
        <s v="Hotel 5"/>
        <s v="Hotel 6"/>
        <s v="Hotel 7"/>
        <s v="Hotel 8"/>
        <s v="Hotel 9"/>
        <s v="Hotel 10"/>
        <s v="Hotel 11"/>
        <s v="Hotel 12"/>
        <s v="Hotel 13"/>
        <s v="Hotel 14"/>
        <s v="Hotel 15"/>
        <s v="SALES VOLUME PER YEAR"/>
        <s v="MAX SALES PER YEAR"/>
        <s v="MIN SALES PER YEAR"/>
        <s v="Restaurant 7" u="1"/>
        <s v="Restaurant 11" u="1"/>
        <s v="Nightclub 9" u="1"/>
        <s v="Nightclub 13" u="1"/>
        <s v="Event Venue 7" u="1"/>
        <s v="Event Venue 11" u="1"/>
        <s v="Restaurant 14" u="1"/>
        <s v="Nightclub 1" u="1"/>
        <s v="Event Venue 2" u="1"/>
        <s v="Restaurant 4" u="1"/>
        <s v="Restaurant 9" u="1"/>
        <s v="Nightclub 10" u="1"/>
        <s v="Event Venue 12" u="1"/>
        <s v="Nightclub 2" u="1"/>
        <s v="Nightclub 15" u="1"/>
        <s v="Event Venue 5" u="1"/>
        <s v="Restaurant 1" u="1"/>
        <s v="Nightclub 3" u="1"/>
        <s v="Restaurant 6" u="1"/>
        <s v="Restaurant 12" u="1"/>
        <s v="Event Venue 13" u="1"/>
        <s v="Event Venue 8" u="1"/>
        <s v="Nightclub 12" u="1"/>
        <s v="Nightclub 4" u="1"/>
        <s v="Restaurant 15" u="1"/>
        <s v="Event Venue 3" u="1"/>
        <s v="Restaurant 3" u="1"/>
        <s v="Event Venue 14" u="1"/>
        <s v="Restaurant 8" u="1"/>
        <s v="Nightclub 5" u="1"/>
        <s v="Restaurant 10" u="1"/>
        <s v="Nightclub 14" u="1"/>
        <s v="Event Venue 6" u="1"/>
        <s v="Nightclub 6" u="1"/>
        <s v="Event Venue 15" u="1"/>
        <s v="Restaurant 13" u="1"/>
        <s v="Restaurant 5" u="1"/>
        <s v="Event Venue 1" u="1"/>
        <s v="Event Venue 9" u="1"/>
        <s v="Nightclub 7" u="1"/>
        <s v="Nightclub 11" u="1"/>
        <s v="Event Venue 10" u="1"/>
        <s v="Event Venue 4" u="1"/>
        <s v="Nightclub 8" u="1"/>
        <s v="Restaurant 2" u="1"/>
      </sharedItems>
    </cacheField>
    <cacheField name="Account Type" numFmtId="0">
      <sharedItems containsBlank="1" count="6">
        <s v="Bar"/>
        <s v="Diner"/>
        <s v="Club"/>
        <s v="Hotel"/>
        <m/>
        <s v="Restaurant" u="1"/>
      </sharedItems>
    </cacheField>
    <cacheField name="PL-Regular" numFmtId="0">
      <sharedItems containsBlank="1" count="2">
        <s v="Yes"/>
        <m/>
      </sharedItems>
    </cacheField>
    <cacheField name="PL-Sugar Free" numFmtId="0">
      <sharedItems containsBlank="1" count="3">
        <s v="Yes"/>
        <s v="No"/>
        <m/>
      </sharedItems>
    </cacheField>
    <cacheField name="PL-Yellow Edition" numFmtId="0">
      <sharedItems containsBlank="1" count="3">
        <s v="Yes"/>
        <s v="No"/>
        <m/>
      </sharedItems>
    </cacheField>
    <cacheField name="Marketing(Coolers)" numFmtId="0">
      <sharedItems containsBlank="1" count="3">
        <s v="Yes"/>
        <s v="No"/>
        <m/>
      </sharedItems>
    </cacheField>
    <cacheField name="Marketing (Digital screens)" numFmtId="0">
      <sharedItems containsBlank="1" count="3">
        <s v="Yes"/>
        <s v="No"/>
        <m/>
      </sharedItems>
    </cacheField>
    <cacheField name="Marketing (Menu inclusion)" numFmtId="0">
      <sharedItems containsBlank="1" count="3">
        <s v="Yes"/>
        <s v="No"/>
        <m/>
      </sharedItems>
    </cacheField>
    <cacheField name="Marketing (Posters)" numFmtId="0">
      <sharedItems containsBlank="1" count="3">
        <s v="Yes"/>
        <s v="No"/>
        <m/>
      </sharedItems>
    </cacheField>
    <cacheField name="2017" numFmtId="0">
      <sharedItems containsSemiMixedTypes="0" containsString="0" containsNumber="1" containsInteger="1" minValue="24" maxValue="189976"/>
    </cacheField>
    <cacheField name="2018" numFmtId="0">
      <sharedItems containsSemiMixedTypes="0" containsString="0" containsNumber="1" containsInteger="1" minValue="286" maxValue="242995"/>
    </cacheField>
    <cacheField name="2019" numFmtId="0">
      <sharedItems containsSemiMixedTypes="0" containsString="0" containsNumber="1" containsInteger="1" minValue="747" maxValue="288449"/>
    </cacheField>
    <cacheField name="2020" numFmtId="0">
      <sharedItems containsSemiMixedTypes="0" containsString="0" containsNumber="1" containsInteger="1" minValue="338" maxValue="350234"/>
    </cacheField>
    <cacheField name="2021" numFmtId="0">
      <sharedItems containsSemiMixedTypes="0" containsString="0" containsNumber="1" containsInteger="1" minValue="44" maxValue="409194"/>
    </cacheField>
    <cacheField name="CAGR" numFmtId="0">
      <sharedItems containsString="0" containsBlank="1" containsNumber="1" minValue="-0.64811958793334279" maxValue="2.2417282473900286"/>
    </cacheField>
    <cacheField name="SALES VOLUME PER ACCOUNT" numFmtId="0">
      <sharedItems containsString="0" containsBlank="1" containsNumber="1" containsInteger="1" minValue="8676" maxValue="39413"/>
    </cacheField>
    <cacheField name="MAX SALES PER ACCOUNT" numFmtId="0">
      <sharedItems containsString="0" containsBlank="1" containsNumber="1" containsInteger="1" minValue="4657" maxValue="9983"/>
    </cacheField>
    <cacheField name="MIN SALES PER ACCOUNT" numFmtId="0">
      <sharedItems containsString="0" containsBlank="1" containsNumber="1" containsInteger="1" minValue="24" maxValue="6592"/>
    </cacheField>
  </cacheFields>
  <extLst>
    <ext xmlns:x14="http://schemas.microsoft.com/office/spreadsheetml/2009/9/main" uri="{725AE2AE-9491-48be-B2B4-4EB974FC3084}">
      <x14:pivotCacheDefinition pivotCacheId="116112623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zochukwu Onwuegbu" refreshedDate="44830.979279976855" createdVersion="8" refreshedVersion="8" minRefreshableVersion="3" recordCount="63" xr:uid="{3E7C9354-CE57-4BE4-80F2-F168D82EA3FF}">
  <cacheSource type="worksheet">
    <worksheetSource ref="A1:AD64" sheet="Transform"/>
  </cacheSource>
  <cacheFields count="30">
    <cacheField name="Account Name" numFmtId="0">
      <sharedItems/>
    </cacheField>
    <cacheField name="Account Type" numFmtId="0">
      <sharedItems containsBlank="1"/>
    </cacheField>
    <cacheField name="PL-Regular" numFmtId="0">
      <sharedItems containsBlank="1"/>
    </cacheField>
    <cacheField name="PL-Sugar Free" numFmtId="0">
      <sharedItems containsBlank="1"/>
    </cacheField>
    <cacheField name="PL-Yellow Edition" numFmtId="0">
      <sharedItems containsBlank="1"/>
    </cacheField>
    <cacheField name="Marketing(Coolers)" numFmtId="0">
      <sharedItems containsBlank="1"/>
    </cacheField>
    <cacheField name="Marketing (Digital screens)" numFmtId="0">
      <sharedItems containsBlank="1"/>
    </cacheField>
    <cacheField name="Marketing (Menu inclusion)" numFmtId="0">
      <sharedItems containsBlank="1"/>
    </cacheField>
    <cacheField name="Marketing (Posters)" numFmtId="0">
      <sharedItems containsBlank="1"/>
    </cacheField>
    <cacheField name="2017" numFmtId="0">
      <sharedItems containsSemiMixedTypes="0" containsString="0" containsNumber="1" containsInteger="1" minValue="24" maxValue="189976"/>
    </cacheField>
    <cacheField name="2018" numFmtId="0">
      <sharedItems containsSemiMixedTypes="0" containsString="0" containsNumber="1" containsInteger="1" minValue="286" maxValue="242995"/>
    </cacheField>
    <cacheField name="2019" numFmtId="0">
      <sharedItems containsSemiMixedTypes="0" containsString="0" containsNumber="1" containsInteger="1" minValue="747" maxValue="288449"/>
    </cacheField>
    <cacheField name="2020" numFmtId="0">
      <sharedItems containsSemiMixedTypes="0" containsString="0" containsNumber="1" containsInteger="1" minValue="338" maxValue="350234"/>
    </cacheField>
    <cacheField name="2021" numFmtId="0">
      <sharedItems containsSemiMixedTypes="0" containsString="0" containsNumber="1" containsInteger="1" minValue="44" maxValue="409194"/>
    </cacheField>
    <cacheField name="CAGR" numFmtId="0">
      <sharedItems containsString="0" containsBlank="1" containsNumber="1" minValue="-0.64811958793334279" maxValue="2.2417282473900286"/>
    </cacheField>
    <cacheField name="SALES VOLUME PER ACCOUNT" numFmtId="0">
      <sharedItems containsString="0" containsBlank="1" containsNumber="1" containsInteger="1" minValue="8676" maxValue="39413"/>
    </cacheField>
    <cacheField name="MAX SALES PER ACCOUNT" numFmtId="0">
      <sharedItems containsString="0" containsBlank="1" containsNumber="1" containsInteger="1" minValue="4657" maxValue="9983"/>
    </cacheField>
    <cacheField name="MIN SALES PER ACCOUNT" numFmtId="0">
      <sharedItems containsString="0" containsBlank="1" containsNumber="1" containsInteger="1" minValue="24" maxValue="6592"/>
    </cacheField>
    <cacheField name="Account Type2" numFmtId="0">
      <sharedItems containsBlank="1"/>
    </cacheField>
    <cacheField name="YR 2017" numFmtId="0">
      <sharedItems containsString="0" containsBlank="1" containsNumber="1" containsInteger="1" minValue="44888" maxValue="51804"/>
    </cacheField>
    <cacheField name="YR 2018" numFmtId="0">
      <sharedItems containsString="0" containsBlank="1" containsNumber="1" containsInteger="1" minValue="50567" maxValue="67275"/>
    </cacheField>
    <cacheField name="YR 2019" numFmtId="0">
      <sharedItems containsString="0" containsBlank="1" containsNumber="1" containsInteger="1" minValue="60760" maxValue="79646"/>
    </cacheField>
    <cacheField name="YR 2020" numFmtId="0">
      <sharedItems containsString="0" containsBlank="1" containsNumber="1" containsInteger="1" minValue="75991" maxValue="102065"/>
    </cacheField>
    <cacheField name="YR 2021" numFmtId="0">
      <sharedItems containsString="0" containsBlank="1" containsNumber="1" containsInteger="1" minValue="94147" maxValue="112270"/>
    </cacheField>
    <cacheField name="YEAR" numFmtId="0">
      <sharedItems containsString="0" containsBlank="1" containsNumber="1" containsInteger="1" minValue="2017" maxValue="2021"/>
    </cacheField>
    <cacheField name="BAR" numFmtId="0">
      <sharedItems containsString="0" containsBlank="1" containsNumber="1" containsInteger="1" minValue="51804" maxValue="94147"/>
    </cacheField>
    <cacheField name="DINER" numFmtId="0">
      <sharedItems containsString="0" containsBlank="1" containsNumber="1" containsInteger="1" minValue="46025" maxValue="102185"/>
    </cacheField>
    <cacheField name="CLUB" numFmtId="0">
      <sharedItems containsString="0" containsBlank="1" containsNumber="1" containsInteger="1" minValue="47259" maxValue="112270"/>
    </cacheField>
    <cacheField name="HOTEL" numFmtId="0">
      <sharedItems containsString="0" containsBlank="1" containsNumber="1" containsInteger="1" minValue="44888" maxValue="100592"/>
    </cacheField>
    <cacheField name="TOTAL" numFmtId="0">
      <sharedItems containsString="0" containsBlank="1" containsNumber="1" containsInteger="1" minValue="189976" maxValue="4091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s v="Bar 1"/>
    <s v="Bar"/>
    <s v="Yes"/>
    <s v="Yes"/>
    <s v="Yes"/>
    <s v="Yes"/>
    <s v="Yes"/>
    <s v="Yes"/>
    <s v="Yes"/>
    <n v="1982"/>
    <n v="5388"/>
    <n v="7063"/>
    <n v="7208"/>
    <n v="9093"/>
    <n v="0.35619053226467323"/>
    <n v="30734"/>
    <n v="9093"/>
    <n v="1982"/>
    <x v="0"/>
    <n v="51804"/>
    <n v="60121"/>
    <n v="60760"/>
    <n v="75991"/>
    <n v="94147"/>
  </r>
  <r>
    <s v="Bar 2"/>
    <s v="Bar"/>
    <s v="Yes"/>
    <s v="Yes"/>
    <s v="Yes"/>
    <s v="No"/>
    <s v="Yes"/>
    <s v="Yes"/>
    <s v="Yes"/>
    <n v="2786"/>
    <n v="3804"/>
    <n v="4121"/>
    <n v="6210"/>
    <n v="6909"/>
    <n v="0.19918673575040846"/>
    <n v="23830"/>
    <n v="6909"/>
    <n v="2786"/>
    <x v="1"/>
    <n v="46025"/>
    <n v="65032"/>
    <n v="77731"/>
    <n v="89595"/>
    <n v="102185"/>
  </r>
  <r>
    <s v="Bar 3"/>
    <s v="Bar"/>
    <s v="Yes"/>
    <s v="Yes"/>
    <s v="Yes"/>
    <s v="Yes"/>
    <s v="Yes"/>
    <s v="Yes"/>
    <s v="Yes"/>
    <n v="1209"/>
    <n v="1534"/>
    <n v="1634"/>
    <n v="4302"/>
    <n v="9768"/>
    <n v="0.51871355792226703"/>
    <n v="18447"/>
    <n v="9768"/>
    <n v="1209"/>
    <x v="2"/>
    <n v="47259"/>
    <n v="67275"/>
    <n v="79646"/>
    <n v="102065"/>
    <n v="112270"/>
  </r>
  <r>
    <s v="Bar 4"/>
    <s v="Bar"/>
    <s v="Yes"/>
    <s v="Yes"/>
    <s v="Yes"/>
    <s v="Yes"/>
    <s v="Yes"/>
    <s v="Yes"/>
    <s v="Yes"/>
    <n v="906"/>
    <n v="1251"/>
    <n v="2897"/>
    <n v="4499"/>
    <n v="9428"/>
    <n v="0.59756403600546837"/>
    <n v="18981"/>
    <n v="9428"/>
    <n v="906"/>
    <x v="3"/>
    <n v="44888"/>
    <n v="50567"/>
    <n v="70312"/>
    <n v="82583"/>
    <n v="100592"/>
  </r>
  <r>
    <s v="Bar 5"/>
    <s v="Bar"/>
    <s v="Yes"/>
    <s v="Yes"/>
    <s v="No"/>
    <s v="Yes"/>
    <s v="Yes"/>
    <s v="Yes"/>
    <s v="Yes"/>
    <n v="1421"/>
    <n v="1893"/>
    <n v="2722"/>
    <n v="4410"/>
    <n v="5873"/>
    <n v="0.32816852649646844"/>
    <n v="16319"/>
    <n v="5873"/>
    <n v="1421"/>
    <x v="4"/>
    <m/>
    <m/>
    <m/>
    <m/>
    <m/>
  </r>
  <r>
    <s v="Bar 6"/>
    <s v="Bar"/>
    <s v="Yes"/>
    <s v="Yes"/>
    <s v="Yes"/>
    <s v="No"/>
    <s v="Yes"/>
    <s v="Yes"/>
    <s v="No"/>
    <n v="2341"/>
    <n v="6105"/>
    <n v="7777"/>
    <n v="7891"/>
    <n v="8758"/>
    <n v="0.30196918487306212"/>
    <n v="32872"/>
    <n v="8758"/>
    <n v="2341"/>
    <x v="4"/>
    <m/>
    <m/>
    <m/>
    <m/>
    <m/>
  </r>
  <r>
    <s v="Bar 7"/>
    <s v="Bar"/>
    <s v="Yes"/>
    <s v="No"/>
    <s v="No"/>
    <s v="No"/>
    <s v="No"/>
    <s v="Yes"/>
    <s v="No"/>
    <n v="9252"/>
    <n v="8499"/>
    <n v="991"/>
    <n v="448"/>
    <n v="211"/>
    <n v="-0.53052835583623759"/>
    <n v="19401"/>
    <n v="9252"/>
    <n v="211"/>
    <x v="4"/>
    <m/>
    <m/>
    <m/>
    <m/>
    <m/>
  </r>
  <r>
    <s v="Bar 8"/>
    <s v="Bar"/>
    <s v="Yes"/>
    <s v="Yes"/>
    <s v="Yes"/>
    <s v="Yes"/>
    <s v="No"/>
    <s v="Yes"/>
    <s v="No"/>
    <n v="1581"/>
    <n v="4799"/>
    <n v="6582"/>
    <n v="9024"/>
    <n v="9759"/>
    <n v="0.43911231499610492"/>
    <n v="31745"/>
    <n v="9759"/>
    <n v="1581"/>
    <x v="4"/>
    <m/>
    <m/>
    <m/>
    <m/>
    <m/>
  </r>
  <r>
    <s v="Bar 9"/>
    <s v="Bar"/>
    <s v="Yes"/>
    <s v="No"/>
    <s v="No"/>
    <s v="No"/>
    <s v="No"/>
    <s v="Yes"/>
    <s v="No"/>
    <n v="9766"/>
    <n v="8049"/>
    <n v="5556"/>
    <n v="5202"/>
    <n v="2373"/>
    <n v="-0.24644283485137131"/>
    <n v="30946"/>
    <n v="9766"/>
    <n v="2373"/>
    <x v="4"/>
    <m/>
    <m/>
    <m/>
    <m/>
    <m/>
  </r>
  <r>
    <s v="Bar 10"/>
    <s v="Bar"/>
    <s v="Yes"/>
    <s v="Yes"/>
    <s v="No"/>
    <s v="Yes"/>
    <s v="No"/>
    <s v="Yes"/>
    <s v="No"/>
    <n v="1530"/>
    <n v="1620"/>
    <n v="2027"/>
    <n v="4881"/>
    <n v="6002"/>
    <n v="0.31437990899992707"/>
    <n v="16060"/>
    <n v="6002"/>
    <n v="1530"/>
    <x v="4"/>
    <m/>
    <m/>
    <m/>
    <m/>
    <m/>
  </r>
  <r>
    <s v="Bar 11"/>
    <s v="Bar"/>
    <s v="Yes"/>
    <s v="No"/>
    <s v="No"/>
    <s v="No"/>
    <s v="No"/>
    <s v="No"/>
    <s v="No"/>
    <n v="7555"/>
    <n v="6551"/>
    <n v="5188"/>
    <n v="3436"/>
    <n v="2359"/>
    <n v="-0.2076835105195487"/>
    <n v="25089"/>
    <n v="7555"/>
    <n v="2359"/>
    <x v="4"/>
    <m/>
    <m/>
    <m/>
    <m/>
    <m/>
  </r>
  <r>
    <s v="Bar 12"/>
    <s v="Bar"/>
    <s v="Yes"/>
    <s v="No"/>
    <s v="No"/>
    <s v="No"/>
    <s v="No"/>
    <s v="No"/>
    <s v="No"/>
    <n v="1532"/>
    <n v="2678"/>
    <n v="4068"/>
    <n v="4278"/>
    <n v="5382"/>
    <n v="0.28569213036906493"/>
    <n v="17938"/>
    <n v="5382"/>
    <n v="1532"/>
    <x v="4"/>
    <m/>
    <m/>
    <m/>
    <m/>
    <m/>
  </r>
  <r>
    <s v="Bar 13"/>
    <s v="Bar"/>
    <s v="Yes"/>
    <s v="Yes"/>
    <s v="Yes"/>
    <s v="Yes"/>
    <s v="Yes"/>
    <s v="Yes"/>
    <s v="Yes"/>
    <n v="24"/>
    <n v="1797"/>
    <n v="3548"/>
    <n v="3668"/>
    <n v="8592"/>
    <n v="2.2417282473900286"/>
    <n v="17629"/>
    <n v="8592"/>
    <n v="24"/>
    <x v="4"/>
    <m/>
    <m/>
    <m/>
    <m/>
    <m/>
  </r>
  <r>
    <s v="Bar 14"/>
    <s v="Bar"/>
    <s v="Yes"/>
    <s v="Yes"/>
    <s v="Yes"/>
    <s v="Yes"/>
    <s v="Yes"/>
    <s v="Yes"/>
    <s v="Yes"/>
    <n v="861"/>
    <n v="1314"/>
    <n v="1810"/>
    <n v="6510"/>
    <n v="9271"/>
    <n v="0.60851341002213011"/>
    <n v="19766"/>
    <n v="9271"/>
    <n v="861"/>
    <x v="4"/>
    <m/>
    <m/>
    <m/>
    <m/>
    <m/>
  </r>
  <r>
    <s v="Bar 15"/>
    <s v="Bar"/>
    <s v="Yes"/>
    <s v="Yes"/>
    <s v="No"/>
    <s v="No"/>
    <s v="No"/>
    <s v="No"/>
    <s v="No"/>
    <n v="9058"/>
    <n v="4839"/>
    <n v="4776"/>
    <n v="4024"/>
    <n v="369"/>
    <n v="-0.47277158327084157"/>
    <n v="23066"/>
    <n v="9058"/>
    <n v="369"/>
    <x v="4"/>
    <m/>
    <m/>
    <m/>
    <m/>
    <m/>
  </r>
  <r>
    <s v="Diner 1"/>
    <s v="Diner"/>
    <s v="Yes"/>
    <s v="Yes"/>
    <s v="No"/>
    <s v="No"/>
    <s v="No"/>
    <s v="No"/>
    <s v="No"/>
    <n v="3501"/>
    <n v="7079"/>
    <n v="7438"/>
    <n v="7443"/>
    <n v="9225"/>
    <n v="0.2138215756945514"/>
    <n v="34686"/>
    <n v="9225"/>
    <n v="3501"/>
    <x v="4"/>
    <m/>
    <m/>
    <m/>
    <m/>
    <m/>
  </r>
  <r>
    <s v="Diner 2"/>
    <s v="Diner"/>
    <s v="Yes"/>
    <s v="Yes"/>
    <s v="No"/>
    <s v="No"/>
    <s v="No"/>
    <s v="No"/>
    <s v="No"/>
    <n v="3916"/>
    <n v="4218"/>
    <n v="5072"/>
    <n v="5201"/>
    <n v="7588"/>
    <n v="0.14145009299098632"/>
    <n v="25995"/>
    <n v="7588"/>
    <n v="3916"/>
    <x v="4"/>
    <m/>
    <m/>
    <m/>
    <m/>
    <m/>
  </r>
  <r>
    <s v="Diner 3"/>
    <s v="Diner"/>
    <s v="Yes"/>
    <s v="Yes"/>
    <s v="No"/>
    <s v="Yes"/>
    <s v="No"/>
    <s v="Yes"/>
    <s v="No"/>
    <n v="700"/>
    <n v="5721"/>
    <n v="6247"/>
    <n v="8495"/>
    <n v="9236"/>
    <n v="0.67524055030166985"/>
    <n v="30399"/>
    <n v="9236"/>
    <n v="700"/>
    <x v="4"/>
    <m/>
    <m/>
    <m/>
    <m/>
    <m/>
  </r>
  <r>
    <s v="Diner 4"/>
    <s v="Diner"/>
    <s v="Yes"/>
    <s v="Yes"/>
    <s v="No"/>
    <s v="No"/>
    <s v="No"/>
    <s v="No"/>
    <s v="No"/>
    <n v="9773"/>
    <n v="9179"/>
    <n v="8390"/>
    <n v="8256"/>
    <n v="3815"/>
    <n v="-0.17149844341981002"/>
    <n v="39413"/>
    <n v="9773"/>
    <n v="3815"/>
    <x v="4"/>
    <m/>
    <m/>
    <m/>
    <m/>
    <m/>
  </r>
  <r>
    <s v="Diner 5"/>
    <s v="Diner"/>
    <s v="Yes"/>
    <s v="Yes"/>
    <s v="No"/>
    <s v="Yes"/>
    <s v="No"/>
    <s v="Yes"/>
    <s v="No"/>
    <n v="73"/>
    <n v="3485"/>
    <n v="4592"/>
    <n v="5143"/>
    <n v="8100"/>
    <n v="1.5646755513040227"/>
    <n v="21393"/>
    <n v="8100"/>
    <n v="73"/>
    <x v="4"/>
    <m/>
    <m/>
    <m/>
    <m/>
    <m/>
  </r>
  <r>
    <s v="Diner 6"/>
    <s v="Diner"/>
    <s v="Yes"/>
    <s v="Yes"/>
    <s v="No"/>
    <s v="Yes"/>
    <s v="No"/>
    <s v="Yes"/>
    <s v="No"/>
    <n v="238"/>
    <n v="1235"/>
    <n v="1822"/>
    <n v="7074"/>
    <n v="8207"/>
    <n v="1.0301189974956895"/>
    <n v="18576"/>
    <n v="8207"/>
    <n v="238"/>
    <x v="4"/>
    <m/>
    <m/>
    <m/>
    <m/>
    <m/>
  </r>
  <r>
    <s v="Diner 7"/>
    <s v="Diner"/>
    <s v="Yes"/>
    <s v="Yes"/>
    <s v="No"/>
    <s v="Yes"/>
    <s v="No"/>
    <s v="Yes"/>
    <s v="No"/>
    <n v="1368"/>
    <n v="3447"/>
    <n v="4535"/>
    <n v="5476"/>
    <n v="9983"/>
    <n v="0.48810986163702852"/>
    <n v="24809"/>
    <n v="9983"/>
    <n v="1368"/>
    <x v="4"/>
    <m/>
    <m/>
    <m/>
    <m/>
    <m/>
  </r>
  <r>
    <s v="Diner 8"/>
    <s v="Diner"/>
    <s v="Yes"/>
    <s v="No"/>
    <s v="No"/>
    <s v="No"/>
    <s v="Yes"/>
    <s v="No"/>
    <s v="No"/>
    <n v="8331"/>
    <n v="7667"/>
    <n v="5952"/>
    <n v="1998"/>
    <n v="375"/>
    <n v="-0.4621429981676064"/>
    <n v="24323"/>
    <n v="8331"/>
    <n v="375"/>
    <x v="4"/>
    <m/>
    <m/>
    <m/>
    <m/>
    <m/>
  </r>
  <r>
    <s v="Diner 9"/>
    <s v="Diner"/>
    <s v="Yes"/>
    <s v="Yes"/>
    <s v="No"/>
    <s v="Yes"/>
    <s v="Yes"/>
    <s v="Yes"/>
    <s v="No"/>
    <n v="1779"/>
    <n v="2124"/>
    <n v="2844"/>
    <n v="6877"/>
    <n v="9570"/>
    <n v="0.40006177319181924"/>
    <n v="23194"/>
    <n v="9570"/>
    <n v="1779"/>
    <x v="4"/>
    <m/>
    <m/>
    <m/>
    <m/>
    <m/>
  </r>
  <r>
    <s v="Diner 10"/>
    <s v="Diner"/>
    <s v="Yes"/>
    <s v="Yes"/>
    <s v="No"/>
    <s v="Yes"/>
    <s v="Yes"/>
    <s v="Yes"/>
    <s v="No"/>
    <n v="570"/>
    <n v="1322"/>
    <n v="7279"/>
    <n v="8443"/>
    <n v="9571"/>
    <n v="0.7579903714787859"/>
    <n v="27185"/>
    <n v="9571"/>
    <n v="570"/>
    <x v="4"/>
    <m/>
    <m/>
    <m/>
    <m/>
    <m/>
  </r>
  <r>
    <s v="Diner 11"/>
    <s v="Diner"/>
    <s v="Yes"/>
    <s v="No"/>
    <s v="No"/>
    <s v="No"/>
    <s v="Yes"/>
    <s v="No"/>
    <s v="No"/>
    <n v="6156"/>
    <n v="6110"/>
    <n v="5791"/>
    <n v="1759"/>
    <n v="969"/>
    <n v="-0.30911616212185844"/>
    <n v="20785"/>
    <n v="6156"/>
    <n v="969"/>
    <x v="4"/>
    <m/>
    <m/>
    <m/>
    <m/>
    <m/>
  </r>
  <r>
    <s v="Diner 12"/>
    <s v="Diner"/>
    <s v="Yes"/>
    <s v="Yes"/>
    <s v="No"/>
    <s v="Yes"/>
    <s v="Yes"/>
    <s v="Yes"/>
    <s v="No"/>
    <n v="209"/>
    <n v="621"/>
    <n v="3098"/>
    <n v="7118"/>
    <n v="8433"/>
    <n v="1.0949186488492955"/>
    <n v="19479"/>
    <n v="8433"/>
    <n v="209"/>
    <x v="4"/>
    <m/>
    <m/>
    <m/>
    <m/>
    <m/>
  </r>
  <r>
    <s v="Diner 13"/>
    <s v="Diner"/>
    <s v="Yes"/>
    <s v="Yes"/>
    <s v="No"/>
    <s v="No"/>
    <s v="No"/>
    <s v="No"/>
    <s v="No"/>
    <n v="6309"/>
    <n v="6227"/>
    <n v="5123"/>
    <n v="4968"/>
    <n v="3857"/>
    <n v="-9.372954427409963E-2"/>
    <n v="26484"/>
    <n v="6309"/>
    <n v="3857"/>
    <x v="4"/>
    <m/>
    <m/>
    <m/>
    <m/>
    <m/>
  </r>
  <r>
    <s v="Diner 14"/>
    <s v="Diner"/>
    <s v="Yes"/>
    <s v="Yes"/>
    <s v="No"/>
    <s v="Yes"/>
    <s v="No"/>
    <s v="Yes"/>
    <s v="No"/>
    <n v="712"/>
    <n v="4182"/>
    <n v="6087"/>
    <n v="7494"/>
    <n v="8599"/>
    <n v="0.64586265484059613"/>
    <n v="27074"/>
    <n v="8599"/>
    <n v="712"/>
    <x v="4"/>
    <m/>
    <m/>
    <m/>
    <m/>
    <m/>
  </r>
  <r>
    <s v="Diner 15"/>
    <s v="Diner"/>
    <s v="Yes"/>
    <s v="Yes"/>
    <s v="No"/>
    <s v="No"/>
    <s v="No"/>
    <s v="No"/>
    <s v="No"/>
    <n v="2390"/>
    <n v="2415"/>
    <n v="3461"/>
    <n v="3850"/>
    <n v="4657"/>
    <n v="0.14272483850088946"/>
    <n v="16773"/>
    <n v="4657"/>
    <n v="2390"/>
    <x v="4"/>
    <m/>
    <m/>
    <m/>
    <m/>
    <m/>
  </r>
  <r>
    <s v="Club 1"/>
    <s v="Club"/>
    <s v="Yes"/>
    <s v="Yes"/>
    <s v="Yes"/>
    <s v="No"/>
    <s v="No"/>
    <s v="Yes"/>
    <s v="No"/>
    <n v="2519"/>
    <n v="3938"/>
    <n v="5190"/>
    <n v="8203"/>
    <n v="8780"/>
    <n v="0.28366963950173796"/>
    <n v="28630"/>
    <n v="8780"/>
    <n v="2519"/>
    <x v="4"/>
    <m/>
    <m/>
    <m/>
    <m/>
    <m/>
  </r>
  <r>
    <s v="Club 2"/>
    <s v="Club"/>
    <s v="Yes"/>
    <s v="Yes"/>
    <s v="Yes"/>
    <s v="Yes"/>
    <s v="Yes"/>
    <s v="Yes"/>
    <s v="No"/>
    <n v="138"/>
    <n v="286"/>
    <n v="6750"/>
    <n v="8254"/>
    <n v="8656"/>
    <n v="1.2881665488224225"/>
    <n v="24084"/>
    <n v="8656"/>
    <n v="138"/>
    <x v="4"/>
    <m/>
    <m/>
    <m/>
    <m/>
    <m/>
  </r>
  <r>
    <s v="Club 3"/>
    <s v="Club"/>
    <s v="Yes"/>
    <s v="Yes"/>
    <s v="Yes"/>
    <s v="No"/>
    <s v="No"/>
    <s v="Yes"/>
    <s v="Yes"/>
    <n v="8873"/>
    <n v="8484"/>
    <n v="7883"/>
    <n v="7499"/>
    <n v="6592"/>
    <n v="-5.7699669516278251E-2"/>
    <n v="39331"/>
    <n v="8873"/>
    <n v="6592"/>
    <x v="4"/>
    <m/>
    <m/>
    <m/>
    <m/>
    <m/>
  </r>
  <r>
    <s v="Club 4"/>
    <s v="Club"/>
    <s v="Yes"/>
    <s v="Yes"/>
    <s v="Yes"/>
    <s v="No"/>
    <s v="No"/>
    <s v="Yes"/>
    <s v="Yes"/>
    <n v="3297"/>
    <n v="4866"/>
    <n v="4928"/>
    <n v="8451"/>
    <n v="9585"/>
    <n v="0.23792585619569206"/>
    <n v="31127"/>
    <n v="9585"/>
    <n v="3297"/>
    <x v="4"/>
    <m/>
    <m/>
    <m/>
    <m/>
    <m/>
  </r>
  <r>
    <s v="Club 5"/>
    <s v="Club"/>
    <s v="Yes"/>
    <s v="Yes"/>
    <s v="Yes"/>
    <s v="Yes"/>
    <s v="Yes"/>
    <s v="Yes"/>
    <s v="Yes"/>
    <n v="1092"/>
    <n v="3140"/>
    <n v="4123"/>
    <n v="4366"/>
    <n v="9482"/>
    <n v="0.54076165823872469"/>
    <n v="22203"/>
    <n v="9482"/>
    <n v="1092"/>
    <x v="4"/>
    <m/>
    <m/>
    <m/>
    <m/>
    <m/>
  </r>
  <r>
    <s v="Club 6"/>
    <s v="Club"/>
    <s v="Yes"/>
    <s v="Yes"/>
    <s v="Yes"/>
    <s v="No"/>
    <s v="No"/>
    <s v="Yes"/>
    <s v="Yes"/>
    <n v="2541"/>
    <n v="3794"/>
    <n v="3984"/>
    <n v="8803"/>
    <n v="9338"/>
    <n v="0.29732814762537663"/>
    <n v="28460"/>
    <n v="9338"/>
    <n v="2541"/>
    <x v="4"/>
    <m/>
    <m/>
    <m/>
    <m/>
    <m/>
  </r>
  <r>
    <s v="Club 7"/>
    <s v="Club"/>
    <s v="Yes"/>
    <s v="Yes"/>
    <s v="Yes"/>
    <s v="Yes"/>
    <s v="Yes"/>
    <s v="Yes"/>
    <s v="Yes"/>
    <n v="742"/>
    <n v="3751"/>
    <n v="4423"/>
    <n v="8733"/>
    <n v="9909"/>
    <n v="0.67928800020081637"/>
    <n v="27558"/>
    <n v="9909"/>
    <n v="742"/>
    <x v="4"/>
    <m/>
    <m/>
    <m/>
    <m/>
    <m/>
  </r>
  <r>
    <s v="Club 8"/>
    <s v="Club"/>
    <s v="Yes"/>
    <s v="No"/>
    <s v="No"/>
    <s v="No"/>
    <s v="No"/>
    <s v="Yes"/>
    <s v="Yes"/>
    <n v="7703"/>
    <n v="6957"/>
    <n v="3898"/>
    <n v="1857"/>
    <n v="1512"/>
    <n v="-0.27793153457210906"/>
    <n v="21927"/>
    <n v="7703"/>
    <n v="1512"/>
    <x v="4"/>
    <m/>
    <m/>
    <m/>
    <m/>
    <m/>
  </r>
  <r>
    <s v="Club 9"/>
    <s v="Club"/>
    <s v="Yes"/>
    <s v="Yes"/>
    <s v="Yes"/>
    <s v="Yes"/>
    <s v="Yes"/>
    <s v="Yes"/>
    <s v="Yes"/>
    <n v="488"/>
    <n v="5535"/>
    <n v="5775"/>
    <n v="7661"/>
    <n v="9206"/>
    <n v="0.79941041442458327"/>
    <n v="28665"/>
    <n v="9206"/>
    <n v="488"/>
    <x v="4"/>
    <m/>
    <m/>
    <m/>
    <m/>
    <m/>
  </r>
  <r>
    <s v="Club 10"/>
    <s v="Club"/>
    <s v="Yes"/>
    <s v="Yes"/>
    <s v="Yes"/>
    <s v="Yes"/>
    <s v="Yes"/>
    <s v="Yes"/>
    <s v="Yes"/>
    <n v="376"/>
    <n v="889"/>
    <n v="4373"/>
    <n v="6803"/>
    <n v="7578"/>
    <n v="0.8233638960693328"/>
    <n v="20019"/>
    <n v="7578"/>
    <n v="376"/>
    <x v="4"/>
    <m/>
    <m/>
    <m/>
    <m/>
    <m/>
  </r>
  <r>
    <s v="Club 11"/>
    <s v="Club"/>
    <s v="Yes"/>
    <s v="No"/>
    <s v="No"/>
    <s v="No"/>
    <s v="No"/>
    <s v="Yes"/>
    <s v="Yes"/>
    <n v="7840"/>
    <n v="5804"/>
    <n v="4259"/>
    <n v="4243"/>
    <n v="907"/>
    <n v="-0.35038170863775375"/>
    <n v="23053"/>
    <n v="7840"/>
    <n v="907"/>
    <x v="4"/>
    <m/>
    <m/>
    <m/>
    <m/>
    <m/>
  </r>
  <r>
    <s v="Club 12"/>
    <s v="Club"/>
    <s v="Yes"/>
    <s v="Yes"/>
    <s v="Yes"/>
    <s v="Yes"/>
    <s v="Yes"/>
    <s v="Yes"/>
    <s v="Yes"/>
    <n v="1038"/>
    <n v="3615"/>
    <n v="3712"/>
    <n v="5819"/>
    <n v="9589"/>
    <n v="0.55996621610745612"/>
    <n v="23773"/>
    <n v="9589"/>
    <n v="1038"/>
    <x v="4"/>
    <m/>
    <m/>
    <m/>
    <m/>
    <m/>
  </r>
  <r>
    <s v="Club 13"/>
    <s v="Club"/>
    <s v="Yes"/>
    <s v="Yes"/>
    <s v="No"/>
    <s v="No"/>
    <s v="No"/>
    <s v="No"/>
    <s v="No"/>
    <n v="8891"/>
    <n v="5952"/>
    <n v="5914"/>
    <n v="5405"/>
    <n v="4031"/>
    <n v="-0.14632524698028038"/>
    <n v="30193"/>
    <n v="8891"/>
    <n v="4031"/>
    <x v="4"/>
    <m/>
    <m/>
    <m/>
    <m/>
    <m/>
  </r>
  <r>
    <s v="Club 14"/>
    <s v="Club"/>
    <s v="Yes"/>
    <s v="Yes"/>
    <s v="Yes"/>
    <s v="Yes"/>
    <s v="No"/>
    <s v="No"/>
    <s v="No"/>
    <n v="1290"/>
    <n v="4033"/>
    <n v="6956"/>
    <n v="7929"/>
    <n v="8834"/>
    <n v="0.4693103469357589"/>
    <n v="29042"/>
    <n v="8834"/>
    <n v="1290"/>
    <x v="4"/>
    <m/>
    <m/>
    <m/>
    <m/>
    <m/>
  </r>
  <r>
    <s v="Club 15"/>
    <s v="Club"/>
    <s v="Yes"/>
    <s v="Yes"/>
    <s v="Yes"/>
    <s v="Yes"/>
    <s v="Yes"/>
    <s v="No"/>
    <s v="No"/>
    <n v="431"/>
    <n v="6231"/>
    <n v="7478"/>
    <n v="8039"/>
    <n v="8271"/>
    <n v="0.80557756627518251"/>
    <n v="30450"/>
    <n v="8271"/>
    <n v="431"/>
    <x v="4"/>
    <m/>
    <m/>
    <m/>
    <m/>
    <m/>
  </r>
  <r>
    <s v="Hotel 1"/>
    <s v="Hotel"/>
    <s v="Yes"/>
    <s v="No"/>
    <s v="No"/>
    <s v="No"/>
    <s v="No"/>
    <s v="Yes"/>
    <s v="No"/>
    <n v="8156"/>
    <n v="1245"/>
    <n v="791"/>
    <n v="338"/>
    <n v="44"/>
    <n v="-0.64811958793334279"/>
    <n v="10574"/>
    <n v="8156"/>
    <n v="44"/>
    <x v="4"/>
    <m/>
    <m/>
    <m/>
    <m/>
    <m/>
  </r>
  <r>
    <s v="Hotel 2"/>
    <s v="Hotel"/>
    <s v="Yes"/>
    <s v="Yes"/>
    <s v="Yes"/>
    <s v="Yes"/>
    <s v="No"/>
    <s v="Yes"/>
    <s v="No"/>
    <n v="299"/>
    <n v="657"/>
    <n v="6238"/>
    <n v="8922"/>
    <n v="9081"/>
    <n v="0.9792128296192284"/>
    <n v="25197"/>
    <n v="9081"/>
    <n v="299"/>
    <x v="4"/>
    <m/>
    <m/>
    <m/>
    <m/>
    <m/>
  </r>
  <r>
    <s v="Hotel 3"/>
    <s v="Hotel"/>
    <s v="Yes"/>
    <s v="Yes"/>
    <s v="Yes"/>
    <s v="No"/>
    <s v="No"/>
    <s v="Yes"/>
    <s v="No"/>
    <n v="1323"/>
    <n v="4963"/>
    <n v="6292"/>
    <n v="6728"/>
    <n v="8202"/>
    <n v="0.44036309105086757"/>
    <n v="27508"/>
    <n v="8202"/>
    <n v="1323"/>
    <x v="4"/>
    <m/>
    <m/>
    <m/>
    <m/>
    <m/>
  </r>
  <r>
    <s v="Hotel 4"/>
    <s v="Hotel"/>
    <s v="Yes"/>
    <s v="No"/>
    <s v="No"/>
    <s v="No"/>
    <s v="No"/>
    <s v="Yes"/>
    <s v="No"/>
    <n v="8466"/>
    <n v="4079"/>
    <n v="2797"/>
    <n v="2245"/>
    <n v="1696"/>
    <n v="-0.27498078493866884"/>
    <n v="19283"/>
    <n v="8466"/>
    <n v="1696"/>
    <x v="4"/>
    <m/>
    <m/>
    <m/>
    <m/>
    <m/>
  </r>
  <r>
    <s v="Hotel 5"/>
    <s v="Hotel"/>
    <s v="Yes"/>
    <s v="Yes"/>
    <s v="Yes"/>
    <s v="No"/>
    <s v="No"/>
    <s v="Yes"/>
    <s v="No"/>
    <n v="870"/>
    <n v="2428"/>
    <n v="7386"/>
    <n v="8835"/>
    <n v="9766"/>
    <n v="0.62195758671656565"/>
    <n v="29285"/>
    <n v="9766"/>
    <n v="870"/>
    <x v="4"/>
    <m/>
    <m/>
    <m/>
    <m/>
    <m/>
  </r>
  <r>
    <s v="Hotel 6"/>
    <s v="Hotel"/>
    <s v="Yes"/>
    <s v="Yes"/>
    <s v="Yes"/>
    <s v="No"/>
    <s v="No"/>
    <s v="Yes"/>
    <s v="No"/>
    <n v="1497"/>
    <n v="1768"/>
    <n v="2804"/>
    <n v="5718"/>
    <n v="9822"/>
    <n v="0.45678555299281132"/>
    <n v="21609"/>
    <n v="9822"/>
    <n v="1497"/>
    <x v="4"/>
    <m/>
    <m/>
    <m/>
    <m/>
    <m/>
  </r>
  <r>
    <s v="Hotel 7"/>
    <s v="Hotel"/>
    <s v="Yes"/>
    <s v="Yes"/>
    <s v="Yes"/>
    <s v="No"/>
    <s v="No"/>
    <s v="Yes"/>
    <s v="No"/>
    <n v="1082"/>
    <n v="3353"/>
    <n v="6351"/>
    <n v="8550"/>
    <n v="9272"/>
    <n v="0.53670049949440091"/>
    <n v="28608"/>
    <n v="9272"/>
    <n v="1082"/>
    <x v="4"/>
    <m/>
    <m/>
    <m/>
    <m/>
    <m/>
  </r>
  <r>
    <s v="Hotel 8"/>
    <s v="Hotel"/>
    <s v="Yes"/>
    <s v="Yes"/>
    <s v="No"/>
    <s v="No"/>
    <s v="No"/>
    <s v="Yes"/>
    <s v="No"/>
    <n v="9791"/>
    <n v="9610"/>
    <n v="7534"/>
    <n v="5080"/>
    <n v="4936"/>
    <n v="-0.12801378349095649"/>
    <n v="36951"/>
    <n v="9791"/>
    <n v="4936"/>
    <x v="4"/>
    <m/>
    <m/>
    <m/>
    <m/>
    <m/>
  </r>
  <r>
    <s v="Hotel 9"/>
    <s v="Hotel"/>
    <s v="Yes"/>
    <s v="Yes"/>
    <s v="Yes"/>
    <s v="No"/>
    <s v="No"/>
    <s v="Yes"/>
    <s v="No"/>
    <n v="1357"/>
    <n v="4189"/>
    <n v="5407"/>
    <n v="6233"/>
    <n v="9681"/>
    <n v="0.48138544913845771"/>
    <n v="26867"/>
    <n v="9681"/>
    <n v="1357"/>
    <x v="4"/>
    <m/>
    <m/>
    <m/>
    <m/>
    <m/>
  </r>
  <r>
    <s v="Hotel 10"/>
    <s v="Hotel"/>
    <s v="Yes"/>
    <s v="No"/>
    <s v="No"/>
    <s v="No"/>
    <s v="No"/>
    <s v="Yes"/>
    <s v="No"/>
    <n v="576"/>
    <n v="2628"/>
    <n v="3612"/>
    <n v="5066"/>
    <n v="5156"/>
    <n v="0.55016556394106075"/>
    <n v="17038"/>
    <n v="5156"/>
    <n v="576"/>
    <x v="4"/>
    <m/>
    <m/>
    <m/>
    <m/>
    <m/>
  </r>
  <r>
    <s v="Hotel 11"/>
    <s v="Hotel"/>
    <s v="Yes"/>
    <s v="Yes"/>
    <s v="Yes"/>
    <s v="Yes"/>
    <s v="No"/>
    <s v="No"/>
    <s v="No"/>
    <n v="128"/>
    <n v="416"/>
    <n v="747"/>
    <n v="1028"/>
    <n v="6357"/>
    <n v="1.1837778083492312"/>
    <n v="8676"/>
    <n v="6357"/>
    <n v="128"/>
    <x v="4"/>
    <m/>
    <m/>
    <m/>
    <m/>
    <m/>
  </r>
  <r>
    <s v="Hotel 12"/>
    <s v="Hotel"/>
    <s v="Yes"/>
    <s v="No"/>
    <s v="No"/>
    <s v="No"/>
    <s v="No"/>
    <s v="No"/>
    <s v="No"/>
    <n v="8034"/>
    <n v="6541"/>
    <n v="3311"/>
    <n v="3254"/>
    <n v="2687"/>
    <n v="-0.19671960466548288"/>
    <n v="23827"/>
    <n v="8034"/>
    <n v="2687"/>
    <x v="4"/>
    <m/>
    <m/>
    <m/>
    <m/>
    <m/>
  </r>
  <r>
    <s v="Hotel 13"/>
    <s v="Hotel"/>
    <s v="Yes"/>
    <s v="Yes"/>
    <s v="Yes"/>
    <s v="No"/>
    <s v="No"/>
    <s v="No"/>
    <s v="No"/>
    <n v="1263"/>
    <n v="2517"/>
    <n v="8042"/>
    <n v="8222"/>
    <n v="9686"/>
    <n v="0.50296277017670943"/>
    <n v="29730"/>
    <n v="9686"/>
    <n v="1263"/>
    <x v="4"/>
    <m/>
    <m/>
    <m/>
    <m/>
    <m/>
  </r>
  <r>
    <s v="Hotel 14"/>
    <s v="Hotel"/>
    <s v="Yes"/>
    <s v="Yes"/>
    <s v="Yes"/>
    <s v="No"/>
    <s v="No"/>
    <s v="No"/>
    <s v="No"/>
    <n v="1032"/>
    <n v="3919"/>
    <n v="4466"/>
    <n v="5568"/>
    <n v="6476"/>
    <n v="0.44386114193401105"/>
    <n v="21461"/>
    <n v="6476"/>
    <n v="1032"/>
    <x v="4"/>
    <m/>
    <m/>
    <m/>
    <m/>
    <m/>
  </r>
  <r>
    <s v="Hotel 15"/>
    <s v="Hotel"/>
    <s v="Yes"/>
    <s v="Yes"/>
    <s v="Yes"/>
    <s v="No"/>
    <s v="No"/>
    <s v="No"/>
    <s v="No"/>
    <n v="1014"/>
    <n v="2254"/>
    <n v="4534"/>
    <n v="6796"/>
    <n v="7730"/>
    <n v="0.50116457691279459"/>
    <n v="22328"/>
    <n v="7730"/>
    <n v="1014"/>
    <x v="4"/>
    <m/>
    <m/>
    <m/>
    <m/>
    <m/>
  </r>
  <r>
    <s v="SALES VOLUME PER YEAR"/>
    <m/>
    <m/>
    <m/>
    <m/>
    <m/>
    <m/>
    <m/>
    <m/>
    <n v="189976"/>
    <n v="242995"/>
    <n v="288449"/>
    <n v="350234"/>
    <n v="409194"/>
    <m/>
    <m/>
    <m/>
    <m/>
    <x v="4"/>
    <m/>
    <m/>
    <m/>
    <m/>
    <m/>
  </r>
  <r>
    <s v="MAX SALES PER YEAR"/>
    <m/>
    <m/>
    <m/>
    <m/>
    <m/>
    <m/>
    <m/>
    <m/>
    <n v="9791"/>
    <n v="9610"/>
    <n v="8390"/>
    <n v="9024"/>
    <n v="9983"/>
    <m/>
    <m/>
    <m/>
    <m/>
    <x v="4"/>
    <m/>
    <m/>
    <m/>
    <m/>
    <m/>
  </r>
  <r>
    <s v="MIN SALES PER YEAR"/>
    <m/>
    <m/>
    <m/>
    <m/>
    <m/>
    <m/>
    <m/>
    <m/>
    <n v="24"/>
    <n v="286"/>
    <n v="747"/>
    <n v="338"/>
    <n v="44"/>
    <m/>
    <m/>
    <m/>
    <m/>
    <x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x v="0"/>
    <x v="0"/>
    <x v="0"/>
    <x v="0"/>
    <x v="0"/>
    <x v="0"/>
    <n v="1982"/>
    <n v="5388"/>
    <n v="7063"/>
    <n v="7208"/>
    <n v="9093"/>
    <n v="0.35619053226467323"/>
    <n v="30734"/>
    <n v="9093"/>
    <n v="1982"/>
  </r>
  <r>
    <x v="1"/>
    <x v="0"/>
    <x v="0"/>
    <x v="0"/>
    <x v="0"/>
    <x v="1"/>
    <x v="0"/>
    <x v="0"/>
    <x v="0"/>
    <n v="2786"/>
    <n v="3804"/>
    <n v="4121"/>
    <n v="6210"/>
    <n v="6909"/>
    <n v="0.19918673575040846"/>
    <n v="23830"/>
    <n v="6909"/>
    <n v="2786"/>
  </r>
  <r>
    <x v="2"/>
    <x v="0"/>
    <x v="0"/>
    <x v="0"/>
    <x v="0"/>
    <x v="0"/>
    <x v="0"/>
    <x v="0"/>
    <x v="0"/>
    <n v="1209"/>
    <n v="1534"/>
    <n v="1634"/>
    <n v="4302"/>
    <n v="9768"/>
    <n v="0.51871355792226703"/>
    <n v="18447"/>
    <n v="9768"/>
    <n v="1209"/>
  </r>
  <r>
    <x v="3"/>
    <x v="0"/>
    <x v="0"/>
    <x v="0"/>
    <x v="0"/>
    <x v="0"/>
    <x v="0"/>
    <x v="0"/>
    <x v="0"/>
    <n v="906"/>
    <n v="1251"/>
    <n v="2897"/>
    <n v="4499"/>
    <n v="9428"/>
    <n v="0.59756403600546837"/>
    <n v="18981"/>
    <n v="9428"/>
    <n v="906"/>
  </r>
  <r>
    <x v="4"/>
    <x v="0"/>
    <x v="0"/>
    <x v="0"/>
    <x v="1"/>
    <x v="0"/>
    <x v="0"/>
    <x v="0"/>
    <x v="0"/>
    <n v="1421"/>
    <n v="1893"/>
    <n v="2722"/>
    <n v="4410"/>
    <n v="5873"/>
    <n v="0.32816852649646844"/>
    <n v="16319"/>
    <n v="5873"/>
    <n v="1421"/>
  </r>
  <r>
    <x v="5"/>
    <x v="0"/>
    <x v="0"/>
    <x v="0"/>
    <x v="0"/>
    <x v="1"/>
    <x v="0"/>
    <x v="0"/>
    <x v="1"/>
    <n v="2341"/>
    <n v="6105"/>
    <n v="7777"/>
    <n v="7891"/>
    <n v="8758"/>
    <n v="0.30196918487306212"/>
    <n v="32872"/>
    <n v="8758"/>
    <n v="2341"/>
  </r>
  <r>
    <x v="6"/>
    <x v="0"/>
    <x v="0"/>
    <x v="1"/>
    <x v="1"/>
    <x v="1"/>
    <x v="1"/>
    <x v="0"/>
    <x v="1"/>
    <n v="9252"/>
    <n v="8499"/>
    <n v="991"/>
    <n v="448"/>
    <n v="211"/>
    <n v="-0.53052835583623759"/>
    <n v="19401"/>
    <n v="9252"/>
    <n v="211"/>
  </r>
  <r>
    <x v="7"/>
    <x v="0"/>
    <x v="0"/>
    <x v="0"/>
    <x v="0"/>
    <x v="0"/>
    <x v="1"/>
    <x v="0"/>
    <x v="1"/>
    <n v="1581"/>
    <n v="4799"/>
    <n v="6582"/>
    <n v="9024"/>
    <n v="9759"/>
    <n v="0.43911231499610492"/>
    <n v="31745"/>
    <n v="9759"/>
    <n v="1581"/>
  </r>
  <r>
    <x v="8"/>
    <x v="0"/>
    <x v="0"/>
    <x v="1"/>
    <x v="1"/>
    <x v="1"/>
    <x v="1"/>
    <x v="0"/>
    <x v="1"/>
    <n v="9766"/>
    <n v="8049"/>
    <n v="5556"/>
    <n v="5202"/>
    <n v="2373"/>
    <n v="-0.24644283485137131"/>
    <n v="30946"/>
    <n v="9766"/>
    <n v="2373"/>
  </r>
  <r>
    <x v="9"/>
    <x v="0"/>
    <x v="0"/>
    <x v="0"/>
    <x v="1"/>
    <x v="0"/>
    <x v="1"/>
    <x v="0"/>
    <x v="1"/>
    <n v="1530"/>
    <n v="1620"/>
    <n v="2027"/>
    <n v="4881"/>
    <n v="6002"/>
    <n v="0.31437990899992707"/>
    <n v="16060"/>
    <n v="6002"/>
    <n v="1530"/>
  </r>
  <r>
    <x v="10"/>
    <x v="0"/>
    <x v="0"/>
    <x v="1"/>
    <x v="1"/>
    <x v="1"/>
    <x v="1"/>
    <x v="1"/>
    <x v="1"/>
    <n v="7555"/>
    <n v="6551"/>
    <n v="5188"/>
    <n v="3436"/>
    <n v="2359"/>
    <n v="-0.2076835105195487"/>
    <n v="25089"/>
    <n v="7555"/>
    <n v="2359"/>
  </r>
  <r>
    <x v="11"/>
    <x v="0"/>
    <x v="0"/>
    <x v="1"/>
    <x v="1"/>
    <x v="1"/>
    <x v="1"/>
    <x v="1"/>
    <x v="1"/>
    <n v="1532"/>
    <n v="2678"/>
    <n v="4068"/>
    <n v="4278"/>
    <n v="5382"/>
    <n v="0.28569213036906493"/>
    <n v="17938"/>
    <n v="5382"/>
    <n v="1532"/>
  </r>
  <r>
    <x v="12"/>
    <x v="0"/>
    <x v="0"/>
    <x v="0"/>
    <x v="0"/>
    <x v="0"/>
    <x v="0"/>
    <x v="0"/>
    <x v="0"/>
    <n v="24"/>
    <n v="1797"/>
    <n v="3548"/>
    <n v="3668"/>
    <n v="8592"/>
    <n v="2.2417282473900286"/>
    <n v="17629"/>
    <n v="8592"/>
    <n v="24"/>
  </r>
  <r>
    <x v="13"/>
    <x v="0"/>
    <x v="0"/>
    <x v="0"/>
    <x v="0"/>
    <x v="0"/>
    <x v="0"/>
    <x v="0"/>
    <x v="0"/>
    <n v="861"/>
    <n v="1314"/>
    <n v="1810"/>
    <n v="6510"/>
    <n v="9271"/>
    <n v="0.60851341002213011"/>
    <n v="19766"/>
    <n v="9271"/>
    <n v="861"/>
  </r>
  <r>
    <x v="14"/>
    <x v="0"/>
    <x v="0"/>
    <x v="0"/>
    <x v="1"/>
    <x v="1"/>
    <x v="1"/>
    <x v="1"/>
    <x v="1"/>
    <n v="9058"/>
    <n v="4839"/>
    <n v="4776"/>
    <n v="4024"/>
    <n v="369"/>
    <n v="-0.47277158327084157"/>
    <n v="23066"/>
    <n v="9058"/>
    <n v="369"/>
  </r>
  <r>
    <x v="15"/>
    <x v="1"/>
    <x v="0"/>
    <x v="0"/>
    <x v="1"/>
    <x v="1"/>
    <x v="1"/>
    <x v="1"/>
    <x v="1"/>
    <n v="3501"/>
    <n v="7079"/>
    <n v="7438"/>
    <n v="7443"/>
    <n v="9225"/>
    <n v="0.2138215756945514"/>
    <n v="34686"/>
    <n v="9225"/>
    <n v="3501"/>
  </r>
  <r>
    <x v="16"/>
    <x v="1"/>
    <x v="0"/>
    <x v="0"/>
    <x v="1"/>
    <x v="1"/>
    <x v="1"/>
    <x v="1"/>
    <x v="1"/>
    <n v="3916"/>
    <n v="4218"/>
    <n v="5072"/>
    <n v="5201"/>
    <n v="7588"/>
    <n v="0.14145009299098632"/>
    <n v="25995"/>
    <n v="7588"/>
    <n v="3916"/>
  </r>
  <r>
    <x v="17"/>
    <x v="1"/>
    <x v="0"/>
    <x v="0"/>
    <x v="1"/>
    <x v="0"/>
    <x v="1"/>
    <x v="0"/>
    <x v="1"/>
    <n v="700"/>
    <n v="5721"/>
    <n v="6247"/>
    <n v="8495"/>
    <n v="9236"/>
    <n v="0.67524055030166985"/>
    <n v="30399"/>
    <n v="9236"/>
    <n v="700"/>
  </r>
  <r>
    <x v="18"/>
    <x v="1"/>
    <x v="0"/>
    <x v="0"/>
    <x v="1"/>
    <x v="1"/>
    <x v="1"/>
    <x v="1"/>
    <x v="1"/>
    <n v="9773"/>
    <n v="9179"/>
    <n v="8390"/>
    <n v="8256"/>
    <n v="3815"/>
    <n v="-0.17149844341981002"/>
    <n v="39413"/>
    <n v="9773"/>
    <n v="3815"/>
  </r>
  <r>
    <x v="19"/>
    <x v="1"/>
    <x v="0"/>
    <x v="0"/>
    <x v="1"/>
    <x v="0"/>
    <x v="1"/>
    <x v="0"/>
    <x v="1"/>
    <n v="73"/>
    <n v="3485"/>
    <n v="4592"/>
    <n v="5143"/>
    <n v="8100"/>
    <n v="1.5646755513040227"/>
    <n v="21393"/>
    <n v="8100"/>
    <n v="73"/>
  </r>
  <r>
    <x v="20"/>
    <x v="1"/>
    <x v="0"/>
    <x v="0"/>
    <x v="1"/>
    <x v="0"/>
    <x v="1"/>
    <x v="0"/>
    <x v="1"/>
    <n v="238"/>
    <n v="1235"/>
    <n v="1822"/>
    <n v="7074"/>
    <n v="8207"/>
    <n v="1.0301189974956895"/>
    <n v="18576"/>
    <n v="8207"/>
    <n v="238"/>
  </r>
  <r>
    <x v="21"/>
    <x v="1"/>
    <x v="0"/>
    <x v="0"/>
    <x v="1"/>
    <x v="0"/>
    <x v="1"/>
    <x v="0"/>
    <x v="1"/>
    <n v="1368"/>
    <n v="3447"/>
    <n v="4535"/>
    <n v="5476"/>
    <n v="9983"/>
    <n v="0.48810986163702852"/>
    <n v="24809"/>
    <n v="9983"/>
    <n v="1368"/>
  </r>
  <r>
    <x v="22"/>
    <x v="1"/>
    <x v="0"/>
    <x v="1"/>
    <x v="1"/>
    <x v="1"/>
    <x v="0"/>
    <x v="1"/>
    <x v="1"/>
    <n v="8331"/>
    <n v="7667"/>
    <n v="5952"/>
    <n v="1998"/>
    <n v="375"/>
    <n v="-0.4621429981676064"/>
    <n v="24323"/>
    <n v="8331"/>
    <n v="375"/>
  </r>
  <r>
    <x v="23"/>
    <x v="1"/>
    <x v="0"/>
    <x v="0"/>
    <x v="1"/>
    <x v="0"/>
    <x v="0"/>
    <x v="0"/>
    <x v="1"/>
    <n v="1779"/>
    <n v="2124"/>
    <n v="2844"/>
    <n v="6877"/>
    <n v="9570"/>
    <n v="0.40006177319181924"/>
    <n v="23194"/>
    <n v="9570"/>
    <n v="1779"/>
  </r>
  <r>
    <x v="24"/>
    <x v="1"/>
    <x v="0"/>
    <x v="0"/>
    <x v="1"/>
    <x v="0"/>
    <x v="0"/>
    <x v="0"/>
    <x v="1"/>
    <n v="570"/>
    <n v="1322"/>
    <n v="7279"/>
    <n v="8443"/>
    <n v="9571"/>
    <n v="0.7579903714787859"/>
    <n v="27185"/>
    <n v="9571"/>
    <n v="570"/>
  </r>
  <r>
    <x v="25"/>
    <x v="1"/>
    <x v="0"/>
    <x v="1"/>
    <x v="1"/>
    <x v="1"/>
    <x v="0"/>
    <x v="1"/>
    <x v="1"/>
    <n v="6156"/>
    <n v="6110"/>
    <n v="5791"/>
    <n v="1759"/>
    <n v="969"/>
    <n v="-0.30911616212185844"/>
    <n v="20785"/>
    <n v="6156"/>
    <n v="969"/>
  </r>
  <r>
    <x v="26"/>
    <x v="1"/>
    <x v="0"/>
    <x v="0"/>
    <x v="1"/>
    <x v="0"/>
    <x v="0"/>
    <x v="0"/>
    <x v="1"/>
    <n v="209"/>
    <n v="621"/>
    <n v="3098"/>
    <n v="7118"/>
    <n v="8433"/>
    <n v="1.0949186488492955"/>
    <n v="19479"/>
    <n v="8433"/>
    <n v="209"/>
  </r>
  <r>
    <x v="27"/>
    <x v="1"/>
    <x v="0"/>
    <x v="0"/>
    <x v="1"/>
    <x v="1"/>
    <x v="1"/>
    <x v="1"/>
    <x v="1"/>
    <n v="6309"/>
    <n v="6227"/>
    <n v="5123"/>
    <n v="4968"/>
    <n v="3857"/>
    <n v="-9.372954427409963E-2"/>
    <n v="26484"/>
    <n v="6309"/>
    <n v="3857"/>
  </r>
  <r>
    <x v="28"/>
    <x v="1"/>
    <x v="0"/>
    <x v="0"/>
    <x v="1"/>
    <x v="0"/>
    <x v="1"/>
    <x v="0"/>
    <x v="1"/>
    <n v="712"/>
    <n v="4182"/>
    <n v="6087"/>
    <n v="7494"/>
    <n v="8599"/>
    <n v="0.64586265484059613"/>
    <n v="27074"/>
    <n v="8599"/>
    <n v="712"/>
  </r>
  <r>
    <x v="29"/>
    <x v="1"/>
    <x v="0"/>
    <x v="0"/>
    <x v="1"/>
    <x v="1"/>
    <x v="1"/>
    <x v="1"/>
    <x v="1"/>
    <n v="2390"/>
    <n v="2415"/>
    <n v="3461"/>
    <n v="3850"/>
    <n v="4657"/>
    <n v="0.14272483850088946"/>
    <n v="16773"/>
    <n v="4657"/>
    <n v="2390"/>
  </r>
  <r>
    <x v="30"/>
    <x v="2"/>
    <x v="0"/>
    <x v="0"/>
    <x v="0"/>
    <x v="1"/>
    <x v="1"/>
    <x v="0"/>
    <x v="1"/>
    <n v="2519"/>
    <n v="3938"/>
    <n v="5190"/>
    <n v="8203"/>
    <n v="8780"/>
    <n v="0.28366963950173796"/>
    <n v="28630"/>
    <n v="8780"/>
    <n v="2519"/>
  </r>
  <r>
    <x v="31"/>
    <x v="2"/>
    <x v="0"/>
    <x v="0"/>
    <x v="0"/>
    <x v="0"/>
    <x v="0"/>
    <x v="0"/>
    <x v="1"/>
    <n v="138"/>
    <n v="286"/>
    <n v="6750"/>
    <n v="8254"/>
    <n v="8656"/>
    <n v="1.2881665488224225"/>
    <n v="24084"/>
    <n v="8656"/>
    <n v="138"/>
  </r>
  <r>
    <x v="32"/>
    <x v="2"/>
    <x v="0"/>
    <x v="0"/>
    <x v="0"/>
    <x v="1"/>
    <x v="1"/>
    <x v="0"/>
    <x v="0"/>
    <n v="8873"/>
    <n v="8484"/>
    <n v="7883"/>
    <n v="7499"/>
    <n v="6592"/>
    <n v="-5.7699669516278251E-2"/>
    <n v="39331"/>
    <n v="8873"/>
    <n v="6592"/>
  </r>
  <r>
    <x v="33"/>
    <x v="2"/>
    <x v="0"/>
    <x v="0"/>
    <x v="0"/>
    <x v="1"/>
    <x v="1"/>
    <x v="0"/>
    <x v="0"/>
    <n v="3297"/>
    <n v="4866"/>
    <n v="4928"/>
    <n v="8451"/>
    <n v="9585"/>
    <n v="0.23792585619569206"/>
    <n v="31127"/>
    <n v="9585"/>
    <n v="3297"/>
  </r>
  <r>
    <x v="34"/>
    <x v="2"/>
    <x v="0"/>
    <x v="0"/>
    <x v="0"/>
    <x v="0"/>
    <x v="0"/>
    <x v="0"/>
    <x v="0"/>
    <n v="1092"/>
    <n v="3140"/>
    <n v="4123"/>
    <n v="4366"/>
    <n v="9482"/>
    <n v="0.54076165823872469"/>
    <n v="22203"/>
    <n v="9482"/>
    <n v="1092"/>
  </r>
  <r>
    <x v="35"/>
    <x v="2"/>
    <x v="0"/>
    <x v="0"/>
    <x v="0"/>
    <x v="1"/>
    <x v="1"/>
    <x v="0"/>
    <x v="0"/>
    <n v="2541"/>
    <n v="3794"/>
    <n v="3984"/>
    <n v="8803"/>
    <n v="9338"/>
    <n v="0.29732814762537663"/>
    <n v="28460"/>
    <n v="9338"/>
    <n v="2541"/>
  </r>
  <r>
    <x v="36"/>
    <x v="2"/>
    <x v="0"/>
    <x v="0"/>
    <x v="0"/>
    <x v="0"/>
    <x v="0"/>
    <x v="0"/>
    <x v="0"/>
    <n v="742"/>
    <n v="3751"/>
    <n v="4423"/>
    <n v="8733"/>
    <n v="9909"/>
    <n v="0.67928800020081637"/>
    <n v="27558"/>
    <n v="9909"/>
    <n v="742"/>
  </r>
  <r>
    <x v="37"/>
    <x v="2"/>
    <x v="0"/>
    <x v="1"/>
    <x v="1"/>
    <x v="1"/>
    <x v="1"/>
    <x v="0"/>
    <x v="0"/>
    <n v="7703"/>
    <n v="6957"/>
    <n v="3898"/>
    <n v="1857"/>
    <n v="1512"/>
    <n v="-0.27793153457210906"/>
    <n v="21927"/>
    <n v="7703"/>
    <n v="1512"/>
  </r>
  <r>
    <x v="38"/>
    <x v="2"/>
    <x v="0"/>
    <x v="0"/>
    <x v="0"/>
    <x v="0"/>
    <x v="0"/>
    <x v="0"/>
    <x v="0"/>
    <n v="488"/>
    <n v="5535"/>
    <n v="5775"/>
    <n v="7661"/>
    <n v="9206"/>
    <n v="0.79941041442458327"/>
    <n v="28665"/>
    <n v="9206"/>
    <n v="488"/>
  </r>
  <r>
    <x v="39"/>
    <x v="2"/>
    <x v="0"/>
    <x v="0"/>
    <x v="0"/>
    <x v="0"/>
    <x v="0"/>
    <x v="0"/>
    <x v="0"/>
    <n v="376"/>
    <n v="889"/>
    <n v="4373"/>
    <n v="6803"/>
    <n v="7578"/>
    <n v="0.8233638960693328"/>
    <n v="20019"/>
    <n v="7578"/>
    <n v="376"/>
  </r>
  <r>
    <x v="40"/>
    <x v="2"/>
    <x v="0"/>
    <x v="1"/>
    <x v="1"/>
    <x v="1"/>
    <x v="1"/>
    <x v="0"/>
    <x v="0"/>
    <n v="7840"/>
    <n v="5804"/>
    <n v="4259"/>
    <n v="4243"/>
    <n v="907"/>
    <n v="-0.35038170863775375"/>
    <n v="23053"/>
    <n v="7840"/>
    <n v="907"/>
  </r>
  <r>
    <x v="41"/>
    <x v="2"/>
    <x v="0"/>
    <x v="0"/>
    <x v="0"/>
    <x v="0"/>
    <x v="0"/>
    <x v="0"/>
    <x v="0"/>
    <n v="1038"/>
    <n v="3615"/>
    <n v="3712"/>
    <n v="5819"/>
    <n v="9589"/>
    <n v="0.55996621610745612"/>
    <n v="23773"/>
    <n v="9589"/>
    <n v="1038"/>
  </r>
  <r>
    <x v="42"/>
    <x v="2"/>
    <x v="0"/>
    <x v="0"/>
    <x v="1"/>
    <x v="1"/>
    <x v="1"/>
    <x v="1"/>
    <x v="1"/>
    <n v="8891"/>
    <n v="5952"/>
    <n v="5914"/>
    <n v="5405"/>
    <n v="4031"/>
    <n v="-0.14632524698028038"/>
    <n v="30193"/>
    <n v="8891"/>
    <n v="4031"/>
  </r>
  <r>
    <x v="43"/>
    <x v="2"/>
    <x v="0"/>
    <x v="0"/>
    <x v="0"/>
    <x v="0"/>
    <x v="1"/>
    <x v="1"/>
    <x v="1"/>
    <n v="1290"/>
    <n v="4033"/>
    <n v="6956"/>
    <n v="7929"/>
    <n v="8834"/>
    <n v="0.4693103469357589"/>
    <n v="29042"/>
    <n v="8834"/>
    <n v="1290"/>
  </r>
  <r>
    <x v="44"/>
    <x v="2"/>
    <x v="0"/>
    <x v="0"/>
    <x v="0"/>
    <x v="0"/>
    <x v="0"/>
    <x v="1"/>
    <x v="1"/>
    <n v="431"/>
    <n v="6231"/>
    <n v="7478"/>
    <n v="8039"/>
    <n v="8271"/>
    <n v="0.80557756627518251"/>
    <n v="30450"/>
    <n v="8271"/>
    <n v="431"/>
  </r>
  <r>
    <x v="45"/>
    <x v="3"/>
    <x v="0"/>
    <x v="1"/>
    <x v="1"/>
    <x v="1"/>
    <x v="1"/>
    <x v="0"/>
    <x v="1"/>
    <n v="8156"/>
    <n v="1245"/>
    <n v="791"/>
    <n v="338"/>
    <n v="44"/>
    <n v="-0.64811958793334279"/>
    <n v="10574"/>
    <n v="8156"/>
    <n v="44"/>
  </r>
  <r>
    <x v="46"/>
    <x v="3"/>
    <x v="0"/>
    <x v="0"/>
    <x v="0"/>
    <x v="0"/>
    <x v="1"/>
    <x v="0"/>
    <x v="1"/>
    <n v="299"/>
    <n v="657"/>
    <n v="6238"/>
    <n v="8922"/>
    <n v="9081"/>
    <n v="0.9792128296192284"/>
    <n v="25197"/>
    <n v="9081"/>
    <n v="299"/>
  </r>
  <r>
    <x v="47"/>
    <x v="3"/>
    <x v="0"/>
    <x v="0"/>
    <x v="0"/>
    <x v="1"/>
    <x v="1"/>
    <x v="0"/>
    <x v="1"/>
    <n v="1323"/>
    <n v="4963"/>
    <n v="6292"/>
    <n v="6728"/>
    <n v="8202"/>
    <n v="0.44036309105086757"/>
    <n v="27508"/>
    <n v="8202"/>
    <n v="1323"/>
  </r>
  <r>
    <x v="48"/>
    <x v="3"/>
    <x v="0"/>
    <x v="1"/>
    <x v="1"/>
    <x v="1"/>
    <x v="1"/>
    <x v="0"/>
    <x v="1"/>
    <n v="8466"/>
    <n v="4079"/>
    <n v="2797"/>
    <n v="2245"/>
    <n v="1696"/>
    <n v="-0.27498078493866884"/>
    <n v="19283"/>
    <n v="8466"/>
    <n v="1696"/>
  </r>
  <r>
    <x v="49"/>
    <x v="3"/>
    <x v="0"/>
    <x v="0"/>
    <x v="0"/>
    <x v="1"/>
    <x v="1"/>
    <x v="0"/>
    <x v="1"/>
    <n v="870"/>
    <n v="2428"/>
    <n v="7386"/>
    <n v="8835"/>
    <n v="9766"/>
    <n v="0.62195758671656565"/>
    <n v="29285"/>
    <n v="9766"/>
    <n v="870"/>
  </r>
  <r>
    <x v="50"/>
    <x v="3"/>
    <x v="0"/>
    <x v="0"/>
    <x v="0"/>
    <x v="1"/>
    <x v="1"/>
    <x v="0"/>
    <x v="1"/>
    <n v="1497"/>
    <n v="1768"/>
    <n v="2804"/>
    <n v="5718"/>
    <n v="9822"/>
    <n v="0.45678555299281132"/>
    <n v="21609"/>
    <n v="9822"/>
    <n v="1497"/>
  </r>
  <r>
    <x v="51"/>
    <x v="3"/>
    <x v="0"/>
    <x v="0"/>
    <x v="0"/>
    <x v="1"/>
    <x v="1"/>
    <x v="0"/>
    <x v="1"/>
    <n v="1082"/>
    <n v="3353"/>
    <n v="6351"/>
    <n v="8550"/>
    <n v="9272"/>
    <n v="0.53670049949440091"/>
    <n v="28608"/>
    <n v="9272"/>
    <n v="1082"/>
  </r>
  <r>
    <x v="52"/>
    <x v="3"/>
    <x v="0"/>
    <x v="0"/>
    <x v="1"/>
    <x v="1"/>
    <x v="1"/>
    <x v="0"/>
    <x v="1"/>
    <n v="9791"/>
    <n v="9610"/>
    <n v="7534"/>
    <n v="5080"/>
    <n v="4936"/>
    <n v="-0.12801378349095649"/>
    <n v="36951"/>
    <n v="9791"/>
    <n v="4936"/>
  </r>
  <r>
    <x v="53"/>
    <x v="3"/>
    <x v="0"/>
    <x v="0"/>
    <x v="0"/>
    <x v="1"/>
    <x v="1"/>
    <x v="0"/>
    <x v="1"/>
    <n v="1357"/>
    <n v="4189"/>
    <n v="5407"/>
    <n v="6233"/>
    <n v="9681"/>
    <n v="0.48138544913845771"/>
    <n v="26867"/>
    <n v="9681"/>
    <n v="1357"/>
  </r>
  <r>
    <x v="54"/>
    <x v="3"/>
    <x v="0"/>
    <x v="1"/>
    <x v="1"/>
    <x v="1"/>
    <x v="1"/>
    <x v="0"/>
    <x v="1"/>
    <n v="576"/>
    <n v="2628"/>
    <n v="3612"/>
    <n v="5066"/>
    <n v="5156"/>
    <n v="0.55016556394106075"/>
    <n v="17038"/>
    <n v="5156"/>
    <n v="576"/>
  </r>
  <r>
    <x v="55"/>
    <x v="3"/>
    <x v="0"/>
    <x v="0"/>
    <x v="0"/>
    <x v="0"/>
    <x v="1"/>
    <x v="1"/>
    <x v="1"/>
    <n v="128"/>
    <n v="416"/>
    <n v="747"/>
    <n v="1028"/>
    <n v="6357"/>
    <n v="1.1837778083492312"/>
    <n v="8676"/>
    <n v="6357"/>
    <n v="128"/>
  </r>
  <r>
    <x v="56"/>
    <x v="3"/>
    <x v="0"/>
    <x v="1"/>
    <x v="1"/>
    <x v="1"/>
    <x v="1"/>
    <x v="1"/>
    <x v="1"/>
    <n v="8034"/>
    <n v="6541"/>
    <n v="3311"/>
    <n v="3254"/>
    <n v="2687"/>
    <n v="-0.19671960466548288"/>
    <n v="23827"/>
    <n v="8034"/>
    <n v="2687"/>
  </r>
  <r>
    <x v="57"/>
    <x v="3"/>
    <x v="0"/>
    <x v="0"/>
    <x v="0"/>
    <x v="1"/>
    <x v="1"/>
    <x v="1"/>
    <x v="1"/>
    <n v="1263"/>
    <n v="2517"/>
    <n v="8042"/>
    <n v="8222"/>
    <n v="9686"/>
    <n v="0.50296277017670943"/>
    <n v="29730"/>
    <n v="9686"/>
    <n v="1263"/>
  </r>
  <r>
    <x v="58"/>
    <x v="3"/>
    <x v="0"/>
    <x v="0"/>
    <x v="0"/>
    <x v="1"/>
    <x v="1"/>
    <x v="1"/>
    <x v="1"/>
    <n v="1032"/>
    <n v="3919"/>
    <n v="4466"/>
    <n v="5568"/>
    <n v="6476"/>
    <n v="0.44386114193401105"/>
    <n v="21461"/>
    <n v="6476"/>
    <n v="1032"/>
  </r>
  <r>
    <x v="59"/>
    <x v="3"/>
    <x v="0"/>
    <x v="0"/>
    <x v="0"/>
    <x v="1"/>
    <x v="1"/>
    <x v="1"/>
    <x v="1"/>
    <n v="1014"/>
    <n v="2254"/>
    <n v="4534"/>
    <n v="6796"/>
    <n v="7730"/>
    <n v="0.50116457691279459"/>
    <n v="22328"/>
    <n v="7730"/>
    <n v="1014"/>
  </r>
  <r>
    <x v="60"/>
    <x v="4"/>
    <x v="1"/>
    <x v="2"/>
    <x v="2"/>
    <x v="2"/>
    <x v="2"/>
    <x v="2"/>
    <x v="2"/>
    <n v="189976"/>
    <n v="242995"/>
    <n v="288449"/>
    <n v="350234"/>
    <n v="409194"/>
    <m/>
    <m/>
    <m/>
    <m/>
  </r>
  <r>
    <x v="61"/>
    <x v="4"/>
    <x v="1"/>
    <x v="2"/>
    <x v="2"/>
    <x v="2"/>
    <x v="2"/>
    <x v="2"/>
    <x v="2"/>
    <n v="9791"/>
    <n v="9610"/>
    <n v="8390"/>
    <n v="9024"/>
    <n v="9983"/>
    <m/>
    <m/>
    <m/>
    <m/>
  </r>
  <r>
    <x v="62"/>
    <x v="4"/>
    <x v="1"/>
    <x v="2"/>
    <x v="2"/>
    <x v="2"/>
    <x v="2"/>
    <x v="2"/>
    <x v="2"/>
    <n v="24"/>
    <n v="286"/>
    <n v="747"/>
    <n v="338"/>
    <n v="44"/>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s v="Bar 1"/>
    <s v="Bar"/>
    <s v="Yes"/>
    <s v="Yes"/>
    <s v="Yes"/>
    <s v="Yes"/>
    <s v="Yes"/>
    <s v="Yes"/>
    <s v="Yes"/>
    <n v="1982"/>
    <n v="5388"/>
    <n v="7063"/>
    <n v="7208"/>
    <n v="9093"/>
    <n v="0.35619053226467323"/>
    <n v="30734"/>
    <n v="9093"/>
    <n v="1982"/>
    <s v="Bar"/>
    <n v="51804"/>
    <n v="60121"/>
    <n v="60760"/>
    <n v="75991"/>
    <n v="94147"/>
    <n v="2017"/>
    <n v="51804"/>
    <n v="46025"/>
    <n v="47259"/>
    <n v="44888"/>
    <n v="189976"/>
  </r>
  <r>
    <s v="Bar 2"/>
    <s v="Bar"/>
    <s v="Yes"/>
    <s v="Yes"/>
    <s v="Yes"/>
    <s v="No"/>
    <s v="Yes"/>
    <s v="Yes"/>
    <s v="Yes"/>
    <n v="2786"/>
    <n v="3804"/>
    <n v="4121"/>
    <n v="6210"/>
    <n v="6909"/>
    <n v="0.19918673575040846"/>
    <n v="23830"/>
    <n v="6909"/>
    <n v="2786"/>
    <s v="Diner"/>
    <n v="46025"/>
    <n v="65032"/>
    <n v="77731"/>
    <n v="89595"/>
    <n v="102185"/>
    <n v="2018"/>
    <n v="60121"/>
    <n v="65032"/>
    <n v="67275"/>
    <n v="50567"/>
    <n v="242995"/>
  </r>
  <r>
    <s v="Bar 3"/>
    <s v="Bar"/>
    <s v="Yes"/>
    <s v="Yes"/>
    <s v="Yes"/>
    <s v="Yes"/>
    <s v="Yes"/>
    <s v="Yes"/>
    <s v="Yes"/>
    <n v="1209"/>
    <n v="1534"/>
    <n v="1634"/>
    <n v="4302"/>
    <n v="9768"/>
    <n v="0.51871355792226703"/>
    <n v="18447"/>
    <n v="9768"/>
    <n v="1209"/>
    <s v="Club"/>
    <n v="47259"/>
    <n v="67275"/>
    <n v="79646"/>
    <n v="102065"/>
    <n v="112270"/>
    <n v="2019"/>
    <n v="60760"/>
    <n v="77731"/>
    <n v="79646"/>
    <n v="70312"/>
    <n v="288449"/>
  </r>
  <r>
    <s v="Bar 4"/>
    <s v="Bar"/>
    <s v="Yes"/>
    <s v="Yes"/>
    <s v="Yes"/>
    <s v="Yes"/>
    <s v="Yes"/>
    <s v="Yes"/>
    <s v="Yes"/>
    <n v="906"/>
    <n v="1251"/>
    <n v="2897"/>
    <n v="4499"/>
    <n v="9428"/>
    <n v="0.59756403600546837"/>
    <n v="18981"/>
    <n v="9428"/>
    <n v="906"/>
    <s v="Hotel"/>
    <n v="44888"/>
    <n v="50567"/>
    <n v="70312"/>
    <n v="82583"/>
    <n v="100592"/>
    <n v="2020"/>
    <n v="75991"/>
    <n v="89595"/>
    <n v="102065"/>
    <n v="82583"/>
    <n v="350234"/>
  </r>
  <r>
    <s v="Bar 5"/>
    <s v="Bar"/>
    <s v="Yes"/>
    <s v="Yes"/>
    <s v="No"/>
    <s v="Yes"/>
    <s v="Yes"/>
    <s v="Yes"/>
    <s v="Yes"/>
    <n v="1421"/>
    <n v="1893"/>
    <n v="2722"/>
    <n v="4410"/>
    <n v="5873"/>
    <n v="0.32816852649646844"/>
    <n v="16319"/>
    <n v="5873"/>
    <n v="1421"/>
    <m/>
    <m/>
    <m/>
    <m/>
    <m/>
    <m/>
    <n v="2021"/>
    <n v="94147"/>
    <n v="102185"/>
    <n v="112270"/>
    <n v="100592"/>
    <n v="409194"/>
  </r>
  <r>
    <s v="Bar 6"/>
    <s v="Bar"/>
    <s v="Yes"/>
    <s v="Yes"/>
    <s v="Yes"/>
    <s v="No"/>
    <s v="Yes"/>
    <s v="Yes"/>
    <s v="No"/>
    <n v="2341"/>
    <n v="6105"/>
    <n v="7777"/>
    <n v="7891"/>
    <n v="8758"/>
    <n v="0.30196918487306212"/>
    <n v="32872"/>
    <n v="8758"/>
    <n v="2341"/>
    <m/>
    <m/>
    <m/>
    <m/>
    <m/>
    <m/>
    <m/>
    <m/>
    <m/>
    <m/>
    <m/>
    <m/>
  </r>
  <r>
    <s v="Bar 7"/>
    <s v="Bar"/>
    <s v="Yes"/>
    <s v="No"/>
    <s v="No"/>
    <s v="No"/>
    <s v="No"/>
    <s v="Yes"/>
    <s v="No"/>
    <n v="9252"/>
    <n v="8499"/>
    <n v="991"/>
    <n v="448"/>
    <n v="211"/>
    <n v="-0.53052835583623759"/>
    <n v="19401"/>
    <n v="9252"/>
    <n v="211"/>
    <m/>
    <m/>
    <m/>
    <m/>
    <m/>
    <m/>
    <m/>
    <m/>
    <m/>
    <m/>
    <m/>
    <m/>
  </r>
  <r>
    <s v="Bar 8"/>
    <s v="Bar"/>
    <s v="Yes"/>
    <s v="Yes"/>
    <s v="Yes"/>
    <s v="Yes"/>
    <s v="No"/>
    <s v="Yes"/>
    <s v="No"/>
    <n v="1581"/>
    <n v="4799"/>
    <n v="6582"/>
    <n v="9024"/>
    <n v="9759"/>
    <n v="0.43911231499610492"/>
    <n v="31745"/>
    <n v="9759"/>
    <n v="1581"/>
    <m/>
    <m/>
    <m/>
    <m/>
    <m/>
    <m/>
    <m/>
    <m/>
    <m/>
    <m/>
    <m/>
    <m/>
  </r>
  <r>
    <s v="Bar 9"/>
    <s v="Bar"/>
    <s v="Yes"/>
    <s v="No"/>
    <s v="No"/>
    <s v="No"/>
    <s v="No"/>
    <s v="Yes"/>
    <s v="No"/>
    <n v="9766"/>
    <n v="8049"/>
    <n v="5556"/>
    <n v="5202"/>
    <n v="2373"/>
    <n v="-0.24644283485137131"/>
    <n v="30946"/>
    <n v="9766"/>
    <n v="2373"/>
    <m/>
    <m/>
    <m/>
    <m/>
    <m/>
    <m/>
    <m/>
    <m/>
    <m/>
    <m/>
    <m/>
    <m/>
  </r>
  <r>
    <s v="Bar 10"/>
    <s v="Bar"/>
    <s v="Yes"/>
    <s v="Yes"/>
    <s v="No"/>
    <s v="Yes"/>
    <s v="No"/>
    <s v="Yes"/>
    <s v="No"/>
    <n v="1530"/>
    <n v="1620"/>
    <n v="2027"/>
    <n v="4881"/>
    <n v="6002"/>
    <n v="0.31437990899992707"/>
    <n v="16060"/>
    <n v="6002"/>
    <n v="1530"/>
    <m/>
    <m/>
    <m/>
    <m/>
    <m/>
    <m/>
    <m/>
    <m/>
    <m/>
    <m/>
    <m/>
    <m/>
  </r>
  <r>
    <s v="Bar 11"/>
    <s v="Bar"/>
    <s v="Yes"/>
    <s v="No"/>
    <s v="No"/>
    <s v="No"/>
    <s v="No"/>
    <s v="No"/>
    <s v="No"/>
    <n v="7555"/>
    <n v="6551"/>
    <n v="5188"/>
    <n v="3436"/>
    <n v="2359"/>
    <n v="-0.2076835105195487"/>
    <n v="25089"/>
    <n v="7555"/>
    <n v="2359"/>
    <m/>
    <m/>
    <m/>
    <m/>
    <m/>
    <m/>
    <m/>
    <m/>
    <m/>
    <m/>
    <m/>
    <m/>
  </r>
  <r>
    <s v="Bar 12"/>
    <s v="Bar"/>
    <s v="Yes"/>
    <s v="No"/>
    <s v="No"/>
    <s v="No"/>
    <s v="No"/>
    <s v="No"/>
    <s v="No"/>
    <n v="1532"/>
    <n v="2678"/>
    <n v="4068"/>
    <n v="4278"/>
    <n v="5382"/>
    <n v="0.28569213036906493"/>
    <n v="17938"/>
    <n v="5382"/>
    <n v="1532"/>
    <m/>
    <m/>
    <m/>
    <m/>
    <m/>
    <m/>
    <m/>
    <m/>
    <m/>
    <m/>
    <m/>
    <m/>
  </r>
  <r>
    <s v="Bar 13"/>
    <s v="Bar"/>
    <s v="Yes"/>
    <s v="Yes"/>
    <s v="Yes"/>
    <s v="Yes"/>
    <s v="Yes"/>
    <s v="Yes"/>
    <s v="Yes"/>
    <n v="24"/>
    <n v="1797"/>
    <n v="3548"/>
    <n v="3668"/>
    <n v="8592"/>
    <n v="2.2417282473900286"/>
    <n v="17629"/>
    <n v="8592"/>
    <n v="24"/>
    <m/>
    <m/>
    <m/>
    <m/>
    <m/>
    <m/>
    <m/>
    <m/>
    <m/>
    <m/>
    <m/>
    <m/>
  </r>
  <r>
    <s v="Bar 14"/>
    <s v="Bar"/>
    <s v="Yes"/>
    <s v="Yes"/>
    <s v="Yes"/>
    <s v="Yes"/>
    <s v="Yes"/>
    <s v="Yes"/>
    <s v="Yes"/>
    <n v="861"/>
    <n v="1314"/>
    <n v="1810"/>
    <n v="6510"/>
    <n v="9271"/>
    <n v="0.60851341002213011"/>
    <n v="19766"/>
    <n v="9271"/>
    <n v="861"/>
    <m/>
    <m/>
    <m/>
    <m/>
    <m/>
    <m/>
    <m/>
    <m/>
    <m/>
    <m/>
    <m/>
    <m/>
  </r>
  <r>
    <s v="Bar 15"/>
    <s v="Bar"/>
    <s v="Yes"/>
    <s v="Yes"/>
    <s v="No"/>
    <s v="No"/>
    <s v="No"/>
    <s v="No"/>
    <s v="No"/>
    <n v="9058"/>
    <n v="4839"/>
    <n v="4776"/>
    <n v="4024"/>
    <n v="369"/>
    <n v="-0.47277158327084157"/>
    <n v="23066"/>
    <n v="9058"/>
    <n v="369"/>
    <m/>
    <m/>
    <m/>
    <m/>
    <m/>
    <m/>
    <m/>
    <m/>
    <m/>
    <m/>
    <m/>
    <m/>
  </r>
  <r>
    <s v="Diner 1"/>
    <s v="Diner"/>
    <s v="Yes"/>
    <s v="Yes"/>
    <s v="No"/>
    <s v="No"/>
    <s v="No"/>
    <s v="No"/>
    <s v="No"/>
    <n v="3501"/>
    <n v="7079"/>
    <n v="7438"/>
    <n v="7443"/>
    <n v="9225"/>
    <n v="0.2138215756945514"/>
    <n v="34686"/>
    <n v="9225"/>
    <n v="3501"/>
    <m/>
    <m/>
    <m/>
    <m/>
    <m/>
    <m/>
    <m/>
    <m/>
    <m/>
    <m/>
    <m/>
    <m/>
  </r>
  <r>
    <s v="Diner 2"/>
    <s v="Diner"/>
    <s v="Yes"/>
    <s v="Yes"/>
    <s v="No"/>
    <s v="No"/>
    <s v="No"/>
    <s v="No"/>
    <s v="No"/>
    <n v="3916"/>
    <n v="4218"/>
    <n v="5072"/>
    <n v="5201"/>
    <n v="7588"/>
    <n v="0.14145009299098632"/>
    <n v="25995"/>
    <n v="7588"/>
    <n v="3916"/>
    <m/>
    <m/>
    <m/>
    <m/>
    <m/>
    <m/>
    <m/>
    <m/>
    <m/>
    <m/>
    <m/>
    <m/>
  </r>
  <r>
    <s v="Diner 3"/>
    <s v="Diner"/>
    <s v="Yes"/>
    <s v="Yes"/>
    <s v="No"/>
    <s v="Yes"/>
    <s v="No"/>
    <s v="Yes"/>
    <s v="No"/>
    <n v="700"/>
    <n v="5721"/>
    <n v="6247"/>
    <n v="8495"/>
    <n v="9236"/>
    <n v="0.67524055030166985"/>
    <n v="30399"/>
    <n v="9236"/>
    <n v="700"/>
    <m/>
    <m/>
    <m/>
    <m/>
    <m/>
    <m/>
    <m/>
    <m/>
    <m/>
    <m/>
    <m/>
    <m/>
  </r>
  <r>
    <s v="Diner 4"/>
    <s v="Diner"/>
    <s v="Yes"/>
    <s v="Yes"/>
    <s v="No"/>
    <s v="No"/>
    <s v="No"/>
    <s v="No"/>
    <s v="No"/>
    <n v="9773"/>
    <n v="9179"/>
    <n v="8390"/>
    <n v="8256"/>
    <n v="3815"/>
    <n v="-0.17149844341981002"/>
    <n v="39413"/>
    <n v="9773"/>
    <n v="3815"/>
    <m/>
    <m/>
    <m/>
    <m/>
    <m/>
    <m/>
    <m/>
    <m/>
    <m/>
    <m/>
    <m/>
    <m/>
  </r>
  <r>
    <s v="Diner 5"/>
    <s v="Diner"/>
    <s v="Yes"/>
    <s v="Yes"/>
    <s v="No"/>
    <s v="Yes"/>
    <s v="No"/>
    <s v="Yes"/>
    <s v="No"/>
    <n v="73"/>
    <n v="3485"/>
    <n v="4592"/>
    <n v="5143"/>
    <n v="8100"/>
    <n v="1.5646755513040227"/>
    <n v="21393"/>
    <n v="8100"/>
    <n v="73"/>
    <m/>
    <m/>
    <m/>
    <m/>
    <m/>
    <m/>
    <m/>
    <m/>
    <m/>
    <m/>
    <m/>
    <m/>
  </r>
  <r>
    <s v="Diner 6"/>
    <s v="Diner"/>
    <s v="Yes"/>
    <s v="Yes"/>
    <s v="No"/>
    <s v="Yes"/>
    <s v="No"/>
    <s v="Yes"/>
    <s v="No"/>
    <n v="238"/>
    <n v="1235"/>
    <n v="1822"/>
    <n v="7074"/>
    <n v="8207"/>
    <n v="1.0301189974956895"/>
    <n v="18576"/>
    <n v="8207"/>
    <n v="238"/>
    <m/>
    <m/>
    <m/>
    <m/>
    <m/>
    <m/>
    <m/>
    <m/>
    <m/>
    <m/>
    <m/>
    <m/>
  </r>
  <r>
    <s v="Diner 7"/>
    <s v="Diner"/>
    <s v="Yes"/>
    <s v="Yes"/>
    <s v="No"/>
    <s v="Yes"/>
    <s v="No"/>
    <s v="Yes"/>
    <s v="No"/>
    <n v="1368"/>
    <n v="3447"/>
    <n v="4535"/>
    <n v="5476"/>
    <n v="9983"/>
    <n v="0.48810986163702852"/>
    <n v="24809"/>
    <n v="9983"/>
    <n v="1368"/>
    <m/>
    <m/>
    <m/>
    <m/>
    <m/>
    <m/>
    <m/>
    <m/>
    <m/>
    <m/>
    <m/>
    <m/>
  </r>
  <r>
    <s v="Diner 8"/>
    <s v="Diner"/>
    <s v="Yes"/>
    <s v="No"/>
    <s v="No"/>
    <s v="No"/>
    <s v="Yes"/>
    <s v="No"/>
    <s v="No"/>
    <n v="8331"/>
    <n v="7667"/>
    <n v="5952"/>
    <n v="1998"/>
    <n v="375"/>
    <n v="-0.4621429981676064"/>
    <n v="24323"/>
    <n v="8331"/>
    <n v="375"/>
    <m/>
    <m/>
    <m/>
    <m/>
    <m/>
    <m/>
    <m/>
    <m/>
    <m/>
    <m/>
    <m/>
    <m/>
  </r>
  <r>
    <s v="Diner 9"/>
    <s v="Diner"/>
    <s v="Yes"/>
    <s v="Yes"/>
    <s v="No"/>
    <s v="Yes"/>
    <s v="Yes"/>
    <s v="Yes"/>
    <s v="No"/>
    <n v="1779"/>
    <n v="2124"/>
    <n v="2844"/>
    <n v="6877"/>
    <n v="9570"/>
    <n v="0.40006177319181924"/>
    <n v="23194"/>
    <n v="9570"/>
    <n v="1779"/>
    <m/>
    <m/>
    <m/>
    <m/>
    <m/>
    <m/>
    <m/>
    <m/>
    <m/>
    <m/>
    <m/>
    <m/>
  </r>
  <r>
    <s v="Diner 10"/>
    <s v="Diner"/>
    <s v="Yes"/>
    <s v="Yes"/>
    <s v="No"/>
    <s v="Yes"/>
    <s v="Yes"/>
    <s v="Yes"/>
    <s v="No"/>
    <n v="570"/>
    <n v="1322"/>
    <n v="7279"/>
    <n v="8443"/>
    <n v="9571"/>
    <n v="0.7579903714787859"/>
    <n v="27185"/>
    <n v="9571"/>
    <n v="570"/>
    <m/>
    <m/>
    <m/>
    <m/>
    <m/>
    <m/>
    <m/>
    <m/>
    <m/>
    <m/>
    <m/>
    <m/>
  </r>
  <r>
    <s v="Diner 11"/>
    <s v="Diner"/>
    <s v="Yes"/>
    <s v="No"/>
    <s v="No"/>
    <s v="No"/>
    <s v="Yes"/>
    <s v="No"/>
    <s v="No"/>
    <n v="6156"/>
    <n v="6110"/>
    <n v="5791"/>
    <n v="1759"/>
    <n v="969"/>
    <n v="-0.30911616212185844"/>
    <n v="20785"/>
    <n v="6156"/>
    <n v="969"/>
    <m/>
    <m/>
    <m/>
    <m/>
    <m/>
    <m/>
    <m/>
    <m/>
    <m/>
    <m/>
    <m/>
    <m/>
  </r>
  <r>
    <s v="Diner 12"/>
    <s v="Diner"/>
    <s v="Yes"/>
    <s v="Yes"/>
    <s v="No"/>
    <s v="Yes"/>
    <s v="Yes"/>
    <s v="Yes"/>
    <s v="No"/>
    <n v="209"/>
    <n v="621"/>
    <n v="3098"/>
    <n v="7118"/>
    <n v="8433"/>
    <n v="1.0949186488492955"/>
    <n v="19479"/>
    <n v="8433"/>
    <n v="209"/>
    <m/>
    <m/>
    <m/>
    <m/>
    <m/>
    <m/>
    <m/>
    <m/>
    <m/>
    <m/>
    <m/>
    <m/>
  </r>
  <r>
    <s v="Diner 13"/>
    <s v="Diner"/>
    <s v="Yes"/>
    <s v="Yes"/>
    <s v="No"/>
    <s v="No"/>
    <s v="No"/>
    <s v="No"/>
    <s v="No"/>
    <n v="6309"/>
    <n v="6227"/>
    <n v="5123"/>
    <n v="4968"/>
    <n v="3857"/>
    <n v="-9.372954427409963E-2"/>
    <n v="26484"/>
    <n v="6309"/>
    <n v="3857"/>
    <m/>
    <m/>
    <m/>
    <m/>
    <m/>
    <m/>
    <m/>
    <m/>
    <m/>
    <m/>
    <m/>
    <m/>
  </r>
  <r>
    <s v="Diner 14"/>
    <s v="Diner"/>
    <s v="Yes"/>
    <s v="Yes"/>
    <s v="No"/>
    <s v="Yes"/>
    <s v="No"/>
    <s v="Yes"/>
    <s v="No"/>
    <n v="712"/>
    <n v="4182"/>
    <n v="6087"/>
    <n v="7494"/>
    <n v="8599"/>
    <n v="0.64586265484059613"/>
    <n v="27074"/>
    <n v="8599"/>
    <n v="712"/>
    <m/>
    <m/>
    <m/>
    <m/>
    <m/>
    <m/>
    <m/>
    <m/>
    <m/>
    <m/>
    <m/>
    <m/>
  </r>
  <r>
    <s v="Diner 15"/>
    <s v="Diner"/>
    <s v="Yes"/>
    <s v="Yes"/>
    <s v="No"/>
    <s v="No"/>
    <s v="No"/>
    <s v="No"/>
    <s v="No"/>
    <n v="2390"/>
    <n v="2415"/>
    <n v="3461"/>
    <n v="3850"/>
    <n v="4657"/>
    <n v="0.14272483850088946"/>
    <n v="16773"/>
    <n v="4657"/>
    <n v="2390"/>
    <m/>
    <m/>
    <m/>
    <m/>
    <m/>
    <m/>
    <m/>
    <m/>
    <m/>
    <m/>
    <m/>
    <m/>
  </r>
  <r>
    <s v="Club 1"/>
    <s v="Club"/>
    <s v="Yes"/>
    <s v="Yes"/>
    <s v="Yes"/>
    <s v="No"/>
    <s v="No"/>
    <s v="Yes"/>
    <s v="No"/>
    <n v="2519"/>
    <n v="3938"/>
    <n v="5190"/>
    <n v="8203"/>
    <n v="8780"/>
    <n v="0.28366963950173796"/>
    <n v="28630"/>
    <n v="8780"/>
    <n v="2519"/>
    <m/>
    <m/>
    <m/>
    <m/>
    <m/>
    <m/>
    <m/>
    <m/>
    <m/>
    <m/>
    <m/>
    <m/>
  </r>
  <r>
    <s v="Club 2"/>
    <s v="Club"/>
    <s v="Yes"/>
    <s v="Yes"/>
    <s v="Yes"/>
    <s v="Yes"/>
    <s v="Yes"/>
    <s v="Yes"/>
    <s v="No"/>
    <n v="138"/>
    <n v="286"/>
    <n v="6750"/>
    <n v="8254"/>
    <n v="8656"/>
    <n v="1.2881665488224225"/>
    <n v="24084"/>
    <n v="8656"/>
    <n v="138"/>
    <m/>
    <m/>
    <m/>
    <m/>
    <m/>
    <m/>
    <m/>
    <m/>
    <m/>
    <m/>
    <m/>
    <m/>
  </r>
  <r>
    <s v="Club 3"/>
    <s v="Club"/>
    <s v="Yes"/>
    <s v="Yes"/>
    <s v="Yes"/>
    <s v="No"/>
    <s v="No"/>
    <s v="Yes"/>
    <s v="Yes"/>
    <n v="8873"/>
    <n v="8484"/>
    <n v="7883"/>
    <n v="7499"/>
    <n v="6592"/>
    <n v="-5.7699669516278251E-2"/>
    <n v="39331"/>
    <n v="8873"/>
    <n v="6592"/>
    <m/>
    <m/>
    <m/>
    <m/>
    <m/>
    <m/>
    <m/>
    <m/>
    <m/>
    <m/>
    <m/>
    <m/>
  </r>
  <r>
    <s v="Club 4"/>
    <s v="Club"/>
    <s v="Yes"/>
    <s v="Yes"/>
    <s v="Yes"/>
    <s v="No"/>
    <s v="No"/>
    <s v="Yes"/>
    <s v="Yes"/>
    <n v="3297"/>
    <n v="4866"/>
    <n v="4928"/>
    <n v="8451"/>
    <n v="9585"/>
    <n v="0.23792585619569206"/>
    <n v="31127"/>
    <n v="9585"/>
    <n v="3297"/>
    <m/>
    <m/>
    <m/>
    <m/>
    <m/>
    <m/>
    <m/>
    <m/>
    <m/>
    <m/>
    <m/>
    <m/>
  </r>
  <r>
    <s v="Club 5"/>
    <s v="Club"/>
    <s v="Yes"/>
    <s v="Yes"/>
    <s v="Yes"/>
    <s v="Yes"/>
    <s v="Yes"/>
    <s v="Yes"/>
    <s v="Yes"/>
    <n v="1092"/>
    <n v="3140"/>
    <n v="4123"/>
    <n v="4366"/>
    <n v="9482"/>
    <n v="0.54076165823872469"/>
    <n v="22203"/>
    <n v="9482"/>
    <n v="1092"/>
    <m/>
    <m/>
    <m/>
    <m/>
    <m/>
    <m/>
    <m/>
    <m/>
    <m/>
    <m/>
    <m/>
    <m/>
  </r>
  <r>
    <s v="Club 6"/>
    <s v="Club"/>
    <s v="Yes"/>
    <s v="Yes"/>
    <s v="Yes"/>
    <s v="No"/>
    <s v="No"/>
    <s v="Yes"/>
    <s v="Yes"/>
    <n v="2541"/>
    <n v="3794"/>
    <n v="3984"/>
    <n v="8803"/>
    <n v="9338"/>
    <n v="0.29732814762537663"/>
    <n v="28460"/>
    <n v="9338"/>
    <n v="2541"/>
    <m/>
    <m/>
    <m/>
    <m/>
    <m/>
    <m/>
    <m/>
    <m/>
    <m/>
    <m/>
    <m/>
    <m/>
  </r>
  <r>
    <s v="Club 7"/>
    <s v="Club"/>
    <s v="Yes"/>
    <s v="Yes"/>
    <s v="Yes"/>
    <s v="Yes"/>
    <s v="Yes"/>
    <s v="Yes"/>
    <s v="Yes"/>
    <n v="742"/>
    <n v="3751"/>
    <n v="4423"/>
    <n v="8733"/>
    <n v="9909"/>
    <n v="0.67928800020081637"/>
    <n v="27558"/>
    <n v="9909"/>
    <n v="742"/>
    <m/>
    <m/>
    <m/>
    <m/>
    <m/>
    <m/>
    <m/>
    <m/>
    <m/>
    <m/>
    <m/>
    <m/>
  </r>
  <r>
    <s v="Club 8"/>
    <s v="Club"/>
    <s v="Yes"/>
    <s v="No"/>
    <s v="No"/>
    <s v="No"/>
    <s v="No"/>
    <s v="Yes"/>
    <s v="Yes"/>
    <n v="7703"/>
    <n v="6957"/>
    <n v="3898"/>
    <n v="1857"/>
    <n v="1512"/>
    <n v="-0.27793153457210906"/>
    <n v="21927"/>
    <n v="7703"/>
    <n v="1512"/>
    <m/>
    <m/>
    <m/>
    <m/>
    <m/>
    <m/>
    <m/>
    <m/>
    <m/>
    <m/>
    <m/>
    <m/>
  </r>
  <r>
    <s v="Club 9"/>
    <s v="Club"/>
    <s v="Yes"/>
    <s v="Yes"/>
    <s v="Yes"/>
    <s v="Yes"/>
    <s v="Yes"/>
    <s v="Yes"/>
    <s v="Yes"/>
    <n v="488"/>
    <n v="5535"/>
    <n v="5775"/>
    <n v="7661"/>
    <n v="9206"/>
    <n v="0.79941041442458327"/>
    <n v="28665"/>
    <n v="9206"/>
    <n v="488"/>
    <m/>
    <m/>
    <m/>
    <m/>
    <m/>
    <m/>
    <m/>
    <m/>
    <m/>
    <m/>
    <m/>
    <m/>
  </r>
  <r>
    <s v="Club 10"/>
    <s v="Club"/>
    <s v="Yes"/>
    <s v="Yes"/>
    <s v="Yes"/>
    <s v="Yes"/>
    <s v="Yes"/>
    <s v="Yes"/>
    <s v="Yes"/>
    <n v="376"/>
    <n v="889"/>
    <n v="4373"/>
    <n v="6803"/>
    <n v="7578"/>
    <n v="0.8233638960693328"/>
    <n v="20019"/>
    <n v="7578"/>
    <n v="376"/>
    <m/>
    <m/>
    <m/>
    <m/>
    <m/>
    <m/>
    <m/>
    <m/>
    <m/>
    <m/>
    <m/>
    <m/>
  </r>
  <r>
    <s v="Club 11"/>
    <s v="Club"/>
    <s v="Yes"/>
    <s v="No"/>
    <s v="No"/>
    <s v="No"/>
    <s v="No"/>
    <s v="Yes"/>
    <s v="Yes"/>
    <n v="7840"/>
    <n v="5804"/>
    <n v="4259"/>
    <n v="4243"/>
    <n v="907"/>
    <n v="-0.35038170863775375"/>
    <n v="23053"/>
    <n v="7840"/>
    <n v="907"/>
    <m/>
    <m/>
    <m/>
    <m/>
    <m/>
    <m/>
    <m/>
    <m/>
    <m/>
    <m/>
    <m/>
    <m/>
  </r>
  <r>
    <s v="Club 12"/>
    <s v="Club"/>
    <s v="Yes"/>
    <s v="Yes"/>
    <s v="Yes"/>
    <s v="Yes"/>
    <s v="Yes"/>
    <s v="Yes"/>
    <s v="Yes"/>
    <n v="1038"/>
    <n v="3615"/>
    <n v="3712"/>
    <n v="5819"/>
    <n v="9589"/>
    <n v="0.55996621610745612"/>
    <n v="23773"/>
    <n v="9589"/>
    <n v="1038"/>
    <m/>
    <m/>
    <m/>
    <m/>
    <m/>
    <m/>
    <m/>
    <m/>
    <m/>
    <m/>
    <m/>
    <m/>
  </r>
  <r>
    <s v="Club 13"/>
    <s v="Club"/>
    <s v="Yes"/>
    <s v="Yes"/>
    <s v="No"/>
    <s v="No"/>
    <s v="No"/>
    <s v="No"/>
    <s v="No"/>
    <n v="8891"/>
    <n v="5952"/>
    <n v="5914"/>
    <n v="5405"/>
    <n v="4031"/>
    <n v="-0.14632524698028038"/>
    <n v="30193"/>
    <n v="8891"/>
    <n v="4031"/>
    <m/>
    <m/>
    <m/>
    <m/>
    <m/>
    <m/>
    <m/>
    <m/>
    <m/>
    <m/>
    <m/>
    <m/>
  </r>
  <r>
    <s v="Club 14"/>
    <s v="Club"/>
    <s v="Yes"/>
    <s v="Yes"/>
    <s v="Yes"/>
    <s v="Yes"/>
    <s v="No"/>
    <s v="No"/>
    <s v="No"/>
    <n v="1290"/>
    <n v="4033"/>
    <n v="6956"/>
    <n v="7929"/>
    <n v="8834"/>
    <n v="0.4693103469357589"/>
    <n v="29042"/>
    <n v="8834"/>
    <n v="1290"/>
    <m/>
    <m/>
    <m/>
    <m/>
    <m/>
    <m/>
    <m/>
    <m/>
    <m/>
    <m/>
    <m/>
    <m/>
  </r>
  <r>
    <s v="Club 15"/>
    <s v="Club"/>
    <s v="Yes"/>
    <s v="Yes"/>
    <s v="Yes"/>
    <s v="Yes"/>
    <s v="Yes"/>
    <s v="No"/>
    <s v="No"/>
    <n v="431"/>
    <n v="6231"/>
    <n v="7478"/>
    <n v="8039"/>
    <n v="8271"/>
    <n v="0.80557756627518251"/>
    <n v="30450"/>
    <n v="8271"/>
    <n v="431"/>
    <m/>
    <m/>
    <m/>
    <m/>
    <m/>
    <m/>
    <m/>
    <m/>
    <m/>
    <m/>
    <m/>
    <m/>
  </r>
  <r>
    <s v="Hotel 1"/>
    <s v="Hotel"/>
    <s v="Yes"/>
    <s v="No"/>
    <s v="No"/>
    <s v="No"/>
    <s v="No"/>
    <s v="Yes"/>
    <s v="No"/>
    <n v="8156"/>
    <n v="1245"/>
    <n v="791"/>
    <n v="338"/>
    <n v="44"/>
    <n v="-0.64811958793334279"/>
    <n v="10574"/>
    <n v="8156"/>
    <n v="44"/>
    <m/>
    <m/>
    <m/>
    <m/>
    <m/>
    <m/>
    <m/>
    <m/>
    <m/>
    <m/>
    <m/>
    <m/>
  </r>
  <r>
    <s v="Hotel 2"/>
    <s v="Hotel"/>
    <s v="Yes"/>
    <s v="Yes"/>
    <s v="Yes"/>
    <s v="Yes"/>
    <s v="No"/>
    <s v="Yes"/>
    <s v="No"/>
    <n v="299"/>
    <n v="657"/>
    <n v="6238"/>
    <n v="8922"/>
    <n v="9081"/>
    <n v="0.9792128296192284"/>
    <n v="25197"/>
    <n v="9081"/>
    <n v="299"/>
    <m/>
    <m/>
    <m/>
    <m/>
    <m/>
    <m/>
    <m/>
    <m/>
    <m/>
    <m/>
    <m/>
    <m/>
  </r>
  <r>
    <s v="Hotel 3"/>
    <s v="Hotel"/>
    <s v="Yes"/>
    <s v="Yes"/>
    <s v="Yes"/>
    <s v="No"/>
    <s v="No"/>
    <s v="Yes"/>
    <s v="No"/>
    <n v="1323"/>
    <n v="4963"/>
    <n v="6292"/>
    <n v="6728"/>
    <n v="8202"/>
    <n v="0.44036309105086757"/>
    <n v="27508"/>
    <n v="8202"/>
    <n v="1323"/>
    <m/>
    <m/>
    <m/>
    <m/>
    <m/>
    <m/>
    <m/>
    <m/>
    <m/>
    <m/>
    <m/>
    <m/>
  </r>
  <r>
    <s v="Hotel 4"/>
    <s v="Hotel"/>
    <s v="Yes"/>
    <s v="No"/>
    <s v="No"/>
    <s v="No"/>
    <s v="No"/>
    <s v="Yes"/>
    <s v="No"/>
    <n v="8466"/>
    <n v="4079"/>
    <n v="2797"/>
    <n v="2245"/>
    <n v="1696"/>
    <n v="-0.27498078493866884"/>
    <n v="19283"/>
    <n v="8466"/>
    <n v="1696"/>
    <m/>
    <m/>
    <m/>
    <m/>
    <m/>
    <m/>
    <m/>
    <m/>
    <m/>
    <m/>
    <m/>
    <m/>
  </r>
  <r>
    <s v="Hotel 5"/>
    <s v="Hotel"/>
    <s v="Yes"/>
    <s v="Yes"/>
    <s v="Yes"/>
    <s v="No"/>
    <s v="No"/>
    <s v="Yes"/>
    <s v="No"/>
    <n v="870"/>
    <n v="2428"/>
    <n v="7386"/>
    <n v="8835"/>
    <n v="9766"/>
    <n v="0.62195758671656565"/>
    <n v="29285"/>
    <n v="9766"/>
    <n v="870"/>
    <m/>
    <m/>
    <m/>
    <m/>
    <m/>
    <m/>
    <m/>
    <m/>
    <m/>
    <m/>
    <m/>
    <m/>
  </r>
  <r>
    <s v="Hotel 6"/>
    <s v="Hotel"/>
    <s v="Yes"/>
    <s v="Yes"/>
    <s v="Yes"/>
    <s v="No"/>
    <s v="No"/>
    <s v="Yes"/>
    <s v="No"/>
    <n v="1497"/>
    <n v="1768"/>
    <n v="2804"/>
    <n v="5718"/>
    <n v="9822"/>
    <n v="0.45678555299281132"/>
    <n v="21609"/>
    <n v="9822"/>
    <n v="1497"/>
    <m/>
    <m/>
    <m/>
    <m/>
    <m/>
    <m/>
    <m/>
    <m/>
    <m/>
    <m/>
    <m/>
    <m/>
  </r>
  <r>
    <s v="Hotel 7"/>
    <s v="Hotel"/>
    <s v="Yes"/>
    <s v="Yes"/>
    <s v="Yes"/>
    <s v="No"/>
    <s v="No"/>
    <s v="Yes"/>
    <s v="No"/>
    <n v="1082"/>
    <n v="3353"/>
    <n v="6351"/>
    <n v="8550"/>
    <n v="9272"/>
    <n v="0.53670049949440091"/>
    <n v="28608"/>
    <n v="9272"/>
    <n v="1082"/>
    <m/>
    <m/>
    <m/>
    <m/>
    <m/>
    <m/>
    <m/>
    <m/>
    <m/>
    <m/>
    <m/>
    <m/>
  </r>
  <r>
    <s v="Hotel 8"/>
    <s v="Hotel"/>
    <s v="Yes"/>
    <s v="Yes"/>
    <s v="No"/>
    <s v="No"/>
    <s v="No"/>
    <s v="Yes"/>
    <s v="No"/>
    <n v="9791"/>
    <n v="9610"/>
    <n v="7534"/>
    <n v="5080"/>
    <n v="4936"/>
    <n v="-0.12801378349095649"/>
    <n v="36951"/>
    <n v="9791"/>
    <n v="4936"/>
    <m/>
    <m/>
    <m/>
    <m/>
    <m/>
    <m/>
    <m/>
    <m/>
    <m/>
    <m/>
    <m/>
    <m/>
  </r>
  <r>
    <s v="Hotel 9"/>
    <s v="Hotel"/>
    <s v="Yes"/>
    <s v="Yes"/>
    <s v="Yes"/>
    <s v="No"/>
    <s v="No"/>
    <s v="Yes"/>
    <s v="No"/>
    <n v="1357"/>
    <n v="4189"/>
    <n v="5407"/>
    <n v="6233"/>
    <n v="9681"/>
    <n v="0.48138544913845771"/>
    <n v="26867"/>
    <n v="9681"/>
    <n v="1357"/>
    <m/>
    <m/>
    <m/>
    <m/>
    <m/>
    <m/>
    <m/>
    <m/>
    <m/>
    <m/>
    <m/>
    <m/>
  </r>
  <r>
    <s v="Hotel 10"/>
    <s v="Hotel"/>
    <s v="Yes"/>
    <s v="No"/>
    <s v="No"/>
    <s v="No"/>
    <s v="No"/>
    <s v="Yes"/>
    <s v="No"/>
    <n v="576"/>
    <n v="2628"/>
    <n v="3612"/>
    <n v="5066"/>
    <n v="5156"/>
    <n v="0.55016556394106075"/>
    <n v="17038"/>
    <n v="5156"/>
    <n v="576"/>
    <m/>
    <m/>
    <m/>
    <m/>
    <m/>
    <m/>
    <m/>
    <m/>
    <m/>
    <m/>
    <m/>
    <m/>
  </r>
  <r>
    <s v="Hotel 11"/>
    <s v="Hotel"/>
    <s v="Yes"/>
    <s v="Yes"/>
    <s v="Yes"/>
    <s v="Yes"/>
    <s v="No"/>
    <s v="No"/>
    <s v="No"/>
    <n v="128"/>
    <n v="416"/>
    <n v="747"/>
    <n v="1028"/>
    <n v="6357"/>
    <n v="1.1837778083492312"/>
    <n v="8676"/>
    <n v="6357"/>
    <n v="128"/>
    <m/>
    <m/>
    <m/>
    <m/>
    <m/>
    <m/>
    <m/>
    <m/>
    <m/>
    <m/>
    <m/>
    <m/>
  </r>
  <r>
    <s v="Hotel 12"/>
    <s v="Hotel"/>
    <s v="Yes"/>
    <s v="No"/>
    <s v="No"/>
    <s v="No"/>
    <s v="No"/>
    <s v="No"/>
    <s v="No"/>
    <n v="8034"/>
    <n v="6541"/>
    <n v="3311"/>
    <n v="3254"/>
    <n v="2687"/>
    <n v="-0.19671960466548288"/>
    <n v="23827"/>
    <n v="8034"/>
    <n v="2687"/>
    <m/>
    <m/>
    <m/>
    <m/>
    <m/>
    <m/>
    <m/>
    <m/>
    <m/>
    <m/>
    <m/>
    <m/>
  </r>
  <r>
    <s v="Hotel 13"/>
    <s v="Hotel"/>
    <s v="Yes"/>
    <s v="Yes"/>
    <s v="Yes"/>
    <s v="No"/>
    <s v="No"/>
    <s v="No"/>
    <s v="No"/>
    <n v="1263"/>
    <n v="2517"/>
    <n v="8042"/>
    <n v="8222"/>
    <n v="9686"/>
    <n v="0.50296277017670943"/>
    <n v="29730"/>
    <n v="9686"/>
    <n v="1263"/>
    <m/>
    <m/>
    <m/>
    <m/>
    <m/>
    <m/>
    <m/>
    <m/>
    <m/>
    <m/>
    <m/>
    <m/>
  </r>
  <r>
    <s v="Hotel 14"/>
    <s v="Hotel"/>
    <s v="Yes"/>
    <s v="Yes"/>
    <s v="Yes"/>
    <s v="No"/>
    <s v="No"/>
    <s v="No"/>
    <s v="No"/>
    <n v="1032"/>
    <n v="3919"/>
    <n v="4466"/>
    <n v="5568"/>
    <n v="6476"/>
    <n v="0.44386114193401105"/>
    <n v="21461"/>
    <n v="6476"/>
    <n v="1032"/>
    <m/>
    <m/>
    <m/>
    <m/>
    <m/>
    <m/>
    <m/>
    <m/>
    <m/>
    <m/>
    <m/>
    <m/>
  </r>
  <r>
    <s v="Hotel 15"/>
    <s v="Hotel"/>
    <s v="Yes"/>
    <s v="Yes"/>
    <s v="Yes"/>
    <s v="No"/>
    <s v="No"/>
    <s v="No"/>
    <s v="No"/>
    <n v="1014"/>
    <n v="2254"/>
    <n v="4534"/>
    <n v="6796"/>
    <n v="7730"/>
    <n v="0.50116457691279459"/>
    <n v="22328"/>
    <n v="7730"/>
    <n v="1014"/>
    <m/>
    <m/>
    <m/>
    <m/>
    <m/>
    <m/>
    <m/>
    <m/>
    <m/>
    <m/>
    <m/>
    <m/>
  </r>
  <r>
    <s v="SALES VOLUME PER YEAR"/>
    <m/>
    <m/>
    <m/>
    <m/>
    <m/>
    <m/>
    <m/>
    <m/>
    <n v="189976"/>
    <n v="242995"/>
    <n v="288449"/>
    <n v="350234"/>
    <n v="409194"/>
    <m/>
    <m/>
    <m/>
    <m/>
    <m/>
    <m/>
    <m/>
    <m/>
    <m/>
    <m/>
    <m/>
    <m/>
    <m/>
    <m/>
    <m/>
    <m/>
  </r>
  <r>
    <s v="MAX SALES PER YEAR"/>
    <m/>
    <m/>
    <m/>
    <m/>
    <m/>
    <m/>
    <m/>
    <m/>
    <n v="9791"/>
    <n v="9610"/>
    <n v="8390"/>
    <n v="9024"/>
    <n v="9983"/>
    <m/>
    <m/>
    <m/>
    <m/>
    <m/>
    <m/>
    <m/>
    <m/>
    <m/>
    <m/>
    <m/>
    <m/>
    <m/>
    <m/>
    <m/>
    <m/>
  </r>
  <r>
    <s v="MIN SALES PER YEAR"/>
    <m/>
    <m/>
    <m/>
    <m/>
    <m/>
    <m/>
    <m/>
    <m/>
    <n v="24"/>
    <n v="286"/>
    <n v="747"/>
    <n v="338"/>
    <n v="44"/>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076AB3-6338-48BF-82DA-6B7587DCEF5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10:E71" firstHeaderRow="1" firstDataRow="1" firstDataCol="1" rowPageCount="1" colPageCount="1"/>
  <pivotFields count="18">
    <pivotField axis="axisRow" showAll="0">
      <items count="109">
        <item x="0"/>
        <item x="9"/>
        <item x="10"/>
        <item x="11"/>
        <item x="12"/>
        <item x="13"/>
        <item x="14"/>
        <item x="1"/>
        <item x="2"/>
        <item x="3"/>
        <item x="4"/>
        <item x="5"/>
        <item x="6"/>
        <item x="7"/>
        <item x="8"/>
        <item m="1" x="100"/>
        <item m="1" x="104"/>
        <item m="1" x="68"/>
        <item m="1" x="75"/>
        <item m="1" x="83"/>
        <item m="1" x="90"/>
        <item m="1" x="97"/>
        <item m="1" x="71"/>
        <item m="1" x="88"/>
        <item m="1" x="105"/>
        <item m="1" x="78"/>
        <item m="1" x="95"/>
        <item m="1" x="67"/>
        <item m="1" x="84"/>
        <item m="1" x="101"/>
        <item x="61"/>
        <item x="62"/>
        <item m="1" x="70"/>
        <item m="1" x="74"/>
        <item m="1" x="103"/>
        <item m="1" x="85"/>
        <item m="1" x="66"/>
        <item m="1" x="94"/>
        <item m="1" x="77"/>
        <item m="1" x="76"/>
        <item m="1" x="80"/>
        <item m="1" x="86"/>
        <item m="1" x="92"/>
        <item m="1" x="96"/>
        <item m="1" x="102"/>
        <item m="1" x="106"/>
        <item m="1" x="65"/>
        <item m="1" x="79"/>
        <item m="1" x="93"/>
        <item m="1" x="64"/>
        <item m="1" x="82"/>
        <item m="1" x="98"/>
        <item m="1" x="69"/>
        <item m="1" x="87"/>
        <item m="1" x="107"/>
        <item m="1" x="89"/>
        <item m="1" x="72"/>
        <item m="1" x="99"/>
        <item m="1" x="81"/>
        <item m="1" x="63"/>
        <item m="1" x="91"/>
        <item m="1" x="73"/>
        <item x="60"/>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Page" multipleItemSelectionAllowed="1" showAll="0">
      <items count="7">
        <item x="0"/>
        <item x="2"/>
        <item x="3"/>
        <item m="1" x="5"/>
        <item h="1"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61">
    <i>
      <x/>
    </i>
    <i>
      <x v="1"/>
    </i>
    <i>
      <x v="2"/>
    </i>
    <i>
      <x v="3"/>
    </i>
    <i>
      <x v="4"/>
    </i>
    <i>
      <x v="5"/>
    </i>
    <i>
      <x v="6"/>
    </i>
    <i>
      <x v="7"/>
    </i>
    <i>
      <x v="8"/>
    </i>
    <i>
      <x v="9"/>
    </i>
    <i>
      <x v="10"/>
    </i>
    <i>
      <x v="11"/>
    </i>
    <i>
      <x v="12"/>
    </i>
    <i>
      <x v="13"/>
    </i>
    <i>
      <x v="14"/>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Items count="1">
    <i/>
  </colItems>
  <pageFields count="1">
    <pageField fld="1" hier="-1"/>
  </pageFields>
  <dataFields count="1">
    <dataField name="Sum of SALES VOLUME PER ACCOUNT" fld="15" baseField="0" baseItem="0"/>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9ACAAF-47AF-470C-9CF6-6CD5CDC3FDA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1:I6" firstHeaderRow="0"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2"/>
        <item x="1"/>
        <item x="3"/>
        <item h="1" x="4"/>
        <item t="default"/>
      </items>
    </pivotField>
    <pivotField dataField="1" showAll="0"/>
    <pivotField dataField="1" showAll="0"/>
    <pivotField dataField="1" showAll="0"/>
    <pivotField dataField="1" showAll="0"/>
    <pivotField dataField="1" showAll="0"/>
  </pivotFields>
  <rowFields count="1">
    <field x="18"/>
  </rowFields>
  <rowItems count="5">
    <i>
      <x/>
    </i>
    <i>
      <x v="1"/>
    </i>
    <i>
      <x v="2"/>
    </i>
    <i>
      <x v="3"/>
    </i>
    <i t="grand">
      <x/>
    </i>
  </rowItems>
  <colFields count="1">
    <field x="-2"/>
  </colFields>
  <colItems count="5">
    <i>
      <x/>
    </i>
    <i i="1">
      <x v="1"/>
    </i>
    <i i="2">
      <x v="2"/>
    </i>
    <i i="3">
      <x v="3"/>
    </i>
    <i i="4">
      <x v="4"/>
    </i>
  </colItems>
  <dataFields count="5">
    <dataField name="YEAR 2017" fld="19" baseField="0" baseItem="67162864"/>
    <dataField name="YEAR 2018" fld="20" baseField="0" baseItem="67162864"/>
    <dataField name="YEAR 2019" fld="21" baseField="0" baseItem="67162864"/>
    <dataField name="YEAR 2020" fld="22" baseField="0" baseItem="67162864"/>
    <dataField name="YEAR 2021" fld="23" baseField="0" baseItem="67162864"/>
  </dataFields>
  <chartFormats count="5">
    <chartFormat chart="20" format="20" series="1">
      <pivotArea type="data" outline="0" fieldPosition="0">
        <references count="1">
          <reference field="4294967294" count="1" selected="0">
            <x v="0"/>
          </reference>
        </references>
      </pivotArea>
    </chartFormat>
    <chartFormat chart="20" format="21" series="1">
      <pivotArea type="data" outline="0" fieldPosition="0">
        <references count="1">
          <reference field="4294967294" count="1" selected="0">
            <x v="1"/>
          </reference>
        </references>
      </pivotArea>
    </chartFormat>
    <chartFormat chart="20" format="22" series="1">
      <pivotArea type="data" outline="0" fieldPosition="0">
        <references count="1">
          <reference field="4294967294" count="1" selected="0">
            <x v="2"/>
          </reference>
        </references>
      </pivotArea>
    </chartFormat>
    <chartFormat chart="20" format="23" series="1">
      <pivotArea type="data" outline="0" fieldPosition="0">
        <references count="1">
          <reference field="4294967294" count="1" selected="0">
            <x v="3"/>
          </reference>
        </references>
      </pivotArea>
    </chartFormat>
    <chartFormat chart="20" format="2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D8430-6D26-4717-8F0F-CA3C0E8F1B3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21:C482" firstHeaderRow="1" firstDataRow="1" firstDataCol="1" rowPageCount="1" colPageCount="1"/>
  <pivotFields count="18">
    <pivotField axis="axisRow" showAll="0">
      <items count="109">
        <item x="0"/>
        <item x="9"/>
        <item x="10"/>
        <item x="11"/>
        <item x="12"/>
        <item x="13"/>
        <item x="14"/>
        <item x="1"/>
        <item x="2"/>
        <item x="3"/>
        <item x="4"/>
        <item x="5"/>
        <item x="6"/>
        <item x="7"/>
        <item x="8"/>
        <item m="1" x="100"/>
        <item m="1" x="104"/>
        <item m="1" x="68"/>
        <item m="1" x="75"/>
        <item m="1" x="83"/>
        <item m="1" x="90"/>
        <item m="1" x="97"/>
        <item m="1" x="71"/>
        <item m="1" x="88"/>
        <item m="1" x="105"/>
        <item m="1" x="78"/>
        <item m="1" x="95"/>
        <item m="1" x="67"/>
        <item m="1" x="84"/>
        <item m="1" x="101"/>
        <item x="61"/>
        <item x="62"/>
        <item m="1" x="70"/>
        <item m="1" x="74"/>
        <item m="1" x="103"/>
        <item m="1" x="85"/>
        <item m="1" x="66"/>
        <item m="1" x="94"/>
        <item m="1" x="77"/>
        <item m="1" x="76"/>
        <item m="1" x="80"/>
        <item m="1" x="86"/>
        <item m="1" x="92"/>
        <item m="1" x="96"/>
        <item m="1" x="102"/>
        <item m="1" x="106"/>
        <item m="1" x="65"/>
        <item m="1" x="79"/>
        <item m="1" x="93"/>
        <item m="1" x="64"/>
        <item m="1" x="82"/>
        <item m="1" x="98"/>
        <item m="1" x="69"/>
        <item m="1" x="87"/>
        <item m="1" x="107"/>
        <item m="1" x="89"/>
        <item m="1" x="72"/>
        <item m="1" x="99"/>
        <item m="1" x="81"/>
        <item m="1" x="63"/>
        <item m="1" x="91"/>
        <item m="1" x="73"/>
        <item x="60"/>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Page" multipleItemSelectionAllowed="1" showAll="0">
      <items count="7">
        <item x="0"/>
        <item x="2"/>
        <item x="3"/>
        <item m="1" x="5"/>
        <item h="1"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61">
    <i>
      <x/>
    </i>
    <i>
      <x v="1"/>
    </i>
    <i>
      <x v="2"/>
    </i>
    <i>
      <x v="3"/>
    </i>
    <i>
      <x v="4"/>
    </i>
    <i>
      <x v="5"/>
    </i>
    <i>
      <x v="6"/>
    </i>
    <i>
      <x v="7"/>
    </i>
    <i>
      <x v="8"/>
    </i>
    <i>
      <x v="9"/>
    </i>
    <i>
      <x v="10"/>
    </i>
    <i>
      <x v="11"/>
    </i>
    <i>
      <x v="12"/>
    </i>
    <i>
      <x v="13"/>
    </i>
    <i>
      <x v="14"/>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Items count="1">
    <i/>
  </colItems>
  <pageFields count="1">
    <pageField fld="1" hier="-1"/>
  </pageFields>
  <dataFields count="1">
    <dataField name="Sum of CAGR" fld="14" baseField="0" baseItem="0" numFmtId="9"/>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F69323-A7B7-4FA9-86C5-549CEC126F8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4" firstHeaderRow="1" firstDataRow="1" firstDataCol="1" rowPageCount="1" colPageCount="1"/>
  <pivotFields count="18">
    <pivotField axis="axisRow" showAll="0">
      <items count="109">
        <item x="0"/>
        <item x="9"/>
        <item x="10"/>
        <item x="11"/>
        <item x="12"/>
        <item x="13"/>
        <item x="14"/>
        <item x="1"/>
        <item x="2"/>
        <item x="3"/>
        <item x="4"/>
        <item x="5"/>
        <item x="6"/>
        <item x="7"/>
        <item x="8"/>
        <item m="1" x="100"/>
        <item m="1" x="104"/>
        <item m="1" x="68"/>
        <item m="1" x="75"/>
        <item m="1" x="83"/>
        <item m="1" x="90"/>
        <item m="1" x="97"/>
        <item m="1" x="71"/>
        <item m="1" x="88"/>
        <item m="1" x="105"/>
        <item m="1" x="78"/>
        <item m="1" x="95"/>
        <item m="1" x="67"/>
        <item m="1" x="84"/>
        <item m="1" x="101"/>
        <item x="61"/>
        <item x="62"/>
        <item m="1" x="70"/>
        <item m="1" x="74"/>
        <item m="1" x="103"/>
        <item m="1" x="85"/>
        <item m="1" x="66"/>
        <item m="1" x="94"/>
        <item m="1" x="77"/>
        <item m="1" x="76"/>
        <item m="1" x="80"/>
        <item m="1" x="86"/>
        <item m="1" x="92"/>
        <item m="1" x="96"/>
        <item m="1" x="102"/>
        <item m="1" x="106"/>
        <item m="1" x="65"/>
        <item m="1" x="79"/>
        <item m="1" x="93"/>
        <item m="1" x="64"/>
        <item m="1" x="82"/>
        <item m="1" x="98"/>
        <item m="1" x="69"/>
        <item m="1" x="87"/>
        <item m="1" x="107"/>
        <item m="1" x="89"/>
        <item m="1" x="72"/>
        <item m="1" x="99"/>
        <item m="1" x="81"/>
        <item m="1" x="63"/>
        <item m="1" x="91"/>
        <item m="1" x="73"/>
        <item x="60"/>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Page" multipleItemSelectionAllowed="1" showAll="0">
      <items count="7">
        <item x="0"/>
        <item x="2"/>
        <item x="3"/>
        <item m="1" x="5"/>
        <item h="1" x="4"/>
        <item x="1"/>
        <item t="default"/>
      </items>
    </pivotField>
    <pivotField showAll="0">
      <items count="3">
        <item x="0"/>
        <item h="1" x="1"/>
        <item t="default"/>
      </items>
    </pivotField>
    <pivotField showAll="0">
      <items count="4">
        <item x="1"/>
        <item x="0"/>
        <item h="1" x="2"/>
        <item t="default"/>
      </items>
    </pivotField>
    <pivotField showAll="0">
      <items count="4">
        <item x="1"/>
        <item x="0"/>
        <item x="2"/>
        <item t="default"/>
      </items>
    </pivotField>
    <pivotField showAll="0">
      <items count="4">
        <item x="1"/>
        <item x="0"/>
        <item h="1" x="2"/>
        <item t="default"/>
      </items>
    </pivotField>
    <pivotField showAll="0">
      <items count="4">
        <item x="1"/>
        <item x="0"/>
        <item x="2"/>
        <item t="default"/>
      </items>
    </pivotField>
    <pivotField showAll="0">
      <items count="4">
        <item x="1"/>
        <item x="0"/>
        <item h="1" x="2"/>
        <item t="default"/>
      </items>
    </pivotField>
    <pivotField showAll="0">
      <items count="4">
        <item x="1"/>
        <item x="0"/>
        <item h="1" x="2"/>
        <item t="default"/>
      </items>
    </pivotField>
    <pivotField showAll="0"/>
    <pivotField showAll="0"/>
    <pivotField showAll="0"/>
    <pivotField showAll="0"/>
    <pivotField showAll="0"/>
    <pivotField dataField="1" showAll="0"/>
    <pivotField showAll="0"/>
    <pivotField showAll="0"/>
    <pivotField showAll="0"/>
  </pivotFields>
  <rowFields count="1">
    <field x="0"/>
  </rowFields>
  <rowItems count="61">
    <i>
      <x/>
    </i>
    <i>
      <x v="1"/>
    </i>
    <i>
      <x v="2"/>
    </i>
    <i>
      <x v="3"/>
    </i>
    <i>
      <x v="4"/>
    </i>
    <i>
      <x v="5"/>
    </i>
    <i>
      <x v="6"/>
    </i>
    <i>
      <x v="7"/>
    </i>
    <i>
      <x v="8"/>
    </i>
    <i>
      <x v="9"/>
    </i>
    <i>
      <x v="10"/>
    </i>
    <i>
      <x v="11"/>
    </i>
    <i>
      <x v="12"/>
    </i>
    <i>
      <x v="13"/>
    </i>
    <i>
      <x v="14"/>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Items count="1">
    <i/>
  </colItems>
  <pageFields count="1">
    <pageField fld="1" hier="-1"/>
  </pageFields>
  <dataFields count="1">
    <dataField name="Sum of CAGR" fld="14" baseField="0" baseItem="0" numFmtId="9"/>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DD968C-9F36-4948-9B55-22010BA9A0DD}"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0:J37" firstHeaderRow="1" firstDataRow="1" firstDataCol="0"/>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_Regular" xr10:uid="{1B47BD51-14CE-43B8-8408-867911546E4B}" sourceName="PL-Regular">
  <pivotTables>
    <pivotTable tabId="7" name="PivotTable3"/>
  </pivotTables>
  <data>
    <tabular pivotCacheId="1161126239">
      <items count="2">
        <i x="0" s="1"/>
        <i x="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_Sugar_Free" xr10:uid="{C5E20BD1-3908-4F06-8B95-7DAD49BC0994}" sourceName="PL-Sugar Free">
  <pivotTables>
    <pivotTable tabId="7" name="PivotTable3"/>
  </pivotTables>
  <data>
    <tabular pivotCacheId="1161126239">
      <items count="3">
        <i x="1" s="1"/>
        <i x="0" s="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_Yellow_Edition" xr10:uid="{10150668-91E6-4337-8556-18B731472954}" sourceName="PL-Yellow Edition">
  <pivotTables>
    <pivotTable tabId="7" name="PivotTable3"/>
  </pivotTables>
  <data>
    <tabular pivotCacheId="1161126239">
      <items count="3">
        <i x="1" s="1"/>
        <i x="0"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oolers" xr10:uid="{837A4BBC-DCF7-472E-AF0C-B47B038FBE05}" sourceName="Marketing(Coolers)">
  <pivotTables>
    <pivotTable tabId="7" name="PivotTable3"/>
  </pivotTables>
  <data>
    <tabular pivotCacheId="1161126239">
      <items count="3">
        <i x="1" s="1"/>
        <i x="0" s="1"/>
        <i x="2"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_Digital_screens" xr10:uid="{1E6FDF3E-59CC-4014-952A-1722E24160B3}" sourceName="Marketing (Digital screens)">
  <pivotTables>
    <pivotTable tabId="7" name="PivotTable3"/>
  </pivotTables>
  <data>
    <tabular pivotCacheId="1161126239">
      <items count="3">
        <i x="1" s="1"/>
        <i x="0" s="1"/>
        <i x="2"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_Menu_inclusion" xr10:uid="{8D776B4D-2B53-4FF6-9423-21D0B654A16E}" sourceName="Marketing (Menu inclusion)">
  <pivotTables>
    <pivotTable tabId="7" name="PivotTable3"/>
  </pivotTables>
  <data>
    <tabular pivotCacheId="1161126239">
      <items count="3">
        <i x="1" s="1"/>
        <i x="0" s="1"/>
        <i x="2"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_Posters" xr10:uid="{2B3A2705-A717-4D5B-8E3F-3A0F79152877}" sourceName="Marketing (Posters)">
  <pivotTables>
    <pivotTable tabId="7" name="PivotTable3"/>
  </pivotTables>
  <data>
    <tabular pivotCacheId="1161126239">
      <items count="3">
        <i x="1" s="1"/>
        <i x="0"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Regular" xr10:uid="{D0B8DF1E-2D5E-45AE-9457-A443B8BDADFB}" cache="Slicer_PL_Regular" caption="PL-Regular" rowHeight="241300"/>
  <slicer name="PL-Sugar Free" xr10:uid="{D5F14770-61AF-4360-B72D-36EAB6B7F9D0}" cache="Slicer_PL_Sugar_Free" caption="PL-Sugar Free" rowHeight="241300"/>
  <slicer name="PL-Yellow Edition" xr10:uid="{78DF0389-0F29-4740-9ED8-2F036DADFA10}" cache="Slicer_PL_Yellow_Edition" caption="PL-Yellow Edition" rowHeight="241300"/>
  <slicer name="Marketing(Coolers)" xr10:uid="{9050DA66-D92D-4510-BCB2-F2B5B41183AF}" cache="Slicer_Marketing_Coolers" caption="Marketing(Coolers)" rowHeight="241300"/>
  <slicer name="Marketing (Digital screens)" xr10:uid="{88EDE7A4-D3E6-4BF9-9715-A50BD6F4D391}" cache="Slicer_Marketing__Digital_screens" caption="Marketing (Digital screens)" rowHeight="241300"/>
  <slicer name="Marketing (Menu inclusion)" xr10:uid="{548B8607-0552-466E-BC59-B81A32F6BF81}" cache="Slicer_Marketing__Menu_inclusion" caption="Marketing (Menu inclusion)" rowHeight="241300"/>
  <slicer name="Marketing (Posters)" xr10:uid="{04D09488-0D34-4025-901D-87B4F96406F8}" cache="Slicer_Marketing__Posters" caption="Marketing (Posters)"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A44A-A864-47F9-96F9-2120CEF3EFE2}">
  <dimension ref="A1:Q64"/>
  <sheetViews>
    <sheetView tabSelected="1" topLeftCell="B1" workbookViewId="0">
      <selection activeCell="H11" sqref="H11"/>
    </sheetView>
  </sheetViews>
  <sheetFormatPr defaultRowHeight="15" x14ac:dyDescent="0.25"/>
  <cols>
    <col min="1" max="1" width="14.85546875" bestFit="1" customWidth="1"/>
    <col min="2" max="2" width="41" bestFit="1" customWidth="1"/>
    <col min="3" max="3" width="18.85546875" bestFit="1" customWidth="1"/>
    <col min="4" max="4" width="14.5703125" bestFit="1" customWidth="1"/>
    <col min="5" max="5" width="12.85546875" bestFit="1" customWidth="1"/>
    <col min="6" max="6" width="7.7109375" bestFit="1" customWidth="1"/>
    <col min="7" max="7" width="10.28515625" bestFit="1" customWidth="1"/>
    <col min="8" max="8" width="14" bestFit="1" customWidth="1"/>
    <col min="9" max="9" width="7.85546875" bestFit="1" customWidth="1"/>
    <col min="10" max="10" width="14.140625" bestFit="1" customWidth="1"/>
    <col min="11" max="11" width="15.85546875" bestFit="1" customWidth="1"/>
    <col min="12" max="12" width="8.5703125" bestFit="1" customWidth="1"/>
    <col min="13" max="17" width="5" bestFit="1" customWidth="1"/>
  </cols>
  <sheetData>
    <row r="1" spans="1:17" x14ac:dyDescent="0.25">
      <c r="A1" s="25" t="s">
        <v>261</v>
      </c>
      <c r="B1" s="26"/>
      <c r="C1" s="26"/>
      <c r="D1" s="26"/>
    </row>
    <row r="3" spans="1:17" x14ac:dyDescent="0.25">
      <c r="A3" s="2"/>
      <c r="B3" s="2"/>
      <c r="C3" s="2"/>
      <c r="D3" s="2"/>
      <c r="E3" s="2"/>
      <c r="F3" s="23" t="s">
        <v>0</v>
      </c>
      <c r="G3" s="24"/>
      <c r="H3" s="24"/>
      <c r="I3" s="19" t="s">
        <v>1</v>
      </c>
      <c r="J3" s="20"/>
      <c r="K3" s="20"/>
      <c r="L3" s="20"/>
      <c r="M3" s="21" t="s">
        <v>2</v>
      </c>
      <c r="N3" s="22"/>
      <c r="O3" s="22"/>
      <c r="P3" s="22"/>
      <c r="Q3" s="22"/>
    </row>
    <row r="4" spans="1:17" x14ac:dyDescent="0.25">
      <c r="A4" s="2" t="s">
        <v>3</v>
      </c>
      <c r="B4" s="2" t="s">
        <v>4</v>
      </c>
      <c r="C4" s="2" t="s">
        <v>5</v>
      </c>
      <c r="D4" s="2" t="s">
        <v>6</v>
      </c>
      <c r="E4" s="2" t="s">
        <v>7</v>
      </c>
      <c r="F4" s="2" t="s">
        <v>8</v>
      </c>
      <c r="G4" s="2" t="s">
        <v>9</v>
      </c>
      <c r="H4" s="2" t="s">
        <v>10</v>
      </c>
      <c r="I4" s="2" t="s">
        <v>11</v>
      </c>
      <c r="J4" s="2" t="s">
        <v>12</v>
      </c>
      <c r="K4" s="2" t="s">
        <v>13</v>
      </c>
      <c r="L4" s="2" t="s">
        <v>14</v>
      </c>
      <c r="M4" s="2">
        <v>2017</v>
      </c>
      <c r="N4" s="2">
        <v>2018</v>
      </c>
      <c r="O4" s="2">
        <v>2019</v>
      </c>
      <c r="P4" s="2">
        <v>2020</v>
      </c>
      <c r="Q4" s="2">
        <v>2021</v>
      </c>
    </row>
    <row r="5" spans="1:17" x14ac:dyDescent="0.25">
      <c r="A5" s="1" t="s">
        <v>15</v>
      </c>
      <c r="B5" s="1" t="s">
        <v>16</v>
      </c>
      <c r="C5" s="1" t="s">
        <v>17</v>
      </c>
      <c r="D5" s="1" t="s">
        <v>18</v>
      </c>
      <c r="E5" s="1" t="s">
        <v>19</v>
      </c>
      <c r="F5" s="1" t="s">
        <v>20</v>
      </c>
      <c r="G5" s="1" t="s">
        <v>20</v>
      </c>
      <c r="H5" s="1" t="s">
        <v>20</v>
      </c>
      <c r="I5" s="1" t="s">
        <v>20</v>
      </c>
      <c r="J5" s="1" t="s">
        <v>20</v>
      </c>
      <c r="K5" s="1" t="s">
        <v>20</v>
      </c>
      <c r="L5" s="1" t="s">
        <v>20</v>
      </c>
      <c r="M5" s="1">
        <v>1982</v>
      </c>
      <c r="N5" s="1">
        <v>5388</v>
      </c>
      <c r="O5" s="1">
        <v>7063</v>
      </c>
      <c r="P5" s="1">
        <v>7208</v>
      </c>
      <c r="Q5" s="1">
        <v>9093</v>
      </c>
    </row>
    <row r="6" spans="1:17" x14ac:dyDescent="0.25">
      <c r="A6" s="1" t="s">
        <v>21</v>
      </c>
      <c r="B6" s="1" t="s">
        <v>22</v>
      </c>
      <c r="C6" s="1" t="s">
        <v>23</v>
      </c>
      <c r="D6" s="1" t="s">
        <v>24</v>
      </c>
      <c r="E6" s="1" t="s">
        <v>19</v>
      </c>
      <c r="F6" s="1" t="s">
        <v>20</v>
      </c>
      <c r="G6" s="1" t="s">
        <v>20</v>
      </c>
      <c r="H6" s="1" t="s">
        <v>20</v>
      </c>
      <c r="I6" s="1" t="s">
        <v>25</v>
      </c>
      <c r="J6" s="1" t="s">
        <v>20</v>
      </c>
      <c r="K6" s="1" t="s">
        <v>20</v>
      </c>
      <c r="L6" s="1" t="s">
        <v>20</v>
      </c>
      <c r="M6" s="1">
        <v>2786</v>
      </c>
      <c r="N6" s="1">
        <v>3804</v>
      </c>
      <c r="O6" s="1">
        <v>4121</v>
      </c>
      <c r="P6" s="1">
        <v>6210</v>
      </c>
      <c r="Q6" s="1">
        <v>6909</v>
      </c>
    </row>
    <row r="7" spans="1:17" x14ac:dyDescent="0.25">
      <c r="A7" s="1" t="s">
        <v>26</v>
      </c>
      <c r="B7" s="1" t="s">
        <v>27</v>
      </c>
      <c r="C7" s="1" t="s">
        <v>28</v>
      </c>
      <c r="D7" s="1" t="s">
        <v>29</v>
      </c>
      <c r="E7" s="1" t="s">
        <v>19</v>
      </c>
      <c r="F7" s="1" t="s">
        <v>20</v>
      </c>
      <c r="G7" s="1" t="s">
        <v>20</v>
      </c>
      <c r="H7" s="1" t="s">
        <v>20</v>
      </c>
      <c r="I7" s="1" t="s">
        <v>20</v>
      </c>
      <c r="J7" s="1" t="s">
        <v>20</v>
      </c>
      <c r="K7" s="1" t="s">
        <v>20</v>
      </c>
      <c r="L7" s="1" t="s">
        <v>20</v>
      </c>
      <c r="M7" s="1">
        <v>1209</v>
      </c>
      <c r="N7" s="1">
        <v>1534</v>
      </c>
      <c r="O7" s="1">
        <v>1634</v>
      </c>
      <c r="P7" s="1">
        <v>4302</v>
      </c>
      <c r="Q7" s="1">
        <v>9768</v>
      </c>
    </row>
    <row r="8" spans="1:17" x14ac:dyDescent="0.25">
      <c r="A8" s="1" t="s">
        <v>30</v>
      </c>
      <c r="B8" s="1" t="s">
        <v>31</v>
      </c>
      <c r="C8" s="1" t="s">
        <v>32</v>
      </c>
      <c r="D8" s="1" t="s">
        <v>33</v>
      </c>
      <c r="E8" s="1" t="s">
        <v>19</v>
      </c>
      <c r="F8" s="1" t="s">
        <v>20</v>
      </c>
      <c r="G8" s="1" t="s">
        <v>20</v>
      </c>
      <c r="H8" s="1" t="s">
        <v>20</v>
      </c>
      <c r="I8" s="1" t="s">
        <v>20</v>
      </c>
      <c r="J8" s="1" t="s">
        <v>20</v>
      </c>
      <c r="K8" s="1" t="s">
        <v>20</v>
      </c>
      <c r="L8" s="1" t="s">
        <v>20</v>
      </c>
      <c r="M8" s="1">
        <v>906</v>
      </c>
      <c r="N8" s="1">
        <v>1251</v>
      </c>
      <c r="O8" s="1">
        <v>2897</v>
      </c>
      <c r="P8" s="1">
        <v>4499</v>
      </c>
      <c r="Q8" s="1">
        <v>9428</v>
      </c>
    </row>
    <row r="9" spans="1:17" x14ac:dyDescent="0.25">
      <c r="A9" s="1" t="s">
        <v>34</v>
      </c>
      <c r="B9" s="1" t="s">
        <v>35</v>
      </c>
      <c r="C9" s="1" t="s">
        <v>36</v>
      </c>
      <c r="D9" s="1" t="s">
        <v>37</v>
      </c>
      <c r="E9" s="1" t="s">
        <v>19</v>
      </c>
      <c r="F9" s="1" t="s">
        <v>20</v>
      </c>
      <c r="G9" s="1" t="s">
        <v>20</v>
      </c>
      <c r="H9" s="1" t="s">
        <v>25</v>
      </c>
      <c r="I9" s="1" t="s">
        <v>20</v>
      </c>
      <c r="J9" s="1" t="s">
        <v>20</v>
      </c>
      <c r="K9" s="1" t="s">
        <v>20</v>
      </c>
      <c r="L9" s="1" t="s">
        <v>20</v>
      </c>
      <c r="M9" s="1">
        <v>1421</v>
      </c>
      <c r="N9" s="1">
        <v>1893</v>
      </c>
      <c r="O9" s="1">
        <v>2722</v>
      </c>
      <c r="P9" s="1">
        <v>4410</v>
      </c>
      <c r="Q9" s="1">
        <v>5873</v>
      </c>
    </row>
    <row r="10" spans="1:17" x14ac:dyDescent="0.25">
      <c r="A10" s="1" t="s">
        <v>38</v>
      </c>
      <c r="B10" s="1" t="s">
        <v>39</v>
      </c>
      <c r="C10" s="1" t="s">
        <v>40</v>
      </c>
      <c r="D10" s="1" t="s">
        <v>41</v>
      </c>
      <c r="E10" s="1" t="s">
        <v>19</v>
      </c>
      <c r="F10" s="1" t="s">
        <v>20</v>
      </c>
      <c r="G10" s="1" t="s">
        <v>20</v>
      </c>
      <c r="H10" s="1" t="s">
        <v>20</v>
      </c>
      <c r="I10" s="1" t="s">
        <v>25</v>
      </c>
      <c r="J10" s="1" t="s">
        <v>20</v>
      </c>
      <c r="K10" s="1" t="s">
        <v>20</v>
      </c>
      <c r="L10" s="1" t="s">
        <v>25</v>
      </c>
      <c r="M10" s="1">
        <v>2341</v>
      </c>
      <c r="N10" s="1">
        <v>6105</v>
      </c>
      <c r="O10" s="1">
        <v>7777</v>
      </c>
      <c r="P10" s="1">
        <v>7891</v>
      </c>
      <c r="Q10" s="1">
        <v>8758</v>
      </c>
    </row>
    <row r="11" spans="1:17" x14ac:dyDescent="0.25">
      <c r="A11" s="1" t="s">
        <v>42</v>
      </c>
      <c r="B11" s="1" t="s">
        <v>43</v>
      </c>
      <c r="C11" s="1" t="s">
        <v>44</v>
      </c>
      <c r="D11" s="1" t="s">
        <v>45</v>
      </c>
      <c r="E11" s="1" t="s">
        <v>19</v>
      </c>
      <c r="F11" s="1" t="s">
        <v>20</v>
      </c>
      <c r="G11" s="1" t="s">
        <v>25</v>
      </c>
      <c r="H11" s="1" t="s">
        <v>25</v>
      </c>
      <c r="I11" s="1" t="s">
        <v>25</v>
      </c>
      <c r="J11" s="1" t="s">
        <v>25</v>
      </c>
      <c r="K11" s="1" t="s">
        <v>20</v>
      </c>
      <c r="L11" s="1" t="s">
        <v>25</v>
      </c>
      <c r="M11" s="1">
        <v>9252</v>
      </c>
      <c r="N11" s="1">
        <v>8499</v>
      </c>
      <c r="O11" s="1">
        <v>991</v>
      </c>
      <c r="P11" s="1">
        <v>448</v>
      </c>
      <c r="Q11" s="1">
        <v>211</v>
      </c>
    </row>
    <row r="12" spans="1:17" x14ac:dyDescent="0.25">
      <c r="A12" s="1" t="s">
        <v>46</v>
      </c>
      <c r="B12" s="1" t="s">
        <v>47</v>
      </c>
      <c r="C12" s="1" t="s">
        <v>48</v>
      </c>
      <c r="D12" s="1" t="s">
        <v>49</v>
      </c>
      <c r="E12" s="1" t="s">
        <v>19</v>
      </c>
      <c r="F12" s="1" t="s">
        <v>20</v>
      </c>
      <c r="G12" s="1" t="s">
        <v>20</v>
      </c>
      <c r="H12" s="1" t="s">
        <v>20</v>
      </c>
      <c r="I12" s="1" t="s">
        <v>20</v>
      </c>
      <c r="J12" s="1" t="s">
        <v>25</v>
      </c>
      <c r="K12" s="1" t="s">
        <v>20</v>
      </c>
      <c r="L12" s="1" t="s">
        <v>25</v>
      </c>
      <c r="M12" s="1">
        <v>1581</v>
      </c>
      <c r="N12" s="1">
        <v>4799</v>
      </c>
      <c r="O12" s="1">
        <v>6582</v>
      </c>
      <c r="P12" s="1">
        <v>9024</v>
      </c>
      <c r="Q12" s="1">
        <v>9759</v>
      </c>
    </row>
    <row r="13" spans="1:17" x14ac:dyDescent="0.25">
      <c r="A13" s="1" t="s">
        <v>50</v>
      </c>
      <c r="B13" s="1" t="s">
        <v>51</v>
      </c>
      <c r="C13" s="1" t="s">
        <v>52</v>
      </c>
      <c r="D13" s="1" t="s">
        <v>53</v>
      </c>
      <c r="E13" s="1" t="s">
        <v>19</v>
      </c>
      <c r="F13" s="1" t="s">
        <v>20</v>
      </c>
      <c r="G13" s="1" t="s">
        <v>25</v>
      </c>
      <c r="H13" s="1" t="s">
        <v>25</v>
      </c>
      <c r="I13" s="1" t="s">
        <v>25</v>
      </c>
      <c r="J13" s="1" t="s">
        <v>25</v>
      </c>
      <c r="K13" s="1" t="s">
        <v>20</v>
      </c>
      <c r="L13" s="1" t="s">
        <v>25</v>
      </c>
      <c r="M13" s="1">
        <v>9766</v>
      </c>
      <c r="N13" s="1">
        <v>8049</v>
      </c>
      <c r="O13" s="1">
        <v>5556</v>
      </c>
      <c r="P13" s="1">
        <v>5202</v>
      </c>
      <c r="Q13" s="1">
        <v>2373</v>
      </c>
    </row>
    <row r="14" spans="1:17" x14ac:dyDescent="0.25">
      <c r="A14" s="1" t="s">
        <v>54</v>
      </c>
      <c r="B14" s="1" t="s">
        <v>55</v>
      </c>
      <c r="C14" s="1" t="s">
        <v>56</v>
      </c>
      <c r="D14" s="1" t="s">
        <v>57</v>
      </c>
      <c r="E14" s="1" t="s">
        <v>19</v>
      </c>
      <c r="F14" s="1" t="s">
        <v>20</v>
      </c>
      <c r="G14" s="1" t="s">
        <v>20</v>
      </c>
      <c r="H14" s="1" t="s">
        <v>25</v>
      </c>
      <c r="I14" s="1" t="s">
        <v>20</v>
      </c>
      <c r="J14" s="1" t="s">
        <v>25</v>
      </c>
      <c r="K14" s="1" t="s">
        <v>20</v>
      </c>
      <c r="L14" s="1" t="s">
        <v>25</v>
      </c>
      <c r="M14" s="1">
        <v>1530</v>
      </c>
      <c r="N14" s="1">
        <v>1620</v>
      </c>
      <c r="O14" s="1">
        <v>2027</v>
      </c>
      <c r="P14" s="1">
        <v>4881</v>
      </c>
      <c r="Q14" s="1">
        <v>6002</v>
      </c>
    </row>
    <row r="15" spans="1:17" x14ac:dyDescent="0.25">
      <c r="A15" s="1" t="s">
        <v>58</v>
      </c>
      <c r="B15" s="1" t="s">
        <v>59</v>
      </c>
      <c r="C15" s="1" t="s">
        <v>60</v>
      </c>
      <c r="D15" s="1" t="s">
        <v>61</v>
      </c>
      <c r="E15" s="1" t="s">
        <v>19</v>
      </c>
      <c r="F15" s="1" t="s">
        <v>20</v>
      </c>
      <c r="G15" s="1" t="s">
        <v>25</v>
      </c>
      <c r="H15" s="1" t="s">
        <v>25</v>
      </c>
      <c r="I15" s="1" t="s">
        <v>25</v>
      </c>
      <c r="J15" s="1" t="s">
        <v>25</v>
      </c>
      <c r="K15" s="1" t="s">
        <v>25</v>
      </c>
      <c r="L15" s="1" t="s">
        <v>25</v>
      </c>
      <c r="M15" s="1">
        <v>7555</v>
      </c>
      <c r="N15" s="1">
        <v>6551</v>
      </c>
      <c r="O15" s="1">
        <v>5188</v>
      </c>
      <c r="P15" s="1">
        <v>3436</v>
      </c>
      <c r="Q15" s="1">
        <v>2359</v>
      </c>
    </row>
    <row r="16" spans="1:17" x14ac:dyDescent="0.25">
      <c r="A16" s="1" t="s">
        <v>62</v>
      </c>
      <c r="B16" s="1" t="s">
        <v>63</v>
      </c>
      <c r="C16" s="1" t="s">
        <v>64</v>
      </c>
      <c r="D16" s="1" t="s">
        <v>65</v>
      </c>
      <c r="E16" s="1" t="s">
        <v>19</v>
      </c>
      <c r="F16" s="1" t="s">
        <v>20</v>
      </c>
      <c r="G16" s="1" t="s">
        <v>25</v>
      </c>
      <c r="H16" s="1" t="s">
        <v>25</v>
      </c>
      <c r="I16" s="1" t="s">
        <v>25</v>
      </c>
      <c r="J16" s="1" t="s">
        <v>25</v>
      </c>
      <c r="K16" s="1" t="s">
        <v>25</v>
      </c>
      <c r="L16" s="1" t="s">
        <v>25</v>
      </c>
      <c r="M16" s="1">
        <v>1532</v>
      </c>
      <c r="N16" s="1">
        <v>2678</v>
      </c>
      <c r="O16" s="1">
        <v>4068</v>
      </c>
      <c r="P16" s="1">
        <v>4278</v>
      </c>
      <c r="Q16" s="1">
        <v>5382</v>
      </c>
    </row>
    <row r="17" spans="1:17" x14ac:dyDescent="0.25">
      <c r="A17" s="1" t="s">
        <v>66</v>
      </c>
      <c r="B17" s="1" t="s">
        <v>67</v>
      </c>
      <c r="C17" s="1" t="s">
        <v>68</v>
      </c>
      <c r="D17" s="1" t="s">
        <v>69</v>
      </c>
      <c r="E17" s="1" t="s">
        <v>19</v>
      </c>
      <c r="F17" s="1" t="s">
        <v>20</v>
      </c>
      <c r="G17" s="1" t="s">
        <v>20</v>
      </c>
      <c r="H17" s="1" t="s">
        <v>20</v>
      </c>
      <c r="I17" s="1" t="s">
        <v>20</v>
      </c>
      <c r="J17" s="1" t="s">
        <v>20</v>
      </c>
      <c r="K17" s="1" t="s">
        <v>20</v>
      </c>
      <c r="L17" s="1" t="s">
        <v>20</v>
      </c>
      <c r="M17" s="1">
        <v>24</v>
      </c>
      <c r="N17" s="1">
        <v>1797</v>
      </c>
      <c r="O17" s="1">
        <v>3548</v>
      </c>
      <c r="P17" s="1">
        <v>3668</v>
      </c>
      <c r="Q17" s="1">
        <v>8592</v>
      </c>
    </row>
    <row r="18" spans="1:17" x14ac:dyDescent="0.25">
      <c r="A18" s="1" t="s">
        <v>70</v>
      </c>
      <c r="B18" s="1" t="s">
        <v>71</v>
      </c>
      <c r="C18" s="1" t="s">
        <v>72</v>
      </c>
      <c r="D18" s="1" t="s">
        <v>73</v>
      </c>
      <c r="E18" s="1" t="s">
        <v>19</v>
      </c>
      <c r="F18" s="1" t="s">
        <v>20</v>
      </c>
      <c r="G18" s="1" t="s">
        <v>20</v>
      </c>
      <c r="H18" s="1" t="s">
        <v>20</v>
      </c>
      <c r="I18" s="1" t="s">
        <v>20</v>
      </c>
      <c r="J18" s="1" t="s">
        <v>20</v>
      </c>
      <c r="K18" s="1" t="s">
        <v>20</v>
      </c>
      <c r="L18" s="1" t="s">
        <v>20</v>
      </c>
      <c r="M18" s="1">
        <v>861</v>
      </c>
      <c r="N18" s="1">
        <v>1314</v>
      </c>
      <c r="O18" s="1">
        <v>1810</v>
      </c>
      <c r="P18" s="1">
        <v>6510</v>
      </c>
      <c r="Q18" s="1">
        <v>9271</v>
      </c>
    </row>
    <row r="19" spans="1:17" x14ac:dyDescent="0.25">
      <c r="A19" s="1" t="s">
        <v>74</v>
      </c>
      <c r="B19" s="1" t="s">
        <v>75</v>
      </c>
      <c r="C19" s="1" t="s">
        <v>76</v>
      </c>
      <c r="D19" s="1" t="s">
        <v>77</v>
      </c>
      <c r="E19" s="1" t="s">
        <v>19</v>
      </c>
      <c r="F19" s="1" t="s">
        <v>20</v>
      </c>
      <c r="G19" s="1" t="s">
        <v>20</v>
      </c>
      <c r="H19" s="1" t="s">
        <v>25</v>
      </c>
      <c r="I19" s="1" t="s">
        <v>25</v>
      </c>
      <c r="J19" s="1" t="s">
        <v>25</v>
      </c>
      <c r="K19" s="1" t="s">
        <v>25</v>
      </c>
      <c r="L19" s="1" t="s">
        <v>25</v>
      </c>
      <c r="M19" s="1">
        <v>9058</v>
      </c>
      <c r="N19" s="1">
        <v>4839</v>
      </c>
      <c r="O19" s="1">
        <v>4776</v>
      </c>
      <c r="P19" s="1">
        <v>4024</v>
      </c>
      <c r="Q19" s="1">
        <v>369</v>
      </c>
    </row>
    <row r="20" spans="1:17" x14ac:dyDescent="0.25">
      <c r="A20" s="1" t="s">
        <v>78</v>
      </c>
      <c r="B20" s="1" t="s">
        <v>79</v>
      </c>
      <c r="C20" s="1" t="s">
        <v>80</v>
      </c>
      <c r="D20" s="1" t="s">
        <v>81</v>
      </c>
      <c r="E20" s="1" t="s">
        <v>82</v>
      </c>
      <c r="F20" s="1" t="s">
        <v>20</v>
      </c>
      <c r="G20" s="1" t="s">
        <v>20</v>
      </c>
      <c r="H20" s="1" t="s">
        <v>25</v>
      </c>
      <c r="I20" s="1" t="s">
        <v>25</v>
      </c>
      <c r="J20" s="1" t="s">
        <v>25</v>
      </c>
      <c r="K20" s="1" t="s">
        <v>25</v>
      </c>
      <c r="L20" s="1" t="s">
        <v>25</v>
      </c>
      <c r="M20" s="1">
        <v>3501</v>
      </c>
      <c r="N20" s="1">
        <v>7079</v>
      </c>
      <c r="O20" s="1">
        <v>7438</v>
      </c>
      <c r="P20" s="1">
        <v>7443</v>
      </c>
      <c r="Q20" s="1">
        <v>9225</v>
      </c>
    </row>
    <row r="21" spans="1:17" x14ac:dyDescent="0.25">
      <c r="A21" s="1" t="s">
        <v>83</v>
      </c>
      <c r="B21" s="1" t="s">
        <v>84</v>
      </c>
      <c r="C21" s="1" t="s">
        <v>85</v>
      </c>
      <c r="D21" s="1" t="s">
        <v>86</v>
      </c>
      <c r="E21" s="1" t="s">
        <v>82</v>
      </c>
      <c r="F21" s="1" t="s">
        <v>20</v>
      </c>
      <c r="G21" s="1" t="s">
        <v>20</v>
      </c>
      <c r="H21" s="1" t="s">
        <v>25</v>
      </c>
      <c r="I21" s="1" t="s">
        <v>25</v>
      </c>
      <c r="J21" s="1" t="s">
        <v>25</v>
      </c>
      <c r="K21" s="1" t="s">
        <v>25</v>
      </c>
      <c r="L21" s="1" t="s">
        <v>25</v>
      </c>
      <c r="M21" s="1">
        <v>3916</v>
      </c>
      <c r="N21" s="1">
        <v>4218</v>
      </c>
      <c r="O21" s="1">
        <v>5072</v>
      </c>
      <c r="P21" s="1">
        <v>5201</v>
      </c>
      <c r="Q21" s="1">
        <v>7588</v>
      </c>
    </row>
    <row r="22" spans="1:17" x14ac:dyDescent="0.25">
      <c r="A22" s="1" t="s">
        <v>87</v>
      </c>
      <c r="B22" s="1" t="s">
        <v>88</v>
      </c>
      <c r="C22" s="1" t="s">
        <v>89</v>
      </c>
      <c r="D22" s="1" t="s">
        <v>90</v>
      </c>
      <c r="E22" s="1" t="s">
        <v>82</v>
      </c>
      <c r="F22" s="1" t="s">
        <v>20</v>
      </c>
      <c r="G22" s="1" t="s">
        <v>20</v>
      </c>
      <c r="H22" s="1" t="s">
        <v>25</v>
      </c>
      <c r="I22" s="1" t="s">
        <v>20</v>
      </c>
      <c r="J22" s="1" t="s">
        <v>25</v>
      </c>
      <c r="K22" s="1" t="s">
        <v>20</v>
      </c>
      <c r="L22" s="1" t="s">
        <v>25</v>
      </c>
      <c r="M22" s="1">
        <v>700</v>
      </c>
      <c r="N22" s="1">
        <v>5721</v>
      </c>
      <c r="O22" s="1">
        <v>6247</v>
      </c>
      <c r="P22" s="1">
        <v>8495</v>
      </c>
      <c r="Q22" s="1">
        <v>9236</v>
      </c>
    </row>
    <row r="23" spans="1:17" x14ac:dyDescent="0.25">
      <c r="A23" s="1" t="s">
        <v>91</v>
      </c>
      <c r="B23" s="1" t="s">
        <v>92</v>
      </c>
      <c r="C23" s="1" t="s">
        <v>93</v>
      </c>
      <c r="D23" s="1" t="s">
        <v>94</v>
      </c>
      <c r="E23" s="1" t="s">
        <v>82</v>
      </c>
      <c r="F23" s="1" t="s">
        <v>20</v>
      </c>
      <c r="G23" s="1" t="s">
        <v>20</v>
      </c>
      <c r="H23" s="1" t="s">
        <v>25</v>
      </c>
      <c r="I23" s="1" t="s">
        <v>25</v>
      </c>
      <c r="J23" s="1" t="s">
        <v>25</v>
      </c>
      <c r="K23" s="1" t="s">
        <v>25</v>
      </c>
      <c r="L23" s="1" t="s">
        <v>25</v>
      </c>
      <c r="M23" s="1">
        <v>9773</v>
      </c>
      <c r="N23" s="1">
        <v>9179</v>
      </c>
      <c r="O23" s="1">
        <v>8390</v>
      </c>
      <c r="P23" s="1">
        <v>8256</v>
      </c>
      <c r="Q23" s="1">
        <v>3815</v>
      </c>
    </row>
    <row r="24" spans="1:17" x14ac:dyDescent="0.25">
      <c r="A24" s="1" t="s">
        <v>95</v>
      </c>
      <c r="B24" s="1" t="s">
        <v>96</v>
      </c>
      <c r="C24" s="1" t="s">
        <v>97</v>
      </c>
      <c r="D24" s="1" t="s">
        <v>98</v>
      </c>
      <c r="E24" s="1" t="s">
        <v>82</v>
      </c>
      <c r="F24" s="1" t="s">
        <v>20</v>
      </c>
      <c r="G24" s="1" t="s">
        <v>20</v>
      </c>
      <c r="H24" s="1" t="s">
        <v>25</v>
      </c>
      <c r="I24" s="1" t="s">
        <v>20</v>
      </c>
      <c r="J24" s="1" t="s">
        <v>25</v>
      </c>
      <c r="K24" s="1" t="s">
        <v>20</v>
      </c>
      <c r="L24" s="1" t="s">
        <v>25</v>
      </c>
      <c r="M24" s="1">
        <v>73</v>
      </c>
      <c r="N24" s="1">
        <v>3485</v>
      </c>
      <c r="O24" s="1">
        <v>4592</v>
      </c>
      <c r="P24" s="1">
        <v>5143</v>
      </c>
      <c r="Q24" s="1">
        <v>8100</v>
      </c>
    </row>
    <row r="25" spans="1:17" x14ac:dyDescent="0.25">
      <c r="A25" s="1" t="s">
        <v>99</v>
      </c>
      <c r="B25" s="1" t="s">
        <v>100</v>
      </c>
      <c r="C25" s="1" t="s">
        <v>101</v>
      </c>
      <c r="D25" s="1" t="s">
        <v>102</v>
      </c>
      <c r="E25" s="1" t="s">
        <v>82</v>
      </c>
      <c r="F25" s="1" t="s">
        <v>20</v>
      </c>
      <c r="G25" s="1" t="s">
        <v>20</v>
      </c>
      <c r="H25" s="1" t="s">
        <v>25</v>
      </c>
      <c r="I25" s="1" t="s">
        <v>20</v>
      </c>
      <c r="J25" s="1" t="s">
        <v>25</v>
      </c>
      <c r="K25" s="1" t="s">
        <v>20</v>
      </c>
      <c r="L25" s="1" t="s">
        <v>25</v>
      </c>
      <c r="M25" s="1">
        <v>238</v>
      </c>
      <c r="N25" s="1">
        <v>1235</v>
      </c>
      <c r="O25" s="1">
        <v>1822</v>
      </c>
      <c r="P25" s="1">
        <v>7074</v>
      </c>
      <c r="Q25" s="1">
        <v>8207</v>
      </c>
    </row>
    <row r="26" spans="1:17" x14ac:dyDescent="0.25">
      <c r="A26" s="1" t="s">
        <v>103</v>
      </c>
      <c r="B26" s="1" t="s">
        <v>104</v>
      </c>
      <c r="C26" s="1" t="s">
        <v>105</v>
      </c>
      <c r="D26" s="1" t="s">
        <v>106</v>
      </c>
      <c r="E26" s="1" t="s">
        <v>82</v>
      </c>
      <c r="F26" s="1" t="s">
        <v>20</v>
      </c>
      <c r="G26" s="1" t="s">
        <v>20</v>
      </c>
      <c r="H26" s="1" t="s">
        <v>25</v>
      </c>
      <c r="I26" s="1" t="s">
        <v>20</v>
      </c>
      <c r="J26" s="1" t="s">
        <v>25</v>
      </c>
      <c r="K26" s="1" t="s">
        <v>20</v>
      </c>
      <c r="L26" s="1" t="s">
        <v>25</v>
      </c>
      <c r="M26" s="1">
        <v>1368</v>
      </c>
      <c r="N26" s="1">
        <v>3447</v>
      </c>
      <c r="O26" s="1">
        <v>4535</v>
      </c>
      <c r="P26" s="1">
        <v>5476</v>
      </c>
      <c r="Q26" s="1">
        <v>9983</v>
      </c>
    </row>
    <row r="27" spans="1:17" x14ac:dyDescent="0.25">
      <c r="A27" s="1" t="s">
        <v>107</v>
      </c>
      <c r="B27" s="1" t="s">
        <v>108</v>
      </c>
      <c r="C27" s="1" t="s">
        <v>109</v>
      </c>
      <c r="D27" s="1" t="s">
        <v>110</v>
      </c>
      <c r="E27" s="1" t="s">
        <v>82</v>
      </c>
      <c r="F27" s="1" t="s">
        <v>20</v>
      </c>
      <c r="G27" s="1" t="s">
        <v>25</v>
      </c>
      <c r="H27" s="1" t="s">
        <v>25</v>
      </c>
      <c r="I27" s="1" t="s">
        <v>25</v>
      </c>
      <c r="J27" s="1" t="s">
        <v>20</v>
      </c>
      <c r="K27" s="1" t="s">
        <v>25</v>
      </c>
      <c r="L27" s="1" t="s">
        <v>25</v>
      </c>
      <c r="M27" s="1">
        <v>8331</v>
      </c>
      <c r="N27" s="1">
        <v>7667</v>
      </c>
      <c r="O27" s="1">
        <v>5952</v>
      </c>
      <c r="P27" s="1">
        <v>1998</v>
      </c>
      <c r="Q27" s="1">
        <v>375</v>
      </c>
    </row>
    <row r="28" spans="1:17" x14ac:dyDescent="0.25">
      <c r="A28" s="1" t="s">
        <v>111</v>
      </c>
      <c r="B28" s="1" t="s">
        <v>112</v>
      </c>
      <c r="C28" s="1" t="s">
        <v>113</v>
      </c>
      <c r="D28" s="1" t="s">
        <v>114</v>
      </c>
      <c r="E28" s="1" t="s">
        <v>82</v>
      </c>
      <c r="F28" s="1" t="s">
        <v>20</v>
      </c>
      <c r="G28" s="1" t="s">
        <v>20</v>
      </c>
      <c r="H28" s="1" t="s">
        <v>25</v>
      </c>
      <c r="I28" s="1" t="s">
        <v>20</v>
      </c>
      <c r="J28" s="1" t="s">
        <v>20</v>
      </c>
      <c r="K28" s="1" t="s">
        <v>20</v>
      </c>
      <c r="L28" s="1" t="s">
        <v>25</v>
      </c>
      <c r="M28" s="1">
        <v>1779</v>
      </c>
      <c r="N28" s="1">
        <v>2124</v>
      </c>
      <c r="O28" s="1">
        <v>2844</v>
      </c>
      <c r="P28" s="1">
        <v>6877</v>
      </c>
      <c r="Q28" s="1">
        <v>9570</v>
      </c>
    </row>
    <row r="29" spans="1:17" x14ac:dyDescent="0.25">
      <c r="A29" s="1" t="s">
        <v>115</v>
      </c>
      <c r="B29" s="1" t="s">
        <v>116</v>
      </c>
      <c r="C29" s="1" t="s">
        <v>117</v>
      </c>
      <c r="D29" s="1" t="s">
        <v>118</v>
      </c>
      <c r="E29" s="1" t="s">
        <v>82</v>
      </c>
      <c r="F29" s="1" t="s">
        <v>20</v>
      </c>
      <c r="G29" s="1" t="s">
        <v>20</v>
      </c>
      <c r="H29" s="1" t="s">
        <v>25</v>
      </c>
      <c r="I29" s="1" t="s">
        <v>20</v>
      </c>
      <c r="J29" s="1" t="s">
        <v>20</v>
      </c>
      <c r="K29" s="1" t="s">
        <v>20</v>
      </c>
      <c r="L29" s="1" t="s">
        <v>25</v>
      </c>
      <c r="M29" s="1">
        <v>570</v>
      </c>
      <c r="N29" s="1">
        <v>1322</v>
      </c>
      <c r="O29" s="1">
        <v>7279</v>
      </c>
      <c r="P29" s="1">
        <v>8443</v>
      </c>
      <c r="Q29" s="1">
        <v>9571</v>
      </c>
    </row>
    <row r="30" spans="1:17" x14ac:dyDescent="0.25">
      <c r="A30" s="1" t="s">
        <v>119</v>
      </c>
      <c r="B30" s="1" t="s">
        <v>120</v>
      </c>
      <c r="C30" s="1" t="s">
        <v>121</v>
      </c>
      <c r="D30" s="1" t="s">
        <v>122</v>
      </c>
      <c r="E30" s="1" t="s">
        <v>82</v>
      </c>
      <c r="F30" s="1" t="s">
        <v>20</v>
      </c>
      <c r="G30" s="1" t="s">
        <v>25</v>
      </c>
      <c r="H30" s="1" t="s">
        <v>25</v>
      </c>
      <c r="I30" s="1" t="s">
        <v>25</v>
      </c>
      <c r="J30" s="1" t="s">
        <v>20</v>
      </c>
      <c r="K30" s="1" t="s">
        <v>25</v>
      </c>
      <c r="L30" s="1" t="s">
        <v>25</v>
      </c>
      <c r="M30" s="1">
        <v>6156</v>
      </c>
      <c r="N30" s="1">
        <v>6110</v>
      </c>
      <c r="O30" s="1">
        <v>5791</v>
      </c>
      <c r="P30" s="1">
        <v>1759</v>
      </c>
      <c r="Q30" s="1">
        <v>969</v>
      </c>
    </row>
    <row r="31" spans="1:17" x14ac:dyDescent="0.25">
      <c r="A31" s="1" t="s">
        <v>123</v>
      </c>
      <c r="B31" s="1" t="s">
        <v>124</v>
      </c>
      <c r="C31" s="1" t="s">
        <v>125</v>
      </c>
      <c r="D31" s="1" t="s">
        <v>126</v>
      </c>
      <c r="E31" s="1" t="s">
        <v>82</v>
      </c>
      <c r="F31" s="1" t="s">
        <v>20</v>
      </c>
      <c r="G31" s="1" t="s">
        <v>20</v>
      </c>
      <c r="H31" s="1" t="s">
        <v>25</v>
      </c>
      <c r="I31" s="1" t="s">
        <v>20</v>
      </c>
      <c r="J31" s="1" t="s">
        <v>20</v>
      </c>
      <c r="K31" s="1" t="s">
        <v>20</v>
      </c>
      <c r="L31" s="1" t="s">
        <v>25</v>
      </c>
      <c r="M31" s="1">
        <v>209</v>
      </c>
      <c r="N31" s="1">
        <v>621</v>
      </c>
      <c r="O31" s="1">
        <v>3098</v>
      </c>
      <c r="P31" s="1">
        <v>7118</v>
      </c>
      <c r="Q31" s="1">
        <v>8433</v>
      </c>
    </row>
    <row r="32" spans="1:17" x14ac:dyDescent="0.25">
      <c r="A32" s="1" t="s">
        <v>127</v>
      </c>
      <c r="B32" s="1" t="s">
        <v>128</v>
      </c>
      <c r="C32" s="1" t="s">
        <v>129</v>
      </c>
      <c r="D32" s="1" t="s">
        <v>130</v>
      </c>
      <c r="E32" s="1" t="s">
        <v>82</v>
      </c>
      <c r="F32" s="1" t="s">
        <v>20</v>
      </c>
      <c r="G32" s="1" t="s">
        <v>20</v>
      </c>
      <c r="H32" s="1" t="s">
        <v>25</v>
      </c>
      <c r="I32" s="1" t="s">
        <v>25</v>
      </c>
      <c r="J32" s="1" t="s">
        <v>25</v>
      </c>
      <c r="K32" s="1" t="s">
        <v>25</v>
      </c>
      <c r="L32" s="1" t="s">
        <v>25</v>
      </c>
      <c r="M32" s="1">
        <v>6309</v>
      </c>
      <c r="N32" s="1">
        <v>6227</v>
      </c>
      <c r="O32" s="1">
        <v>5123</v>
      </c>
      <c r="P32" s="1">
        <v>4968</v>
      </c>
      <c r="Q32" s="1">
        <v>3857</v>
      </c>
    </row>
    <row r="33" spans="1:17" x14ac:dyDescent="0.25">
      <c r="A33" s="1" t="s">
        <v>131</v>
      </c>
      <c r="B33" s="1" t="s">
        <v>132</v>
      </c>
      <c r="C33" s="1" t="s">
        <v>133</v>
      </c>
      <c r="D33" s="1" t="s">
        <v>134</v>
      </c>
      <c r="E33" s="1" t="s">
        <v>82</v>
      </c>
      <c r="F33" s="1" t="s">
        <v>20</v>
      </c>
      <c r="G33" s="1" t="s">
        <v>20</v>
      </c>
      <c r="H33" s="1" t="s">
        <v>25</v>
      </c>
      <c r="I33" s="1" t="s">
        <v>20</v>
      </c>
      <c r="J33" s="1" t="s">
        <v>25</v>
      </c>
      <c r="K33" s="1" t="s">
        <v>20</v>
      </c>
      <c r="L33" s="1" t="s">
        <v>25</v>
      </c>
      <c r="M33" s="1">
        <v>712</v>
      </c>
      <c r="N33" s="1">
        <v>4182</v>
      </c>
      <c r="O33" s="1">
        <v>6087</v>
      </c>
      <c r="P33" s="1">
        <v>7494</v>
      </c>
      <c r="Q33" s="1">
        <v>8599</v>
      </c>
    </row>
    <row r="34" spans="1:17" x14ac:dyDescent="0.25">
      <c r="A34" s="1" t="s">
        <v>135</v>
      </c>
      <c r="B34" s="1" t="s">
        <v>136</v>
      </c>
      <c r="C34" s="1" t="s">
        <v>137</v>
      </c>
      <c r="D34" s="1" t="s">
        <v>138</v>
      </c>
      <c r="E34" s="1" t="s">
        <v>82</v>
      </c>
      <c r="F34" s="1" t="s">
        <v>20</v>
      </c>
      <c r="G34" s="1" t="s">
        <v>20</v>
      </c>
      <c r="H34" s="1" t="s">
        <v>25</v>
      </c>
      <c r="I34" s="1" t="s">
        <v>25</v>
      </c>
      <c r="J34" s="1" t="s">
        <v>25</v>
      </c>
      <c r="K34" s="1" t="s">
        <v>25</v>
      </c>
      <c r="L34" s="1" t="s">
        <v>25</v>
      </c>
      <c r="M34" s="1">
        <v>2390</v>
      </c>
      <c r="N34" s="1">
        <v>2415</v>
      </c>
      <c r="O34" s="1">
        <v>3461</v>
      </c>
      <c r="P34" s="1">
        <v>3850</v>
      </c>
      <c r="Q34" s="1">
        <v>4657</v>
      </c>
    </row>
    <row r="35" spans="1:17" x14ac:dyDescent="0.25">
      <c r="A35" s="1" t="s">
        <v>139</v>
      </c>
      <c r="B35" s="1" t="s">
        <v>140</v>
      </c>
      <c r="C35" s="1" t="s">
        <v>141</v>
      </c>
      <c r="D35" s="1" t="s">
        <v>142</v>
      </c>
      <c r="E35" s="1" t="s">
        <v>143</v>
      </c>
      <c r="F35" s="1" t="s">
        <v>20</v>
      </c>
      <c r="G35" s="1" t="s">
        <v>20</v>
      </c>
      <c r="H35" s="1" t="s">
        <v>20</v>
      </c>
      <c r="I35" s="1" t="s">
        <v>25</v>
      </c>
      <c r="J35" s="1" t="s">
        <v>25</v>
      </c>
      <c r="K35" s="1" t="s">
        <v>20</v>
      </c>
      <c r="L35" s="1" t="s">
        <v>25</v>
      </c>
      <c r="M35" s="1">
        <v>2519</v>
      </c>
      <c r="N35" s="1">
        <v>3938</v>
      </c>
      <c r="O35" s="1">
        <v>5190</v>
      </c>
      <c r="P35" s="1">
        <v>8203</v>
      </c>
      <c r="Q35" s="1">
        <v>8780</v>
      </c>
    </row>
    <row r="36" spans="1:17" x14ac:dyDescent="0.25">
      <c r="A36" s="1" t="s">
        <v>144</v>
      </c>
      <c r="B36" s="1" t="s">
        <v>145</v>
      </c>
      <c r="C36" s="1" t="s">
        <v>146</v>
      </c>
      <c r="D36" s="1" t="s">
        <v>147</v>
      </c>
      <c r="E36" s="1" t="s">
        <v>143</v>
      </c>
      <c r="F36" s="1" t="s">
        <v>20</v>
      </c>
      <c r="G36" s="1" t="s">
        <v>20</v>
      </c>
      <c r="H36" s="1" t="s">
        <v>20</v>
      </c>
      <c r="I36" s="1" t="s">
        <v>20</v>
      </c>
      <c r="J36" s="1" t="s">
        <v>20</v>
      </c>
      <c r="K36" s="1" t="s">
        <v>20</v>
      </c>
      <c r="L36" s="1" t="s">
        <v>25</v>
      </c>
      <c r="M36" s="1">
        <v>138</v>
      </c>
      <c r="N36" s="1">
        <v>286</v>
      </c>
      <c r="O36" s="1">
        <v>6750</v>
      </c>
      <c r="P36" s="1">
        <v>8254</v>
      </c>
      <c r="Q36" s="1">
        <v>8656</v>
      </c>
    </row>
    <row r="37" spans="1:17" x14ac:dyDescent="0.25">
      <c r="A37" s="1" t="s">
        <v>148</v>
      </c>
      <c r="B37" s="1" t="s">
        <v>149</v>
      </c>
      <c r="C37" s="1" t="s">
        <v>150</v>
      </c>
      <c r="D37" s="1" t="s">
        <v>151</v>
      </c>
      <c r="E37" s="1" t="s">
        <v>143</v>
      </c>
      <c r="F37" s="1" t="s">
        <v>20</v>
      </c>
      <c r="G37" s="1" t="s">
        <v>20</v>
      </c>
      <c r="H37" s="1" t="s">
        <v>20</v>
      </c>
      <c r="I37" s="1" t="s">
        <v>25</v>
      </c>
      <c r="J37" s="1" t="s">
        <v>25</v>
      </c>
      <c r="K37" s="1" t="s">
        <v>20</v>
      </c>
      <c r="L37" s="1" t="s">
        <v>20</v>
      </c>
      <c r="M37" s="1">
        <v>8873</v>
      </c>
      <c r="N37" s="1">
        <v>8484</v>
      </c>
      <c r="O37" s="1">
        <v>7883</v>
      </c>
      <c r="P37" s="1">
        <v>7499</v>
      </c>
      <c r="Q37" s="1">
        <v>6592</v>
      </c>
    </row>
    <row r="38" spans="1:17" x14ac:dyDescent="0.25">
      <c r="A38" s="1" t="s">
        <v>152</v>
      </c>
      <c r="B38" s="1" t="s">
        <v>153</v>
      </c>
      <c r="C38" s="1" t="s">
        <v>154</v>
      </c>
      <c r="D38" s="1" t="s">
        <v>155</v>
      </c>
      <c r="E38" s="1" t="s">
        <v>143</v>
      </c>
      <c r="F38" s="1" t="s">
        <v>20</v>
      </c>
      <c r="G38" s="1" t="s">
        <v>20</v>
      </c>
      <c r="H38" s="1" t="s">
        <v>20</v>
      </c>
      <c r="I38" s="1" t="s">
        <v>25</v>
      </c>
      <c r="J38" s="1" t="s">
        <v>25</v>
      </c>
      <c r="K38" s="1" t="s">
        <v>20</v>
      </c>
      <c r="L38" s="1" t="s">
        <v>20</v>
      </c>
      <c r="M38" s="1">
        <v>3297</v>
      </c>
      <c r="N38" s="1">
        <v>4866</v>
      </c>
      <c r="O38" s="1">
        <v>4928</v>
      </c>
      <c r="P38" s="1">
        <v>8451</v>
      </c>
      <c r="Q38" s="1">
        <v>9585</v>
      </c>
    </row>
    <row r="39" spans="1:17" x14ac:dyDescent="0.25">
      <c r="A39" s="1" t="s">
        <v>156</v>
      </c>
      <c r="B39" s="1" t="s">
        <v>157</v>
      </c>
      <c r="C39" s="1" t="s">
        <v>158</v>
      </c>
      <c r="D39" s="1" t="s">
        <v>159</v>
      </c>
      <c r="E39" s="1" t="s">
        <v>143</v>
      </c>
      <c r="F39" s="1" t="s">
        <v>20</v>
      </c>
      <c r="G39" s="1" t="s">
        <v>20</v>
      </c>
      <c r="H39" s="1" t="s">
        <v>20</v>
      </c>
      <c r="I39" s="1" t="s">
        <v>20</v>
      </c>
      <c r="J39" s="1" t="s">
        <v>20</v>
      </c>
      <c r="K39" s="1" t="s">
        <v>20</v>
      </c>
      <c r="L39" s="1" t="s">
        <v>20</v>
      </c>
      <c r="M39" s="1">
        <v>1092</v>
      </c>
      <c r="N39" s="1">
        <v>3140</v>
      </c>
      <c r="O39" s="1">
        <v>4123</v>
      </c>
      <c r="P39" s="1">
        <v>4366</v>
      </c>
      <c r="Q39" s="1">
        <v>9482</v>
      </c>
    </row>
    <row r="40" spans="1:17" x14ac:dyDescent="0.25">
      <c r="A40" s="1" t="s">
        <v>160</v>
      </c>
      <c r="B40" s="1" t="s">
        <v>161</v>
      </c>
      <c r="C40" s="1" t="s">
        <v>162</v>
      </c>
      <c r="D40" s="1" t="s">
        <v>163</v>
      </c>
      <c r="E40" s="1" t="s">
        <v>143</v>
      </c>
      <c r="F40" s="1" t="s">
        <v>20</v>
      </c>
      <c r="G40" s="1" t="s">
        <v>20</v>
      </c>
      <c r="H40" s="1" t="s">
        <v>20</v>
      </c>
      <c r="I40" s="1" t="s">
        <v>25</v>
      </c>
      <c r="J40" s="1" t="s">
        <v>25</v>
      </c>
      <c r="K40" s="1" t="s">
        <v>20</v>
      </c>
      <c r="L40" s="1" t="s">
        <v>20</v>
      </c>
      <c r="M40" s="1">
        <v>2541</v>
      </c>
      <c r="N40" s="1">
        <v>3794</v>
      </c>
      <c r="O40" s="1">
        <v>3984</v>
      </c>
      <c r="P40" s="1">
        <v>8803</v>
      </c>
      <c r="Q40" s="1">
        <v>9338</v>
      </c>
    </row>
    <row r="41" spans="1:17" x14ac:dyDescent="0.25">
      <c r="A41" s="1" t="s">
        <v>164</v>
      </c>
      <c r="B41" s="1" t="s">
        <v>165</v>
      </c>
      <c r="C41" s="1" t="s">
        <v>166</v>
      </c>
      <c r="D41" s="1" t="s">
        <v>167</v>
      </c>
      <c r="E41" s="1" t="s">
        <v>143</v>
      </c>
      <c r="F41" s="1" t="s">
        <v>20</v>
      </c>
      <c r="G41" s="1" t="s">
        <v>20</v>
      </c>
      <c r="H41" s="1" t="s">
        <v>20</v>
      </c>
      <c r="I41" s="1" t="s">
        <v>20</v>
      </c>
      <c r="J41" s="1" t="s">
        <v>20</v>
      </c>
      <c r="K41" s="1" t="s">
        <v>20</v>
      </c>
      <c r="L41" s="1" t="s">
        <v>20</v>
      </c>
      <c r="M41" s="1">
        <v>742</v>
      </c>
      <c r="N41" s="1">
        <v>3751</v>
      </c>
      <c r="O41" s="1">
        <v>4423</v>
      </c>
      <c r="P41" s="1">
        <v>8733</v>
      </c>
      <c r="Q41" s="1">
        <v>9909</v>
      </c>
    </row>
    <row r="42" spans="1:17" x14ac:dyDescent="0.25">
      <c r="A42" s="1" t="s">
        <v>168</v>
      </c>
      <c r="B42" s="1" t="s">
        <v>169</v>
      </c>
      <c r="C42" s="1" t="s">
        <v>170</v>
      </c>
      <c r="D42" s="1" t="s">
        <v>171</v>
      </c>
      <c r="E42" s="1" t="s">
        <v>143</v>
      </c>
      <c r="F42" s="1" t="s">
        <v>20</v>
      </c>
      <c r="G42" s="1" t="s">
        <v>25</v>
      </c>
      <c r="H42" s="1" t="s">
        <v>25</v>
      </c>
      <c r="I42" s="1" t="s">
        <v>25</v>
      </c>
      <c r="J42" s="1" t="s">
        <v>25</v>
      </c>
      <c r="K42" s="1" t="s">
        <v>20</v>
      </c>
      <c r="L42" s="1" t="s">
        <v>20</v>
      </c>
      <c r="M42" s="1">
        <v>7703</v>
      </c>
      <c r="N42" s="1">
        <v>6957</v>
      </c>
      <c r="O42" s="1">
        <v>3898</v>
      </c>
      <c r="P42" s="1">
        <v>1857</v>
      </c>
      <c r="Q42" s="1">
        <v>1512</v>
      </c>
    </row>
    <row r="43" spans="1:17" x14ac:dyDescent="0.25">
      <c r="A43" s="1" t="s">
        <v>172</v>
      </c>
      <c r="B43" s="1" t="s">
        <v>173</v>
      </c>
      <c r="C43" s="1" t="s">
        <v>174</v>
      </c>
      <c r="D43" s="1" t="s">
        <v>175</v>
      </c>
      <c r="E43" s="1" t="s">
        <v>143</v>
      </c>
      <c r="F43" s="1" t="s">
        <v>20</v>
      </c>
      <c r="G43" s="1" t="s">
        <v>20</v>
      </c>
      <c r="H43" s="1" t="s">
        <v>20</v>
      </c>
      <c r="I43" s="1" t="s">
        <v>20</v>
      </c>
      <c r="J43" s="1" t="s">
        <v>20</v>
      </c>
      <c r="K43" s="1" t="s">
        <v>20</v>
      </c>
      <c r="L43" s="1" t="s">
        <v>20</v>
      </c>
      <c r="M43" s="1">
        <v>488</v>
      </c>
      <c r="N43" s="1">
        <v>5535</v>
      </c>
      <c r="O43" s="1">
        <v>5775</v>
      </c>
      <c r="P43" s="1">
        <v>7661</v>
      </c>
      <c r="Q43" s="1">
        <v>9206</v>
      </c>
    </row>
    <row r="44" spans="1:17" x14ac:dyDescent="0.25">
      <c r="A44" s="1" t="s">
        <v>176</v>
      </c>
      <c r="B44" s="1" t="s">
        <v>177</v>
      </c>
      <c r="C44" s="1" t="s">
        <v>178</v>
      </c>
      <c r="D44" s="1" t="s">
        <v>179</v>
      </c>
      <c r="E44" s="1" t="s">
        <v>143</v>
      </c>
      <c r="F44" s="1" t="s">
        <v>20</v>
      </c>
      <c r="G44" s="1" t="s">
        <v>20</v>
      </c>
      <c r="H44" s="1" t="s">
        <v>20</v>
      </c>
      <c r="I44" s="1" t="s">
        <v>20</v>
      </c>
      <c r="J44" s="1" t="s">
        <v>20</v>
      </c>
      <c r="K44" s="1" t="s">
        <v>20</v>
      </c>
      <c r="L44" s="1" t="s">
        <v>20</v>
      </c>
      <c r="M44" s="1">
        <v>376</v>
      </c>
      <c r="N44" s="1">
        <v>889</v>
      </c>
      <c r="O44" s="1">
        <v>4373</v>
      </c>
      <c r="P44" s="1">
        <v>6803</v>
      </c>
      <c r="Q44" s="1">
        <v>7578</v>
      </c>
    </row>
    <row r="45" spans="1:17" x14ac:dyDescent="0.25">
      <c r="A45" s="1" t="s">
        <v>180</v>
      </c>
      <c r="B45" s="1" t="s">
        <v>181</v>
      </c>
      <c r="C45" s="1" t="s">
        <v>182</v>
      </c>
      <c r="D45" s="1" t="s">
        <v>183</v>
      </c>
      <c r="E45" s="1" t="s">
        <v>143</v>
      </c>
      <c r="F45" s="1" t="s">
        <v>20</v>
      </c>
      <c r="G45" s="1" t="s">
        <v>25</v>
      </c>
      <c r="H45" s="1" t="s">
        <v>25</v>
      </c>
      <c r="I45" s="1" t="s">
        <v>25</v>
      </c>
      <c r="J45" s="1" t="s">
        <v>25</v>
      </c>
      <c r="K45" s="1" t="s">
        <v>20</v>
      </c>
      <c r="L45" s="1" t="s">
        <v>20</v>
      </c>
      <c r="M45" s="1">
        <v>7840</v>
      </c>
      <c r="N45" s="1">
        <v>5804</v>
      </c>
      <c r="O45" s="1">
        <v>4259</v>
      </c>
      <c r="P45" s="1">
        <v>4243</v>
      </c>
      <c r="Q45" s="1">
        <v>907</v>
      </c>
    </row>
    <row r="46" spans="1:17" x14ac:dyDescent="0.25">
      <c r="A46" s="1" t="s">
        <v>184</v>
      </c>
      <c r="B46" s="1" t="s">
        <v>185</v>
      </c>
      <c r="C46" s="1" t="s">
        <v>186</v>
      </c>
      <c r="D46" s="1" t="s">
        <v>187</v>
      </c>
      <c r="E46" s="1" t="s">
        <v>143</v>
      </c>
      <c r="F46" s="1" t="s">
        <v>20</v>
      </c>
      <c r="G46" s="1" t="s">
        <v>20</v>
      </c>
      <c r="H46" s="1" t="s">
        <v>20</v>
      </c>
      <c r="I46" s="1" t="s">
        <v>20</v>
      </c>
      <c r="J46" s="1" t="s">
        <v>20</v>
      </c>
      <c r="K46" s="1" t="s">
        <v>20</v>
      </c>
      <c r="L46" s="1" t="s">
        <v>20</v>
      </c>
      <c r="M46" s="1">
        <v>1038</v>
      </c>
      <c r="N46" s="1">
        <v>3615</v>
      </c>
      <c r="O46" s="1">
        <v>3712</v>
      </c>
      <c r="P46" s="1">
        <v>5819</v>
      </c>
      <c r="Q46" s="1">
        <v>9589</v>
      </c>
    </row>
    <row r="47" spans="1:17" x14ac:dyDescent="0.25">
      <c r="A47" s="1" t="s">
        <v>188</v>
      </c>
      <c r="B47" s="1" t="s">
        <v>189</v>
      </c>
      <c r="C47" s="1" t="s">
        <v>190</v>
      </c>
      <c r="D47" s="1" t="s">
        <v>191</v>
      </c>
      <c r="E47" s="1" t="s">
        <v>143</v>
      </c>
      <c r="F47" s="1" t="s">
        <v>20</v>
      </c>
      <c r="G47" s="1" t="s">
        <v>20</v>
      </c>
      <c r="H47" s="1" t="s">
        <v>25</v>
      </c>
      <c r="I47" s="1" t="s">
        <v>25</v>
      </c>
      <c r="J47" s="1" t="s">
        <v>25</v>
      </c>
      <c r="K47" s="1" t="s">
        <v>25</v>
      </c>
      <c r="L47" s="1" t="s">
        <v>25</v>
      </c>
      <c r="M47" s="1">
        <v>8891</v>
      </c>
      <c r="N47" s="1">
        <v>5952</v>
      </c>
      <c r="O47" s="1">
        <v>5914</v>
      </c>
      <c r="P47" s="1">
        <v>5405</v>
      </c>
      <c r="Q47" s="1">
        <v>4031</v>
      </c>
    </row>
    <row r="48" spans="1:17" x14ac:dyDescent="0.25">
      <c r="A48" s="1" t="s">
        <v>192</v>
      </c>
      <c r="B48" s="1" t="s">
        <v>193</v>
      </c>
      <c r="C48" s="1" t="s">
        <v>194</v>
      </c>
      <c r="D48" s="1" t="s">
        <v>195</v>
      </c>
      <c r="E48" s="1" t="s">
        <v>143</v>
      </c>
      <c r="F48" s="1" t="s">
        <v>20</v>
      </c>
      <c r="G48" s="1" t="s">
        <v>20</v>
      </c>
      <c r="H48" s="1" t="s">
        <v>20</v>
      </c>
      <c r="I48" s="1" t="s">
        <v>20</v>
      </c>
      <c r="J48" s="1" t="s">
        <v>25</v>
      </c>
      <c r="K48" s="1" t="s">
        <v>25</v>
      </c>
      <c r="L48" s="1" t="s">
        <v>25</v>
      </c>
      <c r="M48" s="1">
        <v>1290</v>
      </c>
      <c r="N48" s="1">
        <v>4033</v>
      </c>
      <c r="O48" s="1">
        <v>6956</v>
      </c>
      <c r="P48" s="1">
        <v>7929</v>
      </c>
      <c r="Q48" s="1">
        <v>8834</v>
      </c>
    </row>
    <row r="49" spans="1:17" x14ac:dyDescent="0.25">
      <c r="A49" s="1" t="s">
        <v>196</v>
      </c>
      <c r="B49" s="1" t="s">
        <v>197</v>
      </c>
      <c r="C49" s="1" t="s">
        <v>198</v>
      </c>
      <c r="D49" s="1" t="s">
        <v>199</v>
      </c>
      <c r="E49" s="1" t="s">
        <v>143</v>
      </c>
      <c r="F49" s="1" t="s">
        <v>20</v>
      </c>
      <c r="G49" s="1" t="s">
        <v>20</v>
      </c>
      <c r="H49" s="1" t="s">
        <v>20</v>
      </c>
      <c r="I49" s="1" t="s">
        <v>20</v>
      </c>
      <c r="J49" s="1" t="s">
        <v>20</v>
      </c>
      <c r="K49" s="1" t="s">
        <v>25</v>
      </c>
      <c r="L49" s="1" t="s">
        <v>25</v>
      </c>
      <c r="M49" s="1">
        <v>431</v>
      </c>
      <c r="N49" s="1">
        <v>6231</v>
      </c>
      <c r="O49" s="1">
        <v>7478</v>
      </c>
      <c r="P49" s="1">
        <v>8039</v>
      </c>
      <c r="Q49" s="1">
        <v>8271</v>
      </c>
    </row>
    <row r="50" spans="1:17" x14ac:dyDescent="0.25">
      <c r="A50" s="1" t="s">
        <v>200</v>
      </c>
      <c r="B50" s="1" t="s">
        <v>201</v>
      </c>
      <c r="C50" s="1" t="s">
        <v>202</v>
      </c>
      <c r="D50" s="1" t="s">
        <v>203</v>
      </c>
      <c r="E50" s="1" t="s">
        <v>204</v>
      </c>
      <c r="F50" s="1" t="s">
        <v>20</v>
      </c>
      <c r="G50" s="1" t="s">
        <v>25</v>
      </c>
      <c r="H50" s="1" t="s">
        <v>25</v>
      </c>
      <c r="I50" s="1" t="s">
        <v>25</v>
      </c>
      <c r="J50" s="1" t="s">
        <v>25</v>
      </c>
      <c r="K50" s="1" t="s">
        <v>20</v>
      </c>
      <c r="L50" s="1" t="s">
        <v>25</v>
      </c>
      <c r="M50" s="1">
        <v>8156</v>
      </c>
      <c r="N50" s="1">
        <v>1245</v>
      </c>
      <c r="O50" s="1">
        <v>791</v>
      </c>
      <c r="P50" s="1">
        <v>338</v>
      </c>
      <c r="Q50" s="1">
        <v>44</v>
      </c>
    </row>
    <row r="51" spans="1:17" x14ac:dyDescent="0.25">
      <c r="A51" s="1" t="s">
        <v>205</v>
      </c>
      <c r="B51" s="1" t="s">
        <v>206</v>
      </c>
      <c r="C51" s="1" t="s">
        <v>207</v>
      </c>
      <c r="D51" s="1" t="s">
        <v>208</v>
      </c>
      <c r="E51" s="1" t="s">
        <v>204</v>
      </c>
      <c r="F51" s="1" t="s">
        <v>20</v>
      </c>
      <c r="G51" s="1" t="s">
        <v>20</v>
      </c>
      <c r="H51" s="1" t="s">
        <v>20</v>
      </c>
      <c r="I51" s="1" t="s">
        <v>20</v>
      </c>
      <c r="J51" s="1" t="s">
        <v>25</v>
      </c>
      <c r="K51" s="1" t="s">
        <v>20</v>
      </c>
      <c r="L51" s="1" t="s">
        <v>25</v>
      </c>
      <c r="M51" s="1">
        <v>299</v>
      </c>
      <c r="N51" s="1">
        <v>657</v>
      </c>
      <c r="O51" s="1">
        <v>6238</v>
      </c>
      <c r="P51" s="1">
        <v>8922</v>
      </c>
      <c r="Q51" s="1">
        <v>9081</v>
      </c>
    </row>
    <row r="52" spans="1:17" x14ac:dyDescent="0.25">
      <c r="A52" s="1" t="s">
        <v>209</v>
      </c>
      <c r="B52" s="1" t="s">
        <v>210</v>
      </c>
      <c r="C52" s="1" t="s">
        <v>211</v>
      </c>
      <c r="D52" s="1" t="s">
        <v>212</v>
      </c>
      <c r="E52" s="1" t="s">
        <v>204</v>
      </c>
      <c r="F52" s="1" t="s">
        <v>20</v>
      </c>
      <c r="G52" s="1" t="s">
        <v>20</v>
      </c>
      <c r="H52" s="1" t="s">
        <v>20</v>
      </c>
      <c r="I52" s="1" t="s">
        <v>25</v>
      </c>
      <c r="J52" s="1" t="s">
        <v>25</v>
      </c>
      <c r="K52" s="1" t="s">
        <v>20</v>
      </c>
      <c r="L52" s="1" t="s">
        <v>25</v>
      </c>
      <c r="M52" s="1">
        <v>1323</v>
      </c>
      <c r="N52" s="1">
        <v>4963</v>
      </c>
      <c r="O52" s="1">
        <v>6292</v>
      </c>
      <c r="P52" s="1">
        <v>6728</v>
      </c>
      <c r="Q52" s="1">
        <v>8202</v>
      </c>
    </row>
    <row r="53" spans="1:17" x14ac:dyDescent="0.25">
      <c r="A53" s="1" t="s">
        <v>213</v>
      </c>
      <c r="B53" s="1" t="s">
        <v>214</v>
      </c>
      <c r="C53" s="1" t="s">
        <v>215</v>
      </c>
      <c r="D53" s="1" t="s">
        <v>216</v>
      </c>
      <c r="E53" s="1" t="s">
        <v>204</v>
      </c>
      <c r="F53" s="1" t="s">
        <v>20</v>
      </c>
      <c r="G53" s="1" t="s">
        <v>25</v>
      </c>
      <c r="H53" s="1" t="s">
        <v>25</v>
      </c>
      <c r="I53" s="1" t="s">
        <v>25</v>
      </c>
      <c r="J53" s="1" t="s">
        <v>25</v>
      </c>
      <c r="K53" s="1" t="s">
        <v>20</v>
      </c>
      <c r="L53" s="1" t="s">
        <v>25</v>
      </c>
      <c r="M53" s="1">
        <v>8466</v>
      </c>
      <c r="N53" s="1">
        <v>4079</v>
      </c>
      <c r="O53" s="1">
        <v>2797</v>
      </c>
      <c r="P53" s="1">
        <v>2245</v>
      </c>
      <c r="Q53" s="1">
        <v>1696</v>
      </c>
    </row>
    <row r="54" spans="1:17" x14ac:dyDescent="0.25">
      <c r="A54" s="1" t="s">
        <v>217</v>
      </c>
      <c r="B54" s="1" t="s">
        <v>218</v>
      </c>
      <c r="C54" s="1" t="s">
        <v>219</v>
      </c>
      <c r="D54" s="1" t="s">
        <v>220</v>
      </c>
      <c r="E54" s="1" t="s">
        <v>204</v>
      </c>
      <c r="F54" s="1" t="s">
        <v>20</v>
      </c>
      <c r="G54" s="1" t="s">
        <v>20</v>
      </c>
      <c r="H54" s="1" t="s">
        <v>20</v>
      </c>
      <c r="I54" s="1" t="s">
        <v>25</v>
      </c>
      <c r="J54" s="1" t="s">
        <v>25</v>
      </c>
      <c r="K54" s="1" t="s">
        <v>20</v>
      </c>
      <c r="L54" s="1" t="s">
        <v>25</v>
      </c>
      <c r="M54" s="1">
        <v>870</v>
      </c>
      <c r="N54" s="1">
        <v>2428</v>
      </c>
      <c r="O54" s="1">
        <v>7386</v>
      </c>
      <c r="P54" s="1">
        <v>8835</v>
      </c>
      <c r="Q54" s="1">
        <v>9766</v>
      </c>
    </row>
    <row r="55" spans="1:17" x14ac:dyDescent="0.25">
      <c r="A55" s="1" t="s">
        <v>221</v>
      </c>
      <c r="B55" s="1" t="s">
        <v>222</v>
      </c>
      <c r="C55" s="1" t="s">
        <v>223</v>
      </c>
      <c r="D55" s="1" t="s">
        <v>224</v>
      </c>
      <c r="E55" s="1" t="s">
        <v>204</v>
      </c>
      <c r="F55" s="1" t="s">
        <v>20</v>
      </c>
      <c r="G55" s="1" t="s">
        <v>20</v>
      </c>
      <c r="H55" s="1" t="s">
        <v>20</v>
      </c>
      <c r="I55" s="1" t="s">
        <v>25</v>
      </c>
      <c r="J55" s="1" t="s">
        <v>25</v>
      </c>
      <c r="K55" s="1" t="s">
        <v>20</v>
      </c>
      <c r="L55" s="1" t="s">
        <v>25</v>
      </c>
      <c r="M55" s="1">
        <v>1497</v>
      </c>
      <c r="N55" s="1">
        <v>1768</v>
      </c>
      <c r="O55" s="1">
        <v>2804</v>
      </c>
      <c r="P55" s="1">
        <v>5718</v>
      </c>
      <c r="Q55" s="1">
        <v>9822</v>
      </c>
    </row>
    <row r="56" spans="1:17" x14ac:dyDescent="0.25">
      <c r="A56" s="1" t="s">
        <v>225</v>
      </c>
      <c r="B56" s="1" t="s">
        <v>226</v>
      </c>
      <c r="C56" s="1" t="s">
        <v>227</v>
      </c>
      <c r="D56" s="1" t="s">
        <v>228</v>
      </c>
      <c r="E56" s="1" t="s">
        <v>204</v>
      </c>
      <c r="F56" s="1" t="s">
        <v>20</v>
      </c>
      <c r="G56" s="1" t="s">
        <v>20</v>
      </c>
      <c r="H56" s="1" t="s">
        <v>20</v>
      </c>
      <c r="I56" s="1" t="s">
        <v>25</v>
      </c>
      <c r="J56" s="1" t="s">
        <v>25</v>
      </c>
      <c r="K56" s="1" t="s">
        <v>20</v>
      </c>
      <c r="L56" s="1" t="s">
        <v>25</v>
      </c>
      <c r="M56" s="1">
        <v>1082</v>
      </c>
      <c r="N56" s="1">
        <v>3353</v>
      </c>
      <c r="O56" s="1">
        <v>6351</v>
      </c>
      <c r="P56" s="1">
        <v>8550</v>
      </c>
      <c r="Q56" s="1">
        <v>9272</v>
      </c>
    </row>
    <row r="57" spans="1:17" x14ac:dyDescent="0.25">
      <c r="A57" s="1" t="s">
        <v>229</v>
      </c>
      <c r="B57" s="1" t="s">
        <v>230</v>
      </c>
      <c r="C57" s="1" t="s">
        <v>231</v>
      </c>
      <c r="D57" s="1" t="s">
        <v>232</v>
      </c>
      <c r="E57" s="1" t="s">
        <v>204</v>
      </c>
      <c r="F57" s="1" t="s">
        <v>20</v>
      </c>
      <c r="G57" s="1" t="s">
        <v>20</v>
      </c>
      <c r="H57" s="1" t="s">
        <v>25</v>
      </c>
      <c r="I57" s="1" t="s">
        <v>25</v>
      </c>
      <c r="J57" s="1" t="s">
        <v>25</v>
      </c>
      <c r="K57" s="1" t="s">
        <v>20</v>
      </c>
      <c r="L57" s="1" t="s">
        <v>25</v>
      </c>
      <c r="M57" s="1">
        <v>9791</v>
      </c>
      <c r="N57" s="1">
        <v>9610</v>
      </c>
      <c r="O57" s="1">
        <v>7534</v>
      </c>
      <c r="P57" s="1">
        <v>5080</v>
      </c>
      <c r="Q57" s="1">
        <v>4936</v>
      </c>
    </row>
    <row r="58" spans="1:17" x14ac:dyDescent="0.25">
      <c r="A58" s="1" t="s">
        <v>233</v>
      </c>
      <c r="B58" s="1" t="s">
        <v>234</v>
      </c>
      <c r="C58" s="1" t="s">
        <v>235</v>
      </c>
      <c r="D58" s="1" t="s">
        <v>236</v>
      </c>
      <c r="E58" s="1" t="s">
        <v>204</v>
      </c>
      <c r="F58" s="1" t="s">
        <v>20</v>
      </c>
      <c r="G58" s="1" t="s">
        <v>20</v>
      </c>
      <c r="H58" s="1" t="s">
        <v>20</v>
      </c>
      <c r="I58" s="1" t="s">
        <v>25</v>
      </c>
      <c r="J58" s="1" t="s">
        <v>25</v>
      </c>
      <c r="K58" s="1" t="s">
        <v>20</v>
      </c>
      <c r="L58" s="1" t="s">
        <v>25</v>
      </c>
      <c r="M58" s="1">
        <v>1357</v>
      </c>
      <c r="N58" s="1">
        <v>4189</v>
      </c>
      <c r="O58" s="1">
        <v>5407</v>
      </c>
      <c r="P58" s="1">
        <v>6233</v>
      </c>
      <c r="Q58" s="1">
        <v>9681</v>
      </c>
    </row>
    <row r="59" spans="1:17" x14ac:dyDescent="0.25">
      <c r="A59" s="1" t="s">
        <v>237</v>
      </c>
      <c r="B59" s="1" t="s">
        <v>238</v>
      </c>
      <c r="C59" s="1" t="s">
        <v>239</v>
      </c>
      <c r="D59" s="1" t="s">
        <v>240</v>
      </c>
      <c r="E59" s="1" t="s">
        <v>204</v>
      </c>
      <c r="F59" s="1" t="s">
        <v>20</v>
      </c>
      <c r="G59" s="1" t="s">
        <v>25</v>
      </c>
      <c r="H59" s="1" t="s">
        <v>25</v>
      </c>
      <c r="I59" s="1" t="s">
        <v>25</v>
      </c>
      <c r="J59" s="1" t="s">
        <v>25</v>
      </c>
      <c r="K59" s="1" t="s">
        <v>20</v>
      </c>
      <c r="L59" s="1" t="s">
        <v>25</v>
      </c>
      <c r="M59" s="1">
        <v>576</v>
      </c>
      <c r="N59" s="1">
        <v>2628</v>
      </c>
      <c r="O59" s="1">
        <v>3612</v>
      </c>
      <c r="P59" s="1">
        <v>5066</v>
      </c>
      <c r="Q59" s="1">
        <v>5156</v>
      </c>
    </row>
    <row r="60" spans="1:17" x14ac:dyDescent="0.25">
      <c r="A60" s="1" t="s">
        <v>241</v>
      </c>
      <c r="B60" s="1" t="s">
        <v>242</v>
      </c>
      <c r="C60" s="1" t="s">
        <v>243</v>
      </c>
      <c r="D60" s="1" t="s">
        <v>244</v>
      </c>
      <c r="E60" s="1" t="s">
        <v>204</v>
      </c>
      <c r="F60" s="1" t="s">
        <v>20</v>
      </c>
      <c r="G60" s="1" t="s">
        <v>20</v>
      </c>
      <c r="H60" s="1" t="s">
        <v>20</v>
      </c>
      <c r="I60" s="1" t="s">
        <v>20</v>
      </c>
      <c r="J60" s="1" t="s">
        <v>25</v>
      </c>
      <c r="K60" s="1" t="s">
        <v>25</v>
      </c>
      <c r="L60" s="1" t="s">
        <v>25</v>
      </c>
      <c r="M60" s="1">
        <v>128</v>
      </c>
      <c r="N60" s="1">
        <v>416</v>
      </c>
      <c r="O60" s="1">
        <v>747</v>
      </c>
      <c r="P60" s="1">
        <v>1028</v>
      </c>
      <c r="Q60" s="1">
        <v>6357</v>
      </c>
    </row>
    <row r="61" spans="1:17" x14ac:dyDescent="0.25">
      <c r="A61" s="1" t="s">
        <v>245</v>
      </c>
      <c r="B61" s="1" t="s">
        <v>246</v>
      </c>
      <c r="C61" s="1" t="s">
        <v>247</v>
      </c>
      <c r="D61" s="1" t="s">
        <v>248</v>
      </c>
      <c r="E61" s="1" t="s">
        <v>204</v>
      </c>
      <c r="F61" s="1" t="s">
        <v>20</v>
      </c>
      <c r="G61" s="1" t="s">
        <v>25</v>
      </c>
      <c r="H61" s="1" t="s">
        <v>25</v>
      </c>
      <c r="I61" s="1" t="s">
        <v>25</v>
      </c>
      <c r="J61" s="1" t="s">
        <v>25</v>
      </c>
      <c r="K61" s="1" t="s">
        <v>25</v>
      </c>
      <c r="L61" s="1" t="s">
        <v>25</v>
      </c>
      <c r="M61" s="1">
        <v>8034</v>
      </c>
      <c r="N61" s="1">
        <v>6541</v>
      </c>
      <c r="O61" s="1">
        <v>3311</v>
      </c>
      <c r="P61" s="1">
        <v>3254</v>
      </c>
      <c r="Q61" s="1">
        <v>2687</v>
      </c>
    </row>
    <row r="62" spans="1:17" x14ac:dyDescent="0.25">
      <c r="A62" s="1" t="s">
        <v>249</v>
      </c>
      <c r="B62" s="1" t="s">
        <v>250</v>
      </c>
      <c r="C62" s="1" t="s">
        <v>251</v>
      </c>
      <c r="D62" s="1" t="s">
        <v>252</v>
      </c>
      <c r="E62" s="1" t="s">
        <v>204</v>
      </c>
      <c r="F62" s="1" t="s">
        <v>20</v>
      </c>
      <c r="G62" s="1" t="s">
        <v>20</v>
      </c>
      <c r="H62" s="1" t="s">
        <v>20</v>
      </c>
      <c r="I62" s="1" t="s">
        <v>25</v>
      </c>
      <c r="J62" s="1" t="s">
        <v>25</v>
      </c>
      <c r="K62" s="1" t="s">
        <v>25</v>
      </c>
      <c r="L62" s="1" t="s">
        <v>25</v>
      </c>
      <c r="M62" s="1">
        <v>1263</v>
      </c>
      <c r="N62" s="1">
        <v>2517</v>
      </c>
      <c r="O62" s="1">
        <v>8042</v>
      </c>
      <c r="P62" s="1">
        <v>8222</v>
      </c>
      <c r="Q62" s="1">
        <v>9686</v>
      </c>
    </row>
    <row r="63" spans="1:17" x14ac:dyDescent="0.25">
      <c r="A63" s="1" t="s">
        <v>253</v>
      </c>
      <c r="B63" s="1" t="s">
        <v>254</v>
      </c>
      <c r="C63" s="1" t="s">
        <v>255</v>
      </c>
      <c r="D63" s="1" t="s">
        <v>256</v>
      </c>
      <c r="E63" s="1" t="s">
        <v>204</v>
      </c>
      <c r="F63" s="1" t="s">
        <v>20</v>
      </c>
      <c r="G63" s="1" t="s">
        <v>20</v>
      </c>
      <c r="H63" s="1" t="s">
        <v>20</v>
      </c>
      <c r="I63" s="1" t="s">
        <v>25</v>
      </c>
      <c r="J63" s="1" t="s">
        <v>25</v>
      </c>
      <c r="K63" s="1" t="s">
        <v>25</v>
      </c>
      <c r="L63" s="1" t="s">
        <v>25</v>
      </c>
      <c r="M63" s="1">
        <v>1032</v>
      </c>
      <c r="N63" s="1">
        <v>3919</v>
      </c>
      <c r="O63" s="1">
        <v>4466</v>
      </c>
      <c r="P63" s="1">
        <v>5568</v>
      </c>
      <c r="Q63" s="1">
        <v>6476</v>
      </c>
    </row>
    <row r="64" spans="1:17" x14ac:dyDescent="0.25">
      <c r="A64" s="1" t="s">
        <v>257</v>
      </c>
      <c r="B64" s="1" t="s">
        <v>258</v>
      </c>
      <c r="C64" s="1" t="s">
        <v>259</v>
      </c>
      <c r="D64" s="1" t="s">
        <v>260</v>
      </c>
      <c r="E64" s="1" t="s">
        <v>204</v>
      </c>
      <c r="F64" s="1" t="s">
        <v>20</v>
      </c>
      <c r="G64" s="1" t="s">
        <v>20</v>
      </c>
      <c r="H64" s="1" t="s">
        <v>20</v>
      </c>
      <c r="I64" s="1" t="s">
        <v>25</v>
      </c>
      <c r="J64" s="1" t="s">
        <v>25</v>
      </c>
      <c r="K64" s="1" t="s">
        <v>25</v>
      </c>
      <c r="L64" s="1" t="s">
        <v>25</v>
      </c>
      <c r="M64" s="1">
        <v>1014</v>
      </c>
      <c r="N64" s="1">
        <v>2254</v>
      </c>
      <c r="O64" s="1">
        <v>4534</v>
      </c>
      <c r="P64" s="1">
        <v>6796</v>
      </c>
      <c r="Q64" s="1">
        <v>7730</v>
      </c>
    </row>
  </sheetData>
  <mergeCells count="4">
    <mergeCell ref="I3:L3"/>
    <mergeCell ref="M3:Q3"/>
    <mergeCell ref="F3:H3"/>
    <mergeCell ref="A1:D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30C7-3410-4AE4-B9D6-BEF550644B05}">
  <dimension ref="A1:AD64"/>
  <sheetViews>
    <sheetView zoomScale="77" zoomScaleNormal="77" workbookViewId="0">
      <selection activeCell="G8" sqref="G8"/>
    </sheetView>
  </sheetViews>
  <sheetFormatPr defaultRowHeight="15" x14ac:dyDescent="0.25"/>
  <cols>
    <col min="1" max="1" width="23.5703125" bestFit="1" customWidth="1"/>
    <col min="2" max="2" width="12.85546875" bestFit="1" customWidth="1"/>
    <col min="3" max="3" width="10.42578125" bestFit="1" customWidth="1"/>
    <col min="4" max="4" width="13.140625" bestFit="1" customWidth="1"/>
    <col min="5" max="5" width="16.7109375" bestFit="1" customWidth="1"/>
    <col min="6" max="6" width="18.5703125" bestFit="1" customWidth="1"/>
    <col min="7" max="7" width="25.28515625" bestFit="1" customWidth="1"/>
    <col min="8" max="8" width="26.28515625" bestFit="1" customWidth="1"/>
    <col min="9" max="9" width="18.85546875" bestFit="1" customWidth="1"/>
    <col min="10" max="14" width="7" bestFit="1" customWidth="1"/>
    <col min="15" max="15" width="6" bestFit="1" customWidth="1"/>
    <col min="16" max="16" width="28" bestFit="1" customWidth="1"/>
    <col min="17" max="17" width="24.28515625" bestFit="1" customWidth="1"/>
    <col min="18" max="18" width="23.85546875" bestFit="1" customWidth="1"/>
    <col min="19" max="19" width="12.85546875" bestFit="1" customWidth="1"/>
    <col min="20" max="24" width="7.7109375" bestFit="1" customWidth="1"/>
  </cols>
  <sheetData>
    <row r="1" spans="1:30" x14ac:dyDescent="0.25">
      <c r="A1" s="2" t="s">
        <v>3</v>
      </c>
      <c r="B1" s="2" t="s">
        <v>7</v>
      </c>
      <c r="C1" s="2" t="s">
        <v>361</v>
      </c>
      <c r="D1" s="2" t="s">
        <v>360</v>
      </c>
      <c r="E1" s="2" t="s">
        <v>359</v>
      </c>
      <c r="F1" s="2" t="s">
        <v>355</v>
      </c>
      <c r="G1" s="2" t="s">
        <v>356</v>
      </c>
      <c r="H1" s="2" t="s">
        <v>357</v>
      </c>
      <c r="I1" s="2" t="s">
        <v>358</v>
      </c>
      <c r="J1" s="2">
        <v>2017</v>
      </c>
      <c r="K1" s="2">
        <v>2018</v>
      </c>
      <c r="L1" s="2">
        <v>2019</v>
      </c>
      <c r="M1" s="2">
        <v>2020</v>
      </c>
      <c r="N1" s="2">
        <v>2021</v>
      </c>
      <c r="O1" s="2" t="s">
        <v>262</v>
      </c>
      <c r="P1" s="2" t="s">
        <v>265</v>
      </c>
      <c r="Q1" s="2" t="s">
        <v>266</v>
      </c>
      <c r="R1" s="2" t="s">
        <v>267</v>
      </c>
      <c r="S1" s="2" t="s">
        <v>7</v>
      </c>
      <c r="T1" s="2" t="s">
        <v>320</v>
      </c>
      <c r="U1" s="2" t="s">
        <v>321</v>
      </c>
      <c r="V1" s="2" t="s">
        <v>322</v>
      </c>
      <c r="W1" s="2" t="s">
        <v>323</v>
      </c>
      <c r="X1" s="2" t="s">
        <v>324</v>
      </c>
      <c r="Y1" s="2" t="s">
        <v>362</v>
      </c>
      <c r="Z1" s="2" t="s">
        <v>333</v>
      </c>
      <c r="AA1" s="2" t="s">
        <v>363</v>
      </c>
      <c r="AB1" s="2" t="s">
        <v>364</v>
      </c>
      <c r="AC1" s="2" t="s">
        <v>365</v>
      </c>
      <c r="AD1" s="2" t="s">
        <v>263</v>
      </c>
    </row>
    <row r="2" spans="1:30" x14ac:dyDescent="0.25">
      <c r="A2" s="1" t="s">
        <v>15</v>
      </c>
      <c r="B2" s="1" t="s">
        <v>19</v>
      </c>
      <c r="C2" s="1" t="s">
        <v>20</v>
      </c>
      <c r="D2" s="1" t="s">
        <v>20</v>
      </c>
      <c r="E2" s="1" t="s">
        <v>20</v>
      </c>
      <c r="F2" s="1" t="s">
        <v>20</v>
      </c>
      <c r="G2" s="1" t="s">
        <v>20</v>
      </c>
      <c r="H2" s="1" t="s">
        <v>20</v>
      </c>
      <c r="I2" s="1" t="s">
        <v>20</v>
      </c>
      <c r="J2" s="1">
        <v>1982</v>
      </c>
      <c r="K2" s="1">
        <v>5388</v>
      </c>
      <c r="L2" s="1">
        <v>7063</v>
      </c>
      <c r="M2" s="1">
        <v>7208</v>
      </c>
      <c r="N2" s="1">
        <v>9093</v>
      </c>
      <c r="O2" s="4">
        <f>_xlfn.RRI(5,J2,N2)</f>
        <v>0.35619053226467323</v>
      </c>
      <c r="P2">
        <f>SUM(J2:N2)</f>
        <v>30734</v>
      </c>
      <c r="Q2">
        <f>MAX(J2:N2)</f>
        <v>9093</v>
      </c>
      <c r="R2">
        <f>MIN(J2:N2)</f>
        <v>1982</v>
      </c>
      <c r="S2" s="18" t="s">
        <v>19</v>
      </c>
      <c r="T2">
        <f>SUM(J2:J16)</f>
        <v>51804</v>
      </c>
      <c r="U2" s="1">
        <f>SUM(K2:K16)</f>
        <v>60121</v>
      </c>
      <c r="V2" s="1">
        <f>SUM(L2:L16)</f>
        <v>60760</v>
      </c>
      <c r="W2" s="1">
        <f t="shared" ref="W2" si="0">SUM(M2:M16)</f>
        <v>75991</v>
      </c>
      <c r="X2" s="1">
        <f>SUM(N2:N16)</f>
        <v>94147</v>
      </c>
      <c r="Y2">
        <v>2017</v>
      </c>
      <c r="Z2">
        <f>SUM(J2:J16)</f>
        <v>51804</v>
      </c>
      <c r="AA2" s="1">
        <f>SUM(J17:J31)</f>
        <v>46025</v>
      </c>
      <c r="AB2" s="1">
        <f>SUM(J32:J46)</f>
        <v>47259</v>
      </c>
      <c r="AC2" s="1">
        <f>SUM(J47:J61)</f>
        <v>44888</v>
      </c>
      <c r="AD2">
        <f>SUM(Z2:AC2)</f>
        <v>189976</v>
      </c>
    </row>
    <row r="3" spans="1:30" x14ac:dyDescent="0.25">
      <c r="A3" s="1" t="s">
        <v>21</v>
      </c>
      <c r="B3" s="1" t="s">
        <v>19</v>
      </c>
      <c r="C3" s="1" t="s">
        <v>20</v>
      </c>
      <c r="D3" s="1" t="s">
        <v>20</v>
      </c>
      <c r="E3" s="1" t="s">
        <v>20</v>
      </c>
      <c r="F3" s="1" t="s">
        <v>25</v>
      </c>
      <c r="G3" s="1" t="s">
        <v>20</v>
      </c>
      <c r="H3" s="1" t="s">
        <v>20</v>
      </c>
      <c r="I3" s="1" t="s">
        <v>20</v>
      </c>
      <c r="J3" s="1">
        <v>2786</v>
      </c>
      <c r="K3" s="1">
        <v>3804</v>
      </c>
      <c r="L3" s="1">
        <v>4121</v>
      </c>
      <c r="M3" s="1">
        <v>6210</v>
      </c>
      <c r="N3" s="1">
        <v>6909</v>
      </c>
      <c r="O3" s="4">
        <f t="shared" ref="O3:O61" si="1">_xlfn.RRI(5,J3,N3)</f>
        <v>0.19918673575040846</v>
      </c>
      <c r="P3" s="1">
        <f t="shared" ref="P3:P61" si="2">SUM(J3:N3)</f>
        <v>23830</v>
      </c>
      <c r="Q3" s="1">
        <f t="shared" ref="Q3:Q61" si="3">MAX(J3:N3)</f>
        <v>6909</v>
      </c>
      <c r="R3" s="1">
        <f t="shared" ref="R3:R61" si="4">MIN(J3:N3)</f>
        <v>2786</v>
      </c>
      <c r="S3" t="s">
        <v>290</v>
      </c>
      <c r="T3">
        <f>SUM(J17:J31)</f>
        <v>46025</v>
      </c>
      <c r="U3" s="1">
        <f t="shared" ref="U3:X3" si="5">SUM(K17:K31)</f>
        <v>65032</v>
      </c>
      <c r="V3" s="1">
        <f t="shared" si="5"/>
        <v>77731</v>
      </c>
      <c r="W3" s="1">
        <f t="shared" si="5"/>
        <v>89595</v>
      </c>
      <c r="X3" s="1">
        <f t="shared" si="5"/>
        <v>102185</v>
      </c>
      <c r="Y3">
        <v>2018</v>
      </c>
      <c r="Z3" s="1">
        <f>SUM(K2:K16)</f>
        <v>60121</v>
      </c>
      <c r="AA3" s="1">
        <f>SUM(K17:K31)</f>
        <v>65032</v>
      </c>
      <c r="AB3" s="1">
        <f>SUM(K32:K46)</f>
        <v>67275</v>
      </c>
      <c r="AC3" s="1">
        <f>SUM(K47:K61)</f>
        <v>50567</v>
      </c>
      <c r="AD3">
        <f>SUM(Z3:AC3)</f>
        <v>242995</v>
      </c>
    </row>
    <row r="4" spans="1:30" x14ac:dyDescent="0.25">
      <c r="A4" s="1" t="s">
        <v>26</v>
      </c>
      <c r="B4" s="1" t="s">
        <v>19</v>
      </c>
      <c r="C4" s="1" t="s">
        <v>20</v>
      </c>
      <c r="D4" s="1" t="s">
        <v>20</v>
      </c>
      <c r="E4" s="1" t="s">
        <v>20</v>
      </c>
      <c r="F4" s="1" t="s">
        <v>20</v>
      </c>
      <c r="G4" s="1" t="s">
        <v>20</v>
      </c>
      <c r="H4" s="1" t="s">
        <v>20</v>
      </c>
      <c r="I4" s="1" t="s">
        <v>20</v>
      </c>
      <c r="J4" s="1">
        <v>1209</v>
      </c>
      <c r="K4" s="1">
        <v>1534</v>
      </c>
      <c r="L4" s="1">
        <v>1634</v>
      </c>
      <c r="M4" s="1">
        <v>4302</v>
      </c>
      <c r="N4" s="1">
        <v>9768</v>
      </c>
      <c r="O4" s="4">
        <f t="shared" si="1"/>
        <v>0.51871355792226703</v>
      </c>
      <c r="P4" s="1">
        <f t="shared" si="2"/>
        <v>18447</v>
      </c>
      <c r="Q4" s="1">
        <f t="shared" si="3"/>
        <v>9768</v>
      </c>
      <c r="R4" s="1">
        <f t="shared" si="4"/>
        <v>1209</v>
      </c>
      <c r="S4" t="s">
        <v>143</v>
      </c>
      <c r="T4">
        <f>SUM((J32:J46))</f>
        <v>47259</v>
      </c>
      <c r="U4" s="1">
        <f t="shared" ref="U4:X4" si="6">SUM((K32:K46))</f>
        <v>67275</v>
      </c>
      <c r="V4" s="1">
        <f t="shared" si="6"/>
        <v>79646</v>
      </c>
      <c r="W4" s="1">
        <f t="shared" si="6"/>
        <v>102065</v>
      </c>
      <c r="X4" s="1">
        <f t="shared" si="6"/>
        <v>112270</v>
      </c>
      <c r="Y4">
        <v>2019</v>
      </c>
      <c r="Z4" s="1">
        <f>SUM(L2:L16)</f>
        <v>60760</v>
      </c>
      <c r="AA4" s="1">
        <f>SUM(L17:L31)</f>
        <v>77731</v>
      </c>
      <c r="AB4">
        <f>SUM(L32:L46)</f>
        <v>79646</v>
      </c>
      <c r="AC4">
        <f>SUM(L47:L61)</f>
        <v>70312</v>
      </c>
      <c r="AD4">
        <f>SUM(Z4:AC4)</f>
        <v>288449</v>
      </c>
    </row>
    <row r="5" spans="1:30" x14ac:dyDescent="0.25">
      <c r="A5" s="1" t="s">
        <v>30</v>
      </c>
      <c r="B5" s="1" t="s">
        <v>19</v>
      </c>
      <c r="C5" s="1" t="s">
        <v>20</v>
      </c>
      <c r="D5" s="1" t="s">
        <v>20</v>
      </c>
      <c r="E5" s="1" t="s">
        <v>20</v>
      </c>
      <c r="F5" s="1" t="s">
        <v>20</v>
      </c>
      <c r="G5" s="1" t="s">
        <v>20</v>
      </c>
      <c r="H5" s="1" t="s">
        <v>20</v>
      </c>
      <c r="I5" s="1" t="s">
        <v>20</v>
      </c>
      <c r="J5" s="1">
        <v>906</v>
      </c>
      <c r="K5" s="1">
        <v>1251</v>
      </c>
      <c r="L5" s="1">
        <v>2897</v>
      </c>
      <c r="M5" s="1">
        <v>4499</v>
      </c>
      <c r="N5" s="1">
        <v>9428</v>
      </c>
      <c r="O5" s="4">
        <f t="shared" si="1"/>
        <v>0.59756403600546837</v>
      </c>
      <c r="P5" s="1">
        <f t="shared" si="2"/>
        <v>18981</v>
      </c>
      <c r="Q5" s="1">
        <f t="shared" si="3"/>
        <v>9428</v>
      </c>
      <c r="R5" s="1">
        <f t="shared" si="4"/>
        <v>906</v>
      </c>
      <c r="S5" t="s">
        <v>204</v>
      </c>
      <c r="T5">
        <f>SUM(J47:J61)</f>
        <v>44888</v>
      </c>
      <c r="U5" s="1">
        <f t="shared" ref="U5:X5" si="7">SUM(K47:K61)</f>
        <v>50567</v>
      </c>
      <c r="V5" s="1">
        <f t="shared" si="7"/>
        <v>70312</v>
      </c>
      <c r="W5" s="1">
        <f t="shared" si="7"/>
        <v>82583</v>
      </c>
      <c r="X5" s="1">
        <f t="shared" si="7"/>
        <v>100592</v>
      </c>
      <c r="Y5">
        <v>2020</v>
      </c>
      <c r="Z5" s="1">
        <f>SUM(M2:M16)</f>
        <v>75991</v>
      </c>
      <c r="AA5" s="1">
        <f>SUM(M17:M31)</f>
        <v>89595</v>
      </c>
      <c r="AB5">
        <f>SUM(M32:M46)</f>
        <v>102065</v>
      </c>
      <c r="AC5">
        <f>SUM(M47:M61)</f>
        <v>82583</v>
      </c>
      <c r="AD5">
        <f>SUM(Z5:AC5)</f>
        <v>350234</v>
      </c>
    </row>
    <row r="6" spans="1:30" x14ac:dyDescent="0.25">
      <c r="A6" s="1" t="s">
        <v>34</v>
      </c>
      <c r="B6" s="1" t="s">
        <v>19</v>
      </c>
      <c r="C6" s="1" t="s">
        <v>20</v>
      </c>
      <c r="D6" s="1" t="s">
        <v>20</v>
      </c>
      <c r="E6" s="1" t="s">
        <v>25</v>
      </c>
      <c r="F6" s="1" t="s">
        <v>20</v>
      </c>
      <c r="G6" s="1" t="s">
        <v>20</v>
      </c>
      <c r="H6" s="1" t="s">
        <v>20</v>
      </c>
      <c r="I6" s="1" t="s">
        <v>20</v>
      </c>
      <c r="J6" s="1">
        <v>1421</v>
      </c>
      <c r="K6" s="1">
        <v>1893</v>
      </c>
      <c r="L6" s="1">
        <v>2722</v>
      </c>
      <c r="M6" s="1">
        <v>4410</v>
      </c>
      <c r="N6" s="1">
        <v>5873</v>
      </c>
      <c r="O6" s="4">
        <f t="shared" si="1"/>
        <v>0.32816852649646844</v>
      </c>
      <c r="P6" s="1">
        <f t="shared" si="2"/>
        <v>16319</v>
      </c>
      <c r="Q6" s="1">
        <f t="shared" si="3"/>
        <v>5873</v>
      </c>
      <c r="R6" s="1">
        <f t="shared" si="4"/>
        <v>1421</v>
      </c>
      <c r="Y6">
        <v>2021</v>
      </c>
      <c r="Z6" s="1">
        <f>SUM(N2:N16)</f>
        <v>94147</v>
      </c>
      <c r="AA6" s="1">
        <f>SUM(N17:N31)</f>
        <v>102185</v>
      </c>
      <c r="AB6">
        <f>SUM(N32:N46)</f>
        <v>112270</v>
      </c>
      <c r="AC6">
        <f>SUM(N47:N61)</f>
        <v>100592</v>
      </c>
      <c r="AD6">
        <f>SUM(Z6:AC6)</f>
        <v>409194</v>
      </c>
    </row>
    <row r="7" spans="1:30" x14ac:dyDescent="0.25">
      <c r="A7" s="1" t="s">
        <v>38</v>
      </c>
      <c r="B7" s="1" t="s">
        <v>19</v>
      </c>
      <c r="C7" s="1" t="s">
        <v>20</v>
      </c>
      <c r="D7" s="1" t="s">
        <v>20</v>
      </c>
      <c r="E7" s="1" t="s">
        <v>20</v>
      </c>
      <c r="F7" s="1" t="s">
        <v>25</v>
      </c>
      <c r="G7" s="1" t="s">
        <v>20</v>
      </c>
      <c r="H7" s="1" t="s">
        <v>20</v>
      </c>
      <c r="I7" s="1" t="s">
        <v>25</v>
      </c>
      <c r="J7" s="1">
        <v>2341</v>
      </c>
      <c r="K7" s="1">
        <v>6105</v>
      </c>
      <c r="L7" s="1">
        <v>7777</v>
      </c>
      <c r="M7" s="1">
        <v>7891</v>
      </c>
      <c r="N7" s="1">
        <v>8758</v>
      </c>
      <c r="O7" s="4">
        <f t="shared" si="1"/>
        <v>0.30196918487306212</v>
      </c>
      <c r="P7" s="1">
        <f t="shared" si="2"/>
        <v>32872</v>
      </c>
      <c r="Q7" s="1">
        <f t="shared" si="3"/>
        <v>8758</v>
      </c>
      <c r="R7" s="1">
        <f t="shared" si="4"/>
        <v>2341</v>
      </c>
    </row>
    <row r="8" spans="1:30" x14ac:dyDescent="0.25">
      <c r="A8" s="1" t="s">
        <v>42</v>
      </c>
      <c r="B8" s="1" t="s">
        <v>19</v>
      </c>
      <c r="C8" s="1" t="s">
        <v>20</v>
      </c>
      <c r="D8" s="1" t="s">
        <v>25</v>
      </c>
      <c r="E8" s="1" t="s">
        <v>25</v>
      </c>
      <c r="F8" s="1" t="s">
        <v>25</v>
      </c>
      <c r="G8" s="1" t="s">
        <v>25</v>
      </c>
      <c r="H8" s="1" t="s">
        <v>20</v>
      </c>
      <c r="I8" s="1" t="s">
        <v>25</v>
      </c>
      <c r="J8" s="1">
        <v>9252</v>
      </c>
      <c r="K8" s="1">
        <v>8499</v>
      </c>
      <c r="L8" s="1">
        <v>991</v>
      </c>
      <c r="M8" s="1">
        <v>448</v>
      </c>
      <c r="N8" s="1">
        <v>211</v>
      </c>
      <c r="O8" s="4">
        <f t="shared" si="1"/>
        <v>-0.53052835583623759</v>
      </c>
      <c r="P8" s="1">
        <f t="shared" si="2"/>
        <v>19401</v>
      </c>
      <c r="Q8" s="1">
        <f t="shared" si="3"/>
        <v>9252</v>
      </c>
      <c r="R8" s="1">
        <f t="shared" si="4"/>
        <v>211</v>
      </c>
    </row>
    <row r="9" spans="1:30" x14ac:dyDescent="0.25">
      <c r="A9" s="1" t="s">
        <v>46</v>
      </c>
      <c r="B9" s="1" t="s">
        <v>19</v>
      </c>
      <c r="C9" s="1" t="s">
        <v>20</v>
      </c>
      <c r="D9" s="1" t="s">
        <v>20</v>
      </c>
      <c r="E9" s="1" t="s">
        <v>20</v>
      </c>
      <c r="F9" s="1" t="s">
        <v>20</v>
      </c>
      <c r="G9" s="1" t="s">
        <v>25</v>
      </c>
      <c r="H9" s="1" t="s">
        <v>20</v>
      </c>
      <c r="I9" s="1" t="s">
        <v>25</v>
      </c>
      <c r="J9" s="1">
        <v>1581</v>
      </c>
      <c r="K9" s="1">
        <v>4799</v>
      </c>
      <c r="L9" s="1">
        <v>6582</v>
      </c>
      <c r="M9" s="1">
        <v>9024</v>
      </c>
      <c r="N9" s="1">
        <v>9759</v>
      </c>
      <c r="O9" s="4">
        <f t="shared" si="1"/>
        <v>0.43911231499610492</v>
      </c>
      <c r="P9" s="1">
        <f t="shared" si="2"/>
        <v>31745</v>
      </c>
      <c r="Q9" s="1">
        <f t="shared" si="3"/>
        <v>9759</v>
      </c>
      <c r="R9" s="1">
        <f t="shared" si="4"/>
        <v>1581</v>
      </c>
    </row>
    <row r="10" spans="1:30" x14ac:dyDescent="0.25">
      <c r="A10" s="1" t="s">
        <v>50</v>
      </c>
      <c r="B10" s="1" t="s">
        <v>19</v>
      </c>
      <c r="C10" s="1" t="s">
        <v>20</v>
      </c>
      <c r="D10" s="1" t="s">
        <v>25</v>
      </c>
      <c r="E10" s="1" t="s">
        <v>25</v>
      </c>
      <c r="F10" s="1" t="s">
        <v>25</v>
      </c>
      <c r="G10" s="1" t="s">
        <v>25</v>
      </c>
      <c r="H10" s="1" t="s">
        <v>20</v>
      </c>
      <c r="I10" s="1" t="s">
        <v>25</v>
      </c>
      <c r="J10" s="1">
        <v>9766</v>
      </c>
      <c r="K10" s="1">
        <v>8049</v>
      </c>
      <c r="L10" s="1">
        <v>5556</v>
      </c>
      <c r="M10" s="1">
        <v>5202</v>
      </c>
      <c r="N10" s="1">
        <v>2373</v>
      </c>
      <c r="O10" s="4">
        <f t="shared" si="1"/>
        <v>-0.24644283485137131</v>
      </c>
      <c r="P10" s="1">
        <f t="shared" si="2"/>
        <v>30946</v>
      </c>
      <c r="Q10" s="1">
        <f t="shared" si="3"/>
        <v>9766</v>
      </c>
      <c r="R10" s="1">
        <f t="shared" si="4"/>
        <v>2373</v>
      </c>
    </row>
    <row r="11" spans="1:30" x14ac:dyDescent="0.25">
      <c r="A11" s="1" t="s">
        <v>54</v>
      </c>
      <c r="B11" s="1" t="s">
        <v>19</v>
      </c>
      <c r="C11" s="1" t="s">
        <v>20</v>
      </c>
      <c r="D11" s="1" t="s">
        <v>20</v>
      </c>
      <c r="E11" s="1" t="s">
        <v>25</v>
      </c>
      <c r="F11" s="1" t="s">
        <v>20</v>
      </c>
      <c r="G11" s="1" t="s">
        <v>25</v>
      </c>
      <c r="H11" s="1" t="s">
        <v>20</v>
      </c>
      <c r="I11" s="1" t="s">
        <v>25</v>
      </c>
      <c r="J11" s="1">
        <v>1530</v>
      </c>
      <c r="K11" s="1">
        <v>1620</v>
      </c>
      <c r="L11" s="1">
        <v>2027</v>
      </c>
      <c r="M11" s="1">
        <v>4881</v>
      </c>
      <c r="N11" s="1">
        <v>6002</v>
      </c>
      <c r="O11" s="4">
        <f t="shared" si="1"/>
        <v>0.31437990899992707</v>
      </c>
      <c r="P11" s="1">
        <f t="shared" si="2"/>
        <v>16060</v>
      </c>
      <c r="Q11" s="1">
        <f t="shared" si="3"/>
        <v>6002</v>
      </c>
      <c r="R11" s="1">
        <f t="shared" si="4"/>
        <v>1530</v>
      </c>
    </row>
    <row r="12" spans="1:30" x14ac:dyDescent="0.25">
      <c r="A12" s="1" t="s">
        <v>58</v>
      </c>
      <c r="B12" s="1" t="s">
        <v>19</v>
      </c>
      <c r="C12" s="1" t="s">
        <v>20</v>
      </c>
      <c r="D12" s="1" t="s">
        <v>25</v>
      </c>
      <c r="E12" s="1" t="s">
        <v>25</v>
      </c>
      <c r="F12" s="1" t="s">
        <v>25</v>
      </c>
      <c r="G12" s="1" t="s">
        <v>25</v>
      </c>
      <c r="H12" s="1" t="s">
        <v>25</v>
      </c>
      <c r="I12" s="1" t="s">
        <v>25</v>
      </c>
      <c r="J12" s="1">
        <v>7555</v>
      </c>
      <c r="K12" s="1">
        <v>6551</v>
      </c>
      <c r="L12" s="1">
        <v>5188</v>
      </c>
      <c r="M12" s="1">
        <v>3436</v>
      </c>
      <c r="N12" s="1">
        <v>2359</v>
      </c>
      <c r="O12" s="4">
        <f t="shared" si="1"/>
        <v>-0.2076835105195487</v>
      </c>
      <c r="P12" s="1">
        <f t="shared" si="2"/>
        <v>25089</v>
      </c>
      <c r="Q12" s="1">
        <f t="shared" si="3"/>
        <v>7555</v>
      </c>
      <c r="R12" s="1">
        <f t="shared" si="4"/>
        <v>2359</v>
      </c>
    </row>
    <row r="13" spans="1:30" x14ac:dyDescent="0.25">
      <c r="A13" s="1" t="s">
        <v>62</v>
      </c>
      <c r="B13" s="1" t="s">
        <v>19</v>
      </c>
      <c r="C13" s="1" t="s">
        <v>20</v>
      </c>
      <c r="D13" s="1" t="s">
        <v>25</v>
      </c>
      <c r="E13" s="1" t="s">
        <v>25</v>
      </c>
      <c r="F13" s="1" t="s">
        <v>25</v>
      </c>
      <c r="G13" s="1" t="s">
        <v>25</v>
      </c>
      <c r="H13" s="1" t="s">
        <v>25</v>
      </c>
      <c r="I13" s="1" t="s">
        <v>25</v>
      </c>
      <c r="J13" s="1">
        <v>1532</v>
      </c>
      <c r="K13" s="1">
        <v>2678</v>
      </c>
      <c r="L13" s="1">
        <v>4068</v>
      </c>
      <c r="M13" s="1">
        <v>4278</v>
      </c>
      <c r="N13" s="1">
        <v>5382</v>
      </c>
      <c r="O13" s="4">
        <f t="shared" si="1"/>
        <v>0.28569213036906493</v>
      </c>
      <c r="P13" s="1">
        <f t="shared" si="2"/>
        <v>17938</v>
      </c>
      <c r="Q13" s="1">
        <f t="shared" si="3"/>
        <v>5382</v>
      </c>
      <c r="R13" s="1">
        <f t="shared" si="4"/>
        <v>1532</v>
      </c>
    </row>
    <row r="14" spans="1:30" x14ac:dyDescent="0.25">
      <c r="A14" s="1" t="s">
        <v>66</v>
      </c>
      <c r="B14" s="1" t="s">
        <v>19</v>
      </c>
      <c r="C14" s="1" t="s">
        <v>20</v>
      </c>
      <c r="D14" s="1" t="s">
        <v>20</v>
      </c>
      <c r="E14" s="1" t="s">
        <v>20</v>
      </c>
      <c r="F14" s="1" t="s">
        <v>20</v>
      </c>
      <c r="G14" s="1" t="s">
        <v>20</v>
      </c>
      <c r="H14" s="1" t="s">
        <v>20</v>
      </c>
      <c r="I14" s="1" t="s">
        <v>20</v>
      </c>
      <c r="J14" s="1">
        <v>24</v>
      </c>
      <c r="K14" s="1">
        <v>1797</v>
      </c>
      <c r="L14" s="1">
        <v>3548</v>
      </c>
      <c r="M14" s="1">
        <v>3668</v>
      </c>
      <c r="N14" s="1">
        <v>8592</v>
      </c>
      <c r="O14" s="4">
        <f t="shared" si="1"/>
        <v>2.2417282473900286</v>
      </c>
      <c r="P14" s="1">
        <f t="shared" si="2"/>
        <v>17629</v>
      </c>
      <c r="Q14" s="1">
        <f t="shared" si="3"/>
        <v>8592</v>
      </c>
      <c r="R14" s="1">
        <f t="shared" si="4"/>
        <v>24</v>
      </c>
    </row>
    <row r="15" spans="1:30" x14ac:dyDescent="0.25">
      <c r="A15" s="1" t="s">
        <v>70</v>
      </c>
      <c r="B15" s="1" t="s">
        <v>19</v>
      </c>
      <c r="C15" s="1" t="s">
        <v>20</v>
      </c>
      <c r="D15" s="1" t="s">
        <v>20</v>
      </c>
      <c r="E15" s="1" t="s">
        <v>20</v>
      </c>
      <c r="F15" s="1" t="s">
        <v>20</v>
      </c>
      <c r="G15" s="1" t="s">
        <v>20</v>
      </c>
      <c r="H15" s="1" t="s">
        <v>20</v>
      </c>
      <c r="I15" s="1" t="s">
        <v>20</v>
      </c>
      <c r="J15" s="1">
        <v>861</v>
      </c>
      <c r="K15" s="1">
        <v>1314</v>
      </c>
      <c r="L15" s="1">
        <v>1810</v>
      </c>
      <c r="M15" s="1">
        <v>6510</v>
      </c>
      <c r="N15" s="1">
        <v>9271</v>
      </c>
      <c r="O15" s="4">
        <f t="shared" si="1"/>
        <v>0.60851341002213011</v>
      </c>
      <c r="P15" s="1">
        <f t="shared" si="2"/>
        <v>19766</v>
      </c>
      <c r="Q15" s="1">
        <f t="shared" si="3"/>
        <v>9271</v>
      </c>
      <c r="R15" s="1">
        <f t="shared" si="4"/>
        <v>861</v>
      </c>
    </row>
    <row r="16" spans="1:30" x14ac:dyDescent="0.25">
      <c r="A16" s="1" t="s">
        <v>74</v>
      </c>
      <c r="B16" s="1" t="s">
        <v>19</v>
      </c>
      <c r="C16" s="1" t="s">
        <v>20</v>
      </c>
      <c r="D16" s="1" t="s">
        <v>20</v>
      </c>
      <c r="E16" s="1" t="s">
        <v>25</v>
      </c>
      <c r="F16" s="1" t="s">
        <v>25</v>
      </c>
      <c r="G16" s="1" t="s">
        <v>25</v>
      </c>
      <c r="H16" s="1" t="s">
        <v>25</v>
      </c>
      <c r="I16" s="1" t="s">
        <v>25</v>
      </c>
      <c r="J16" s="1">
        <v>9058</v>
      </c>
      <c r="K16" s="1">
        <v>4839</v>
      </c>
      <c r="L16" s="1">
        <v>4776</v>
      </c>
      <c r="M16" s="1">
        <v>4024</v>
      </c>
      <c r="N16" s="1">
        <v>369</v>
      </c>
      <c r="O16" s="4">
        <f t="shared" si="1"/>
        <v>-0.47277158327084157</v>
      </c>
      <c r="P16" s="1">
        <f t="shared" si="2"/>
        <v>23066</v>
      </c>
      <c r="Q16" s="1">
        <f t="shared" si="3"/>
        <v>9058</v>
      </c>
      <c r="R16" s="1">
        <f t="shared" si="4"/>
        <v>369</v>
      </c>
    </row>
    <row r="17" spans="1:18" x14ac:dyDescent="0.25">
      <c r="A17" s="1" t="s">
        <v>289</v>
      </c>
      <c r="B17" s="1" t="s">
        <v>290</v>
      </c>
      <c r="C17" s="1" t="s">
        <v>20</v>
      </c>
      <c r="D17" s="1" t="s">
        <v>20</v>
      </c>
      <c r="E17" s="1" t="s">
        <v>25</v>
      </c>
      <c r="F17" s="1" t="s">
        <v>25</v>
      </c>
      <c r="G17" s="1" t="s">
        <v>25</v>
      </c>
      <c r="H17" s="1" t="s">
        <v>25</v>
      </c>
      <c r="I17" s="1" t="s">
        <v>25</v>
      </c>
      <c r="J17" s="1">
        <v>3501</v>
      </c>
      <c r="K17" s="1">
        <v>7079</v>
      </c>
      <c r="L17" s="1">
        <v>7438</v>
      </c>
      <c r="M17" s="1">
        <v>7443</v>
      </c>
      <c r="N17" s="1">
        <v>9225</v>
      </c>
      <c r="O17" s="4">
        <f t="shared" si="1"/>
        <v>0.2138215756945514</v>
      </c>
      <c r="P17" s="1">
        <f t="shared" si="2"/>
        <v>34686</v>
      </c>
      <c r="Q17" s="1">
        <f t="shared" si="3"/>
        <v>9225</v>
      </c>
      <c r="R17" s="1">
        <f t="shared" si="4"/>
        <v>3501</v>
      </c>
    </row>
    <row r="18" spans="1:18" x14ac:dyDescent="0.25">
      <c r="A18" s="1" t="s">
        <v>291</v>
      </c>
      <c r="B18" s="1" t="s">
        <v>290</v>
      </c>
      <c r="C18" s="1" t="s">
        <v>20</v>
      </c>
      <c r="D18" s="1" t="s">
        <v>20</v>
      </c>
      <c r="E18" s="1" t="s">
        <v>25</v>
      </c>
      <c r="F18" s="1" t="s">
        <v>25</v>
      </c>
      <c r="G18" s="1" t="s">
        <v>25</v>
      </c>
      <c r="H18" s="1" t="s">
        <v>25</v>
      </c>
      <c r="I18" s="1" t="s">
        <v>25</v>
      </c>
      <c r="J18" s="1">
        <v>3916</v>
      </c>
      <c r="K18" s="1">
        <v>4218</v>
      </c>
      <c r="L18" s="1">
        <v>5072</v>
      </c>
      <c r="M18" s="1">
        <v>5201</v>
      </c>
      <c r="N18" s="1">
        <v>7588</v>
      </c>
      <c r="O18" s="4">
        <f t="shared" si="1"/>
        <v>0.14145009299098632</v>
      </c>
      <c r="P18" s="1">
        <f t="shared" si="2"/>
        <v>25995</v>
      </c>
      <c r="Q18" s="1">
        <f t="shared" si="3"/>
        <v>7588</v>
      </c>
      <c r="R18" s="1">
        <f t="shared" si="4"/>
        <v>3916</v>
      </c>
    </row>
    <row r="19" spans="1:18" x14ac:dyDescent="0.25">
      <c r="A19" s="1" t="s">
        <v>292</v>
      </c>
      <c r="B19" s="1" t="s">
        <v>290</v>
      </c>
      <c r="C19" s="1" t="s">
        <v>20</v>
      </c>
      <c r="D19" s="1" t="s">
        <v>20</v>
      </c>
      <c r="E19" s="1" t="s">
        <v>25</v>
      </c>
      <c r="F19" s="1" t="s">
        <v>20</v>
      </c>
      <c r="G19" s="1" t="s">
        <v>25</v>
      </c>
      <c r="H19" s="1" t="s">
        <v>20</v>
      </c>
      <c r="I19" s="1" t="s">
        <v>25</v>
      </c>
      <c r="J19" s="1">
        <v>700</v>
      </c>
      <c r="K19" s="1">
        <v>5721</v>
      </c>
      <c r="L19" s="1">
        <v>6247</v>
      </c>
      <c r="M19" s="1">
        <v>8495</v>
      </c>
      <c r="N19" s="1">
        <v>9236</v>
      </c>
      <c r="O19" s="4">
        <f t="shared" si="1"/>
        <v>0.67524055030166985</v>
      </c>
      <c r="P19" s="1">
        <f t="shared" si="2"/>
        <v>30399</v>
      </c>
      <c r="Q19" s="1">
        <f t="shared" si="3"/>
        <v>9236</v>
      </c>
      <c r="R19" s="1">
        <f t="shared" si="4"/>
        <v>700</v>
      </c>
    </row>
    <row r="20" spans="1:18" x14ac:dyDescent="0.25">
      <c r="A20" s="1" t="s">
        <v>293</v>
      </c>
      <c r="B20" s="1" t="s">
        <v>290</v>
      </c>
      <c r="C20" s="1" t="s">
        <v>20</v>
      </c>
      <c r="D20" s="1" t="s">
        <v>20</v>
      </c>
      <c r="E20" s="1" t="s">
        <v>25</v>
      </c>
      <c r="F20" s="1" t="s">
        <v>25</v>
      </c>
      <c r="G20" s="1" t="s">
        <v>25</v>
      </c>
      <c r="H20" s="1" t="s">
        <v>25</v>
      </c>
      <c r="I20" s="1" t="s">
        <v>25</v>
      </c>
      <c r="J20" s="1">
        <v>9773</v>
      </c>
      <c r="K20" s="1">
        <v>9179</v>
      </c>
      <c r="L20" s="1">
        <v>8390</v>
      </c>
      <c r="M20" s="1">
        <v>8256</v>
      </c>
      <c r="N20" s="1">
        <v>3815</v>
      </c>
      <c r="O20" s="4">
        <f t="shared" si="1"/>
        <v>-0.17149844341981002</v>
      </c>
      <c r="P20" s="1">
        <f t="shared" si="2"/>
        <v>39413</v>
      </c>
      <c r="Q20" s="1">
        <f t="shared" si="3"/>
        <v>9773</v>
      </c>
      <c r="R20" s="1">
        <f t="shared" si="4"/>
        <v>3815</v>
      </c>
    </row>
    <row r="21" spans="1:18" x14ac:dyDescent="0.25">
      <c r="A21" s="1" t="s">
        <v>294</v>
      </c>
      <c r="B21" s="1" t="s">
        <v>290</v>
      </c>
      <c r="C21" s="1" t="s">
        <v>20</v>
      </c>
      <c r="D21" s="1" t="s">
        <v>20</v>
      </c>
      <c r="E21" s="1" t="s">
        <v>25</v>
      </c>
      <c r="F21" s="1" t="s">
        <v>20</v>
      </c>
      <c r="G21" s="1" t="s">
        <v>25</v>
      </c>
      <c r="H21" s="1" t="s">
        <v>20</v>
      </c>
      <c r="I21" s="1" t="s">
        <v>25</v>
      </c>
      <c r="J21" s="1">
        <v>73</v>
      </c>
      <c r="K21" s="1">
        <v>3485</v>
      </c>
      <c r="L21" s="1">
        <v>4592</v>
      </c>
      <c r="M21" s="1">
        <v>5143</v>
      </c>
      <c r="N21" s="1">
        <v>8100</v>
      </c>
      <c r="O21" s="4">
        <f t="shared" si="1"/>
        <v>1.5646755513040227</v>
      </c>
      <c r="P21" s="1">
        <f t="shared" si="2"/>
        <v>21393</v>
      </c>
      <c r="Q21" s="1">
        <f t="shared" si="3"/>
        <v>8100</v>
      </c>
      <c r="R21" s="1">
        <f t="shared" si="4"/>
        <v>73</v>
      </c>
    </row>
    <row r="22" spans="1:18" x14ac:dyDescent="0.25">
      <c r="A22" s="1" t="s">
        <v>295</v>
      </c>
      <c r="B22" s="1" t="s">
        <v>290</v>
      </c>
      <c r="C22" s="1" t="s">
        <v>20</v>
      </c>
      <c r="D22" s="1" t="s">
        <v>20</v>
      </c>
      <c r="E22" s="1" t="s">
        <v>25</v>
      </c>
      <c r="F22" s="1" t="s">
        <v>20</v>
      </c>
      <c r="G22" s="1" t="s">
        <v>25</v>
      </c>
      <c r="H22" s="1" t="s">
        <v>20</v>
      </c>
      <c r="I22" s="1" t="s">
        <v>25</v>
      </c>
      <c r="J22" s="1">
        <v>238</v>
      </c>
      <c r="K22" s="1">
        <v>1235</v>
      </c>
      <c r="L22" s="1">
        <v>1822</v>
      </c>
      <c r="M22" s="1">
        <v>7074</v>
      </c>
      <c r="N22" s="1">
        <v>8207</v>
      </c>
      <c r="O22" s="4">
        <f t="shared" si="1"/>
        <v>1.0301189974956895</v>
      </c>
      <c r="P22" s="1">
        <f t="shared" si="2"/>
        <v>18576</v>
      </c>
      <c r="Q22" s="1">
        <f t="shared" si="3"/>
        <v>8207</v>
      </c>
      <c r="R22" s="1">
        <f t="shared" si="4"/>
        <v>238</v>
      </c>
    </row>
    <row r="23" spans="1:18" x14ac:dyDescent="0.25">
      <c r="A23" s="1" t="s">
        <v>296</v>
      </c>
      <c r="B23" s="1" t="s">
        <v>290</v>
      </c>
      <c r="C23" s="1" t="s">
        <v>20</v>
      </c>
      <c r="D23" s="1" t="s">
        <v>20</v>
      </c>
      <c r="E23" s="1" t="s">
        <v>25</v>
      </c>
      <c r="F23" s="1" t="s">
        <v>20</v>
      </c>
      <c r="G23" s="1" t="s">
        <v>25</v>
      </c>
      <c r="H23" s="1" t="s">
        <v>20</v>
      </c>
      <c r="I23" s="1" t="s">
        <v>25</v>
      </c>
      <c r="J23" s="1">
        <v>1368</v>
      </c>
      <c r="K23" s="1">
        <v>3447</v>
      </c>
      <c r="L23" s="1">
        <v>4535</v>
      </c>
      <c r="M23" s="1">
        <v>5476</v>
      </c>
      <c r="N23" s="1">
        <v>9983</v>
      </c>
      <c r="O23" s="4">
        <f t="shared" si="1"/>
        <v>0.48810986163702852</v>
      </c>
      <c r="P23" s="1">
        <f t="shared" si="2"/>
        <v>24809</v>
      </c>
      <c r="Q23" s="1">
        <f t="shared" si="3"/>
        <v>9983</v>
      </c>
      <c r="R23" s="1">
        <f t="shared" si="4"/>
        <v>1368</v>
      </c>
    </row>
    <row r="24" spans="1:18" x14ac:dyDescent="0.25">
      <c r="A24" s="1" t="s">
        <v>297</v>
      </c>
      <c r="B24" s="1" t="s">
        <v>290</v>
      </c>
      <c r="C24" s="1" t="s">
        <v>20</v>
      </c>
      <c r="D24" s="1" t="s">
        <v>25</v>
      </c>
      <c r="E24" s="1" t="s">
        <v>25</v>
      </c>
      <c r="F24" s="1" t="s">
        <v>25</v>
      </c>
      <c r="G24" s="1" t="s">
        <v>20</v>
      </c>
      <c r="H24" s="1" t="s">
        <v>25</v>
      </c>
      <c r="I24" s="1" t="s">
        <v>25</v>
      </c>
      <c r="J24" s="1">
        <v>8331</v>
      </c>
      <c r="K24" s="1">
        <v>7667</v>
      </c>
      <c r="L24" s="1">
        <v>5952</v>
      </c>
      <c r="M24" s="1">
        <v>1998</v>
      </c>
      <c r="N24" s="1">
        <v>375</v>
      </c>
      <c r="O24" s="4">
        <f t="shared" si="1"/>
        <v>-0.4621429981676064</v>
      </c>
      <c r="P24" s="1">
        <f t="shared" si="2"/>
        <v>24323</v>
      </c>
      <c r="Q24" s="1">
        <f t="shared" si="3"/>
        <v>8331</v>
      </c>
      <c r="R24" s="1">
        <f t="shared" si="4"/>
        <v>375</v>
      </c>
    </row>
    <row r="25" spans="1:18" x14ac:dyDescent="0.25">
      <c r="A25" s="1" t="s">
        <v>298</v>
      </c>
      <c r="B25" s="1" t="s">
        <v>290</v>
      </c>
      <c r="C25" s="1" t="s">
        <v>20</v>
      </c>
      <c r="D25" s="1" t="s">
        <v>20</v>
      </c>
      <c r="E25" s="1" t="s">
        <v>25</v>
      </c>
      <c r="F25" s="1" t="s">
        <v>20</v>
      </c>
      <c r="G25" s="1" t="s">
        <v>20</v>
      </c>
      <c r="H25" s="1" t="s">
        <v>20</v>
      </c>
      <c r="I25" s="1" t="s">
        <v>25</v>
      </c>
      <c r="J25" s="1">
        <v>1779</v>
      </c>
      <c r="K25" s="1">
        <v>2124</v>
      </c>
      <c r="L25" s="1">
        <v>2844</v>
      </c>
      <c r="M25" s="1">
        <v>6877</v>
      </c>
      <c r="N25" s="1">
        <v>9570</v>
      </c>
      <c r="O25" s="4">
        <f t="shared" si="1"/>
        <v>0.40006177319181924</v>
      </c>
      <c r="P25" s="1">
        <f t="shared" si="2"/>
        <v>23194</v>
      </c>
      <c r="Q25" s="1">
        <f t="shared" si="3"/>
        <v>9570</v>
      </c>
      <c r="R25" s="1">
        <f t="shared" si="4"/>
        <v>1779</v>
      </c>
    </row>
    <row r="26" spans="1:18" x14ac:dyDescent="0.25">
      <c r="A26" s="1" t="s">
        <v>299</v>
      </c>
      <c r="B26" s="1" t="s">
        <v>290</v>
      </c>
      <c r="C26" s="1" t="s">
        <v>20</v>
      </c>
      <c r="D26" s="1" t="s">
        <v>20</v>
      </c>
      <c r="E26" s="1" t="s">
        <v>25</v>
      </c>
      <c r="F26" s="1" t="s">
        <v>20</v>
      </c>
      <c r="G26" s="1" t="s">
        <v>20</v>
      </c>
      <c r="H26" s="1" t="s">
        <v>20</v>
      </c>
      <c r="I26" s="1" t="s">
        <v>25</v>
      </c>
      <c r="J26" s="1">
        <v>570</v>
      </c>
      <c r="K26" s="1">
        <v>1322</v>
      </c>
      <c r="L26" s="1">
        <v>7279</v>
      </c>
      <c r="M26" s="1">
        <v>8443</v>
      </c>
      <c r="N26" s="1">
        <v>9571</v>
      </c>
      <c r="O26" s="4">
        <f t="shared" si="1"/>
        <v>0.7579903714787859</v>
      </c>
      <c r="P26" s="1">
        <f t="shared" si="2"/>
        <v>27185</v>
      </c>
      <c r="Q26" s="1">
        <f t="shared" si="3"/>
        <v>9571</v>
      </c>
      <c r="R26" s="1">
        <f t="shared" si="4"/>
        <v>570</v>
      </c>
    </row>
    <row r="27" spans="1:18" x14ac:dyDescent="0.25">
      <c r="A27" s="1" t="s">
        <v>300</v>
      </c>
      <c r="B27" s="1" t="s">
        <v>290</v>
      </c>
      <c r="C27" s="1" t="s">
        <v>20</v>
      </c>
      <c r="D27" s="1" t="s">
        <v>25</v>
      </c>
      <c r="E27" s="1" t="s">
        <v>25</v>
      </c>
      <c r="F27" s="1" t="s">
        <v>25</v>
      </c>
      <c r="G27" s="1" t="s">
        <v>20</v>
      </c>
      <c r="H27" s="1" t="s">
        <v>25</v>
      </c>
      <c r="I27" s="1" t="s">
        <v>25</v>
      </c>
      <c r="J27" s="1">
        <v>6156</v>
      </c>
      <c r="K27" s="1">
        <v>6110</v>
      </c>
      <c r="L27" s="1">
        <v>5791</v>
      </c>
      <c r="M27" s="1">
        <v>1759</v>
      </c>
      <c r="N27" s="1">
        <v>969</v>
      </c>
      <c r="O27" s="4">
        <f t="shared" si="1"/>
        <v>-0.30911616212185844</v>
      </c>
      <c r="P27" s="1">
        <f t="shared" si="2"/>
        <v>20785</v>
      </c>
      <c r="Q27" s="1">
        <f t="shared" si="3"/>
        <v>6156</v>
      </c>
      <c r="R27" s="1">
        <f t="shared" si="4"/>
        <v>969</v>
      </c>
    </row>
    <row r="28" spans="1:18" x14ac:dyDescent="0.25">
      <c r="A28" s="1" t="s">
        <v>301</v>
      </c>
      <c r="B28" s="1" t="s">
        <v>290</v>
      </c>
      <c r="C28" s="1" t="s">
        <v>20</v>
      </c>
      <c r="D28" s="1" t="s">
        <v>20</v>
      </c>
      <c r="E28" s="1" t="s">
        <v>25</v>
      </c>
      <c r="F28" s="1" t="s">
        <v>20</v>
      </c>
      <c r="G28" s="1" t="s">
        <v>20</v>
      </c>
      <c r="H28" s="1" t="s">
        <v>20</v>
      </c>
      <c r="I28" s="1" t="s">
        <v>25</v>
      </c>
      <c r="J28" s="1">
        <v>209</v>
      </c>
      <c r="K28" s="1">
        <v>621</v>
      </c>
      <c r="L28" s="1">
        <v>3098</v>
      </c>
      <c r="M28" s="1">
        <v>7118</v>
      </c>
      <c r="N28" s="1">
        <v>8433</v>
      </c>
      <c r="O28" s="4">
        <f t="shared" si="1"/>
        <v>1.0949186488492955</v>
      </c>
      <c r="P28" s="1">
        <f t="shared" si="2"/>
        <v>19479</v>
      </c>
      <c r="Q28" s="1">
        <f t="shared" si="3"/>
        <v>8433</v>
      </c>
      <c r="R28" s="1">
        <f t="shared" si="4"/>
        <v>209</v>
      </c>
    </row>
    <row r="29" spans="1:18" x14ac:dyDescent="0.25">
      <c r="A29" s="1" t="s">
        <v>302</v>
      </c>
      <c r="B29" s="1" t="s">
        <v>290</v>
      </c>
      <c r="C29" s="1" t="s">
        <v>20</v>
      </c>
      <c r="D29" s="1" t="s">
        <v>20</v>
      </c>
      <c r="E29" s="1" t="s">
        <v>25</v>
      </c>
      <c r="F29" s="1" t="s">
        <v>25</v>
      </c>
      <c r="G29" s="1" t="s">
        <v>25</v>
      </c>
      <c r="H29" s="1" t="s">
        <v>25</v>
      </c>
      <c r="I29" s="1" t="s">
        <v>25</v>
      </c>
      <c r="J29" s="1">
        <v>6309</v>
      </c>
      <c r="K29" s="1">
        <v>6227</v>
      </c>
      <c r="L29" s="1">
        <v>5123</v>
      </c>
      <c r="M29" s="1">
        <v>4968</v>
      </c>
      <c r="N29" s="1">
        <v>3857</v>
      </c>
      <c r="O29" s="4">
        <f t="shared" si="1"/>
        <v>-9.372954427409963E-2</v>
      </c>
      <c r="P29" s="1">
        <f t="shared" si="2"/>
        <v>26484</v>
      </c>
      <c r="Q29" s="1">
        <f t="shared" si="3"/>
        <v>6309</v>
      </c>
      <c r="R29" s="1">
        <f t="shared" si="4"/>
        <v>3857</v>
      </c>
    </row>
    <row r="30" spans="1:18" x14ac:dyDescent="0.25">
      <c r="A30" s="1" t="s">
        <v>303</v>
      </c>
      <c r="B30" s="1" t="s">
        <v>290</v>
      </c>
      <c r="C30" s="1" t="s">
        <v>20</v>
      </c>
      <c r="D30" s="1" t="s">
        <v>20</v>
      </c>
      <c r="E30" s="1" t="s">
        <v>25</v>
      </c>
      <c r="F30" s="1" t="s">
        <v>20</v>
      </c>
      <c r="G30" s="1" t="s">
        <v>25</v>
      </c>
      <c r="H30" s="1" t="s">
        <v>20</v>
      </c>
      <c r="I30" s="1" t="s">
        <v>25</v>
      </c>
      <c r="J30" s="1">
        <v>712</v>
      </c>
      <c r="K30" s="1">
        <v>4182</v>
      </c>
      <c r="L30" s="1">
        <v>6087</v>
      </c>
      <c r="M30" s="1">
        <v>7494</v>
      </c>
      <c r="N30" s="1">
        <v>8599</v>
      </c>
      <c r="O30" s="4">
        <f t="shared" si="1"/>
        <v>0.64586265484059613</v>
      </c>
      <c r="P30" s="1">
        <f t="shared" si="2"/>
        <v>27074</v>
      </c>
      <c r="Q30" s="1">
        <f t="shared" si="3"/>
        <v>8599</v>
      </c>
      <c r="R30" s="1">
        <f t="shared" si="4"/>
        <v>712</v>
      </c>
    </row>
    <row r="31" spans="1:18" x14ac:dyDescent="0.25">
      <c r="A31" s="1" t="s">
        <v>304</v>
      </c>
      <c r="B31" s="1" t="s">
        <v>290</v>
      </c>
      <c r="C31" s="1" t="s">
        <v>20</v>
      </c>
      <c r="D31" s="1" t="s">
        <v>20</v>
      </c>
      <c r="E31" s="1" t="s">
        <v>25</v>
      </c>
      <c r="F31" s="1" t="s">
        <v>25</v>
      </c>
      <c r="G31" s="1" t="s">
        <v>25</v>
      </c>
      <c r="H31" s="1" t="s">
        <v>25</v>
      </c>
      <c r="I31" s="1" t="s">
        <v>25</v>
      </c>
      <c r="J31" s="1">
        <v>2390</v>
      </c>
      <c r="K31" s="1">
        <v>2415</v>
      </c>
      <c r="L31" s="1">
        <v>3461</v>
      </c>
      <c r="M31" s="1">
        <v>3850</v>
      </c>
      <c r="N31" s="1">
        <v>4657</v>
      </c>
      <c r="O31" s="4">
        <f t="shared" si="1"/>
        <v>0.14272483850088946</v>
      </c>
      <c r="P31" s="1">
        <f t="shared" si="2"/>
        <v>16773</v>
      </c>
      <c r="Q31" s="1">
        <f t="shared" si="3"/>
        <v>4657</v>
      </c>
      <c r="R31" s="1">
        <f t="shared" si="4"/>
        <v>2390</v>
      </c>
    </row>
    <row r="32" spans="1:18" x14ac:dyDescent="0.25">
      <c r="A32" s="1" t="s">
        <v>274</v>
      </c>
      <c r="B32" s="1" t="s">
        <v>143</v>
      </c>
      <c r="C32" s="1" t="s">
        <v>20</v>
      </c>
      <c r="D32" s="1" t="s">
        <v>20</v>
      </c>
      <c r="E32" s="1" t="s">
        <v>20</v>
      </c>
      <c r="F32" s="1" t="s">
        <v>25</v>
      </c>
      <c r="G32" s="1" t="s">
        <v>25</v>
      </c>
      <c r="H32" s="1" t="s">
        <v>20</v>
      </c>
      <c r="I32" s="1" t="s">
        <v>25</v>
      </c>
      <c r="J32" s="1">
        <v>2519</v>
      </c>
      <c r="K32" s="1">
        <v>3938</v>
      </c>
      <c r="L32" s="1">
        <v>5190</v>
      </c>
      <c r="M32" s="1">
        <v>8203</v>
      </c>
      <c r="N32" s="1">
        <v>8780</v>
      </c>
      <c r="O32" s="4">
        <f t="shared" si="1"/>
        <v>0.28366963950173796</v>
      </c>
      <c r="P32" s="1">
        <f t="shared" si="2"/>
        <v>28630</v>
      </c>
      <c r="Q32" s="1">
        <f t="shared" si="3"/>
        <v>8780</v>
      </c>
      <c r="R32" s="1">
        <f t="shared" si="4"/>
        <v>2519</v>
      </c>
    </row>
    <row r="33" spans="1:18" x14ac:dyDescent="0.25">
      <c r="A33" s="1" t="s">
        <v>275</v>
      </c>
      <c r="B33" s="1" t="s">
        <v>143</v>
      </c>
      <c r="C33" s="1" t="s">
        <v>20</v>
      </c>
      <c r="D33" s="1" t="s">
        <v>20</v>
      </c>
      <c r="E33" s="1" t="s">
        <v>20</v>
      </c>
      <c r="F33" s="1" t="s">
        <v>20</v>
      </c>
      <c r="G33" s="1" t="s">
        <v>20</v>
      </c>
      <c r="H33" s="1" t="s">
        <v>20</v>
      </c>
      <c r="I33" s="1" t="s">
        <v>25</v>
      </c>
      <c r="J33" s="1">
        <v>138</v>
      </c>
      <c r="K33" s="1">
        <v>286</v>
      </c>
      <c r="L33" s="1">
        <v>6750</v>
      </c>
      <c r="M33" s="1">
        <v>8254</v>
      </c>
      <c r="N33" s="1">
        <v>8656</v>
      </c>
      <c r="O33" s="4">
        <f t="shared" si="1"/>
        <v>1.2881665488224225</v>
      </c>
      <c r="P33" s="1">
        <f t="shared" si="2"/>
        <v>24084</v>
      </c>
      <c r="Q33" s="1">
        <f t="shared" si="3"/>
        <v>8656</v>
      </c>
      <c r="R33" s="1">
        <f t="shared" si="4"/>
        <v>138</v>
      </c>
    </row>
    <row r="34" spans="1:18" x14ac:dyDescent="0.25">
      <c r="A34" s="1" t="s">
        <v>276</v>
      </c>
      <c r="B34" s="1" t="s">
        <v>143</v>
      </c>
      <c r="C34" s="1" t="s">
        <v>20</v>
      </c>
      <c r="D34" s="1" t="s">
        <v>20</v>
      </c>
      <c r="E34" s="1" t="s">
        <v>20</v>
      </c>
      <c r="F34" s="1" t="s">
        <v>25</v>
      </c>
      <c r="G34" s="1" t="s">
        <v>25</v>
      </c>
      <c r="H34" s="1" t="s">
        <v>20</v>
      </c>
      <c r="I34" s="1" t="s">
        <v>20</v>
      </c>
      <c r="J34" s="1">
        <v>8873</v>
      </c>
      <c r="K34" s="1">
        <v>8484</v>
      </c>
      <c r="L34" s="1">
        <v>7883</v>
      </c>
      <c r="M34" s="1">
        <v>7499</v>
      </c>
      <c r="N34" s="1">
        <v>6592</v>
      </c>
      <c r="O34" s="4">
        <f t="shared" si="1"/>
        <v>-5.7699669516278251E-2</v>
      </c>
      <c r="P34" s="1">
        <f t="shared" si="2"/>
        <v>39331</v>
      </c>
      <c r="Q34" s="1">
        <f t="shared" si="3"/>
        <v>8873</v>
      </c>
      <c r="R34" s="1">
        <f t="shared" si="4"/>
        <v>6592</v>
      </c>
    </row>
    <row r="35" spans="1:18" x14ac:dyDescent="0.25">
      <c r="A35" s="1" t="s">
        <v>277</v>
      </c>
      <c r="B35" s="1" t="s">
        <v>143</v>
      </c>
      <c r="C35" s="1" t="s">
        <v>20</v>
      </c>
      <c r="D35" s="1" t="s">
        <v>20</v>
      </c>
      <c r="E35" s="1" t="s">
        <v>20</v>
      </c>
      <c r="F35" s="1" t="s">
        <v>25</v>
      </c>
      <c r="G35" s="1" t="s">
        <v>25</v>
      </c>
      <c r="H35" s="1" t="s">
        <v>20</v>
      </c>
      <c r="I35" s="1" t="s">
        <v>20</v>
      </c>
      <c r="J35" s="1">
        <v>3297</v>
      </c>
      <c r="K35" s="1">
        <v>4866</v>
      </c>
      <c r="L35" s="1">
        <v>4928</v>
      </c>
      <c r="M35" s="1">
        <v>8451</v>
      </c>
      <c r="N35" s="1">
        <v>9585</v>
      </c>
      <c r="O35" s="4">
        <f t="shared" si="1"/>
        <v>0.23792585619569206</v>
      </c>
      <c r="P35" s="1">
        <f t="shared" si="2"/>
        <v>31127</v>
      </c>
      <c r="Q35" s="1">
        <f t="shared" si="3"/>
        <v>9585</v>
      </c>
      <c r="R35" s="1">
        <f t="shared" si="4"/>
        <v>3297</v>
      </c>
    </row>
    <row r="36" spans="1:18" x14ac:dyDescent="0.25">
      <c r="A36" s="1" t="s">
        <v>278</v>
      </c>
      <c r="B36" s="1" t="s">
        <v>143</v>
      </c>
      <c r="C36" s="1" t="s">
        <v>20</v>
      </c>
      <c r="D36" s="1" t="s">
        <v>20</v>
      </c>
      <c r="E36" s="1" t="s">
        <v>20</v>
      </c>
      <c r="F36" s="1" t="s">
        <v>20</v>
      </c>
      <c r="G36" s="1" t="s">
        <v>20</v>
      </c>
      <c r="H36" s="1" t="s">
        <v>20</v>
      </c>
      <c r="I36" s="1" t="s">
        <v>20</v>
      </c>
      <c r="J36" s="1">
        <v>1092</v>
      </c>
      <c r="K36" s="1">
        <v>3140</v>
      </c>
      <c r="L36" s="1">
        <v>4123</v>
      </c>
      <c r="M36" s="1">
        <v>4366</v>
      </c>
      <c r="N36" s="1">
        <v>9482</v>
      </c>
      <c r="O36" s="4">
        <f t="shared" si="1"/>
        <v>0.54076165823872469</v>
      </c>
      <c r="P36" s="1">
        <f t="shared" si="2"/>
        <v>22203</v>
      </c>
      <c r="Q36" s="1">
        <f t="shared" si="3"/>
        <v>9482</v>
      </c>
      <c r="R36" s="1">
        <f t="shared" si="4"/>
        <v>1092</v>
      </c>
    </row>
    <row r="37" spans="1:18" x14ac:dyDescent="0.25">
      <c r="A37" s="1" t="s">
        <v>279</v>
      </c>
      <c r="B37" s="1" t="s">
        <v>143</v>
      </c>
      <c r="C37" s="1" t="s">
        <v>20</v>
      </c>
      <c r="D37" s="1" t="s">
        <v>20</v>
      </c>
      <c r="E37" s="1" t="s">
        <v>20</v>
      </c>
      <c r="F37" s="1" t="s">
        <v>25</v>
      </c>
      <c r="G37" s="1" t="s">
        <v>25</v>
      </c>
      <c r="H37" s="1" t="s">
        <v>20</v>
      </c>
      <c r="I37" s="1" t="s">
        <v>20</v>
      </c>
      <c r="J37" s="1">
        <v>2541</v>
      </c>
      <c r="K37" s="1">
        <v>3794</v>
      </c>
      <c r="L37" s="1">
        <v>3984</v>
      </c>
      <c r="M37" s="1">
        <v>8803</v>
      </c>
      <c r="N37" s="1">
        <v>9338</v>
      </c>
      <c r="O37" s="4">
        <f t="shared" si="1"/>
        <v>0.29732814762537663</v>
      </c>
      <c r="P37" s="1">
        <f t="shared" si="2"/>
        <v>28460</v>
      </c>
      <c r="Q37" s="1">
        <f t="shared" si="3"/>
        <v>9338</v>
      </c>
      <c r="R37" s="1">
        <f t="shared" si="4"/>
        <v>2541</v>
      </c>
    </row>
    <row r="38" spans="1:18" x14ac:dyDescent="0.25">
      <c r="A38" s="1" t="s">
        <v>280</v>
      </c>
      <c r="B38" s="1" t="s">
        <v>143</v>
      </c>
      <c r="C38" s="1" t="s">
        <v>20</v>
      </c>
      <c r="D38" s="1" t="s">
        <v>20</v>
      </c>
      <c r="E38" s="1" t="s">
        <v>20</v>
      </c>
      <c r="F38" s="1" t="s">
        <v>20</v>
      </c>
      <c r="G38" s="1" t="s">
        <v>20</v>
      </c>
      <c r="H38" s="1" t="s">
        <v>20</v>
      </c>
      <c r="I38" s="1" t="s">
        <v>20</v>
      </c>
      <c r="J38" s="1">
        <v>742</v>
      </c>
      <c r="K38" s="1">
        <v>3751</v>
      </c>
      <c r="L38" s="1">
        <v>4423</v>
      </c>
      <c r="M38" s="1">
        <v>8733</v>
      </c>
      <c r="N38" s="1">
        <v>9909</v>
      </c>
      <c r="O38" s="4">
        <f t="shared" si="1"/>
        <v>0.67928800020081637</v>
      </c>
      <c r="P38" s="1">
        <f t="shared" si="2"/>
        <v>27558</v>
      </c>
      <c r="Q38" s="1">
        <f t="shared" si="3"/>
        <v>9909</v>
      </c>
      <c r="R38" s="1">
        <f t="shared" si="4"/>
        <v>742</v>
      </c>
    </row>
    <row r="39" spans="1:18" x14ac:dyDescent="0.25">
      <c r="A39" s="1" t="s">
        <v>281</v>
      </c>
      <c r="B39" s="1" t="s">
        <v>143</v>
      </c>
      <c r="C39" s="1" t="s">
        <v>20</v>
      </c>
      <c r="D39" s="1" t="s">
        <v>25</v>
      </c>
      <c r="E39" s="1" t="s">
        <v>25</v>
      </c>
      <c r="F39" s="1" t="s">
        <v>25</v>
      </c>
      <c r="G39" s="1" t="s">
        <v>25</v>
      </c>
      <c r="H39" s="1" t="s">
        <v>20</v>
      </c>
      <c r="I39" s="1" t="s">
        <v>20</v>
      </c>
      <c r="J39" s="1">
        <v>7703</v>
      </c>
      <c r="K39" s="1">
        <v>6957</v>
      </c>
      <c r="L39" s="1">
        <v>3898</v>
      </c>
      <c r="M39" s="1">
        <v>1857</v>
      </c>
      <c r="N39" s="1">
        <v>1512</v>
      </c>
      <c r="O39" s="4">
        <f t="shared" si="1"/>
        <v>-0.27793153457210906</v>
      </c>
      <c r="P39" s="1">
        <f t="shared" si="2"/>
        <v>21927</v>
      </c>
      <c r="Q39" s="1">
        <f t="shared" si="3"/>
        <v>7703</v>
      </c>
      <c r="R39" s="1">
        <f t="shared" si="4"/>
        <v>1512</v>
      </c>
    </row>
    <row r="40" spans="1:18" x14ac:dyDescent="0.25">
      <c r="A40" s="1" t="s">
        <v>282</v>
      </c>
      <c r="B40" s="1" t="s">
        <v>143</v>
      </c>
      <c r="C40" s="1" t="s">
        <v>20</v>
      </c>
      <c r="D40" s="1" t="s">
        <v>20</v>
      </c>
      <c r="E40" s="1" t="s">
        <v>20</v>
      </c>
      <c r="F40" s="1" t="s">
        <v>20</v>
      </c>
      <c r="G40" s="1" t="s">
        <v>20</v>
      </c>
      <c r="H40" s="1" t="s">
        <v>20</v>
      </c>
      <c r="I40" s="1" t="s">
        <v>20</v>
      </c>
      <c r="J40" s="1">
        <v>488</v>
      </c>
      <c r="K40" s="1">
        <v>5535</v>
      </c>
      <c r="L40" s="1">
        <v>5775</v>
      </c>
      <c r="M40" s="1">
        <v>7661</v>
      </c>
      <c r="N40" s="1">
        <v>9206</v>
      </c>
      <c r="O40" s="4">
        <f t="shared" si="1"/>
        <v>0.79941041442458327</v>
      </c>
      <c r="P40" s="1">
        <f t="shared" si="2"/>
        <v>28665</v>
      </c>
      <c r="Q40" s="1">
        <f t="shared" si="3"/>
        <v>9206</v>
      </c>
      <c r="R40" s="1">
        <f t="shared" si="4"/>
        <v>488</v>
      </c>
    </row>
    <row r="41" spans="1:18" x14ac:dyDescent="0.25">
      <c r="A41" s="1" t="s">
        <v>283</v>
      </c>
      <c r="B41" s="1" t="s">
        <v>143</v>
      </c>
      <c r="C41" s="1" t="s">
        <v>20</v>
      </c>
      <c r="D41" s="1" t="s">
        <v>20</v>
      </c>
      <c r="E41" s="1" t="s">
        <v>20</v>
      </c>
      <c r="F41" s="1" t="s">
        <v>20</v>
      </c>
      <c r="G41" s="1" t="s">
        <v>20</v>
      </c>
      <c r="H41" s="1" t="s">
        <v>20</v>
      </c>
      <c r="I41" s="1" t="s">
        <v>20</v>
      </c>
      <c r="J41" s="1">
        <v>376</v>
      </c>
      <c r="K41" s="1">
        <v>889</v>
      </c>
      <c r="L41" s="1">
        <v>4373</v>
      </c>
      <c r="M41" s="1">
        <v>6803</v>
      </c>
      <c r="N41" s="1">
        <v>7578</v>
      </c>
      <c r="O41" s="4">
        <f t="shared" si="1"/>
        <v>0.8233638960693328</v>
      </c>
      <c r="P41" s="1">
        <f t="shared" si="2"/>
        <v>20019</v>
      </c>
      <c r="Q41" s="1">
        <f t="shared" si="3"/>
        <v>7578</v>
      </c>
      <c r="R41" s="1">
        <f t="shared" si="4"/>
        <v>376</v>
      </c>
    </row>
    <row r="42" spans="1:18" x14ac:dyDescent="0.25">
      <c r="A42" s="1" t="s">
        <v>284</v>
      </c>
      <c r="B42" s="1" t="s">
        <v>143</v>
      </c>
      <c r="C42" s="1" t="s">
        <v>20</v>
      </c>
      <c r="D42" s="1" t="s">
        <v>25</v>
      </c>
      <c r="E42" s="1" t="s">
        <v>25</v>
      </c>
      <c r="F42" s="1" t="s">
        <v>25</v>
      </c>
      <c r="G42" s="1" t="s">
        <v>25</v>
      </c>
      <c r="H42" s="1" t="s">
        <v>20</v>
      </c>
      <c r="I42" s="1" t="s">
        <v>20</v>
      </c>
      <c r="J42" s="1">
        <v>7840</v>
      </c>
      <c r="K42" s="1">
        <v>5804</v>
      </c>
      <c r="L42" s="1">
        <v>4259</v>
      </c>
      <c r="M42" s="1">
        <v>4243</v>
      </c>
      <c r="N42" s="1">
        <v>907</v>
      </c>
      <c r="O42" s="4">
        <f t="shared" si="1"/>
        <v>-0.35038170863775375</v>
      </c>
      <c r="P42" s="1">
        <f t="shared" si="2"/>
        <v>23053</v>
      </c>
      <c r="Q42" s="1">
        <f t="shared" si="3"/>
        <v>7840</v>
      </c>
      <c r="R42" s="1">
        <f t="shared" si="4"/>
        <v>907</v>
      </c>
    </row>
    <row r="43" spans="1:18" x14ac:dyDescent="0.25">
      <c r="A43" s="1" t="s">
        <v>285</v>
      </c>
      <c r="B43" s="1" t="s">
        <v>143</v>
      </c>
      <c r="C43" s="1" t="s">
        <v>20</v>
      </c>
      <c r="D43" s="1" t="s">
        <v>20</v>
      </c>
      <c r="E43" s="1" t="s">
        <v>20</v>
      </c>
      <c r="F43" s="1" t="s">
        <v>20</v>
      </c>
      <c r="G43" s="1" t="s">
        <v>20</v>
      </c>
      <c r="H43" s="1" t="s">
        <v>20</v>
      </c>
      <c r="I43" s="1" t="s">
        <v>20</v>
      </c>
      <c r="J43" s="1">
        <v>1038</v>
      </c>
      <c r="K43" s="1">
        <v>3615</v>
      </c>
      <c r="L43" s="1">
        <v>3712</v>
      </c>
      <c r="M43" s="1">
        <v>5819</v>
      </c>
      <c r="N43" s="1">
        <v>9589</v>
      </c>
      <c r="O43" s="4">
        <f t="shared" si="1"/>
        <v>0.55996621610745612</v>
      </c>
      <c r="P43" s="1">
        <f t="shared" si="2"/>
        <v>23773</v>
      </c>
      <c r="Q43" s="1">
        <f t="shared" si="3"/>
        <v>9589</v>
      </c>
      <c r="R43" s="1">
        <f t="shared" si="4"/>
        <v>1038</v>
      </c>
    </row>
    <row r="44" spans="1:18" x14ac:dyDescent="0.25">
      <c r="A44" s="1" t="s">
        <v>286</v>
      </c>
      <c r="B44" s="1" t="s">
        <v>143</v>
      </c>
      <c r="C44" s="1" t="s">
        <v>20</v>
      </c>
      <c r="D44" s="1" t="s">
        <v>20</v>
      </c>
      <c r="E44" s="1" t="s">
        <v>25</v>
      </c>
      <c r="F44" s="1" t="s">
        <v>25</v>
      </c>
      <c r="G44" s="1" t="s">
        <v>25</v>
      </c>
      <c r="H44" s="1" t="s">
        <v>25</v>
      </c>
      <c r="I44" s="1" t="s">
        <v>25</v>
      </c>
      <c r="J44" s="1">
        <v>8891</v>
      </c>
      <c r="K44" s="1">
        <v>5952</v>
      </c>
      <c r="L44" s="1">
        <v>5914</v>
      </c>
      <c r="M44" s="1">
        <v>5405</v>
      </c>
      <c r="N44" s="1">
        <v>4031</v>
      </c>
      <c r="O44" s="4">
        <f t="shared" si="1"/>
        <v>-0.14632524698028038</v>
      </c>
      <c r="P44" s="1">
        <f t="shared" si="2"/>
        <v>30193</v>
      </c>
      <c r="Q44" s="1">
        <f t="shared" si="3"/>
        <v>8891</v>
      </c>
      <c r="R44" s="1">
        <f t="shared" si="4"/>
        <v>4031</v>
      </c>
    </row>
    <row r="45" spans="1:18" x14ac:dyDescent="0.25">
      <c r="A45" s="1" t="s">
        <v>287</v>
      </c>
      <c r="B45" s="1" t="s">
        <v>143</v>
      </c>
      <c r="C45" s="1" t="s">
        <v>20</v>
      </c>
      <c r="D45" s="1" t="s">
        <v>20</v>
      </c>
      <c r="E45" s="1" t="s">
        <v>20</v>
      </c>
      <c r="F45" s="1" t="s">
        <v>20</v>
      </c>
      <c r="G45" s="1" t="s">
        <v>25</v>
      </c>
      <c r="H45" s="1" t="s">
        <v>25</v>
      </c>
      <c r="I45" s="1" t="s">
        <v>25</v>
      </c>
      <c r="J45" s="1">
        <v>1290</v>
      </c>
      <c r="K45" s="1">
        <v>4033</v>
      </c>
      <c r="L45" s="1">
        <v>6956</v>
      </c>
      <c r="M45" s="1">
        <v>7929</v>
      </c>
      <c r="N45" s="1">
        <v>8834</v>
      </c>
      <c r="O45" s="4">
        <f t="shared" si="1"/>
        <v>0.4693103469357589</v>
      </c>
      <c r="P45" s="1">
        <f t="shared" si="2"/>
        <v>29042</v>
      </c>
      <c r="Q45" s="1">
        <f t="shared" si="3"/>
        <v>8834</v>
      </c>
      <c r="R45" s="1">
        <f t="shared" si="4"/>
        <v>1290</v>
      </c>
    </row>
    <row r="46" spans="1:18" x14ac:dyDescent="0.25">
      <c r="A46" s="1" t="s">
        <v>288</v>
      </c>
      <c r="B46" s="1" t="s">
        <v>143</v>
      </c>
      <c r="C46" s="1" t="s">
        <v>20</v>
      </c>
      <c r="D46" s="1" t="s">
        <v>20</v>
      </c>
      <c r="E46" s="1" t="s">
        <v>20</v>
      </c>
      <c r="F46" s="1" t="s">
        <v>20</v>
      </c>
      <c r="G46" s="1" t="s">
        <v>20</v>
      </c>
      <c r="H46" s="1" t="s">
        <v>25</v>
      </c>
      <c r="I46" s="1" t="s">
        <v>25</v>
      </c>
      <c r="J46" s="1">
        <v>431</v>
      </c>
      <c r="K46" s="1">
        <v>6231</v>
      </c>
      <c r="L46" s="1">
        <v>7478</v>
      </c>
      <c r="M46" s="1">
        <v>8039</v>
      </c>
      <c r="N46" s="1">
        <v>8271</v>
      </c>
      <c r="O46" s="4">
        <f t="shared" si="1"/>
        <v>0.80557756627518251</v>
      </c>
      <c r="P46" s="1">
        <f t="shared" si="2"/>
        <v>30450</v>
      </c>
      <c r="Q46" s="1">
        <f t="shared" si="3"/>
        <v>8271</v>
      </c>
      <c r="R46" s="1">
        <f t="shared" si="4"/>
        <v>431</v>
      </c>
    </row>
    <row r="47" spans="1:18" x14ac:dyDescent="0.25">
      <c r="A47" s="1" t="s">
        <v>305</v>
      </c>
      <c r="B47" s="1" t="s">
        <v>204</v>
      </c>
      <c r="C47" s="1" t="s">
        <v>20</v>
      </c>
      <c r="D47" s="1" t="s">
        <v>25</v>
      </c>
      <c r="E47" s="1" t="s">
        <v>25</v>
      </c>
      <c r="F47" s="1" t="s">
        <v>25</v>
      </c>
      <c r="G47" s="1" t="s">
        <v>25</v>
      </c>
      <c r="H47" s="1" t="s">
        <v>20</v>
      </c>
      <c r="I47" s="1" t="s">
        <v>25</v>
      </c>
      <c r="J47" s="1">
        <v>8156</v>
      </c>
      <c r="K47" s="1">
        <v>1245</v>
      </c>
      <c r="L47" s="1">
        <v>791</v>
      </c>
      <c r="M47" s="1">
        <v>338</v>
      </c>
      <c r="N47" s="1">
        <v>44</v>
      </c>
      <c r="O47" s="4">
        <f t="shared" si="1"/>
        <v>-0.64811958793334279</v>
      </c>
      <c r="P47" s="1">
        <f t="shared" si="2"/>
        <v>10574</v>
      </c>
      <c r="Q47" s="1">
        <f t="shared" si="3"/>
        <v>8156</v>
      </c>
      <c r="R47" s="1">
        <f t="shared" si="4"/>
        <v>44</v>
      </c>
    </row>
    <row r="48" spans="1:18" x14ac:dyDescent="0.25">
      <c r="A48" s="1" t="s">
        <v>306</v>
      </c>
      <c r="B48" s="1" t="s">
        <v>204</v>
      </c>
      <c r="C48" s="1" t="s">
        <v>20</v>
      </c>
      <c r="D48" s="1" t="s">
        <v>20</v>
      </c>
      <c r="E48" s="1" t="s">
        <v>20</v>
      </c>
      <c r="F48" s="1" t="s">
        <v>20</v>
      </c>
      <c r="G48" s="1" t="s">
        <v>25</v>
      </c>
      <c r="H48" s="1" t="s">
        <v>20</v>
      </c>
      <c r="I48" s="1" t="s">
        <v>25</v>
      </c>
      <c r="J48" s="1">
        <v>299</v>
      </c>
      <c r="K48" s="1">
        <v>657</v>
      </c>
      <c r="L48" s="1">
        <v>6238</v>
      </c>
      <c r="M48" s="1">
        <v>8922</v>
      </c>
      <c r="N48" s="1">
        <v>9081</v>
      </c>
      <c r="O48" s="4">
        <f t="shared" si="1"/>
        <v>0.9792128296192284</v>
      </c>
      <c r="P48" s="1">
        <f t="shared" si="2"/>
        <v>25197</v>
      </c>
      <c r="Q48" s="1">
        <f t="shared" si="3"/>
        <v>9081</v>
      </c>
      <c r="R48" s="1">
        <f t="shared" si="4"/>
        <v>299</v>
      </c>
    </row>
    <row r="49" spans="1:18" x14ac:dyDescent="0.25">
      <c r="A49" s="1" t="s">
        <v>307</v>
      </c>
      <c r="B49" s="1" t="s">
        <v>204</v>
      </c>
      <c r="C49" s="1" t="s">
        <v>20</v>
      </c>
      <c r="D49" s="1" t="s">
        <v>20</v>
      </c>
      <c r="E49" s="1" t="s">
        <v>20</v>
      </c>
      <c r="F49" s="1" t="s">
        <v>25</v>
      </c>
      <c r="G49" s="1" t="s">
        <v>25</v>
      </c>
      <c r="H49" s="1" t="s">
        <v>20</v>
      </c>
      <c r="I49" s="1" t="s">
        <v>25</v>
      </c>
      <c r="J49" s="1">
        <v>1323</v>
      </c>
      <c r="K49" s="1">
        <v>4963</v>
      </c>
      <c r="L49" s="1">
        <v>6292</v>
      </c>
      <c r="M49" s="1">
        <v>6728</v>
      </c>
      <c r="N49" s="1">
        <v>8202</v>
      </c>
      <c r="O49" s="4">
        <f t="shared" si="1"/>
        <v>0.44036309105086757</v>
      </c>
      <c r="P49" s="1">
        <f t="shared" si="2"/>
        <v>27508</v>
      </c>
      <c r="Q49" s="1">
        <f t="shared" si="3"/>
        <v>8202</v>
      </c>
      <c r="R49" s="1">
        <f t="shared" si="4"/>
        <v>1323</v>
      </c>
    </row>
    <row r="50" spans="1:18" x14ac:dyDescent="0.25">
      <c r="A50" s="1" t="s">
        <v>308</v>
      </c>
      <c r="B50" s="1" t="s">
        <v>204</v>
      </c>
      <c r="C50" s="1" t="s">
        <v>20</v>
      </c>
      <c r="D50" s="1" t="s">
        <v>25</v>
      </c>
      <c r="E50" s="1" t="s">
        <v>25</v>
      </c>
      <c r="F50" s="1" t="s">
        <v>25</v>
      </c>
      <c r="G50" s="1" t="s">
        <v>25</v>
      </c>
      <c r="H50" s="1" t="s">
        <v>20</v>
      </c>
      <c r="I50" s="1" t="s">
        <v>25</v>
      </c>
      <c r="J50" s="1">
        <v>8466</v>
      </c>
      <c r="K50" s="1">
        <v>4079</v>
      </c>
      <c r="L50" s="1">
        <v>2797</v>
      </c>
      <c r="M50" s="1">
        <v>2245</v>
      </c>
      <c r="N50" s="1">
        <v>1696</v>
      </c>
      <c r="O50" s="4">
        <f t="shared" si="1"/>
        <v>-0.27498078493866884</v>
      </c>
      <c r="P50" s="1">
        <f t="shared" si="2"/>
        <v>19283</v>
      </c>
      <c r="Q50" s="1">
        <f t="shared" si="3"/>
        <v>8466</v>
      </c>
      <c r="R50" s="1">
        <f t="shared" si="4"/>
        <v>1696</v>
      </c>
    </row>
    <row r="51" spans="1:18" x14ac:dyDescent="0.25">
      <c r="A51" s="1" t="s">
        <v>309</v>
      </c>
      <c r="B51" s="1" t="s">
        <v>204</v>
      </c>
      <c r="C51" s="1" t="s">
        <v>20</v>
      </c>
      <c r="D51" s="1" t="s">
        <v>20</v>
      </c>
      <c r="E51" s="1" t="s">
        <v>20</v>
      </c>
      <c r="F51" s="1" t="s">
        <v>25</v>
      </c>
      <c r="G51" s="1" t="s">
        <v>25</v>
      </c>
      <c r="H51" s="1" t="s">
        <v>20</v>
      </c>
      <c r="I51" s="1" t="s">
        <v>25</v>
      </c>
      <c r="J51" s="1">
        <v>870</v>
      </c>
      <c r="K51" s="1">
        <v>2428</v>
      </c>
      <c r="L51" s="1">
        <v>7386</v>
      </c>
      <c r="M51" s="1">
        <v>8835</v>
      </c>
      <c r="N51" s="1">
        <v>9766</v>
      </c>
      <c r="O51" s="4">
        <f t="shared" si="1"/>
        <v>0.62195758671656565</v>
      </c>
      <c r="P51" s="1">
        <f t="shared" si="2"/>
        <v>29285</v>
      </c>
      <c r="Q51" s="1">
        <f t="shared" si="3"/>
        <v>9766</v>
      </c>
      <c r="R51" s="1">
        <f t="shared" si="4"/>
        <v>870</v>
      </c>
    </row>
    <row r="52" spans="1:18" x14ac:dyDescent="0.25">
      <c r="A52" s="1" t="s">
        <v>310</v>
      </c>
      <c r="B52" s="1" t="s">
        <v>204</v>
      </c>
      <c r="C52" s="1" t="s">
        <v>20</v>
      </c>
      <c r="D52" s="1" t="s">
        <v>20</v>
      </c>
      <c r="E52" s="1" t="s">
        <v>20</v>
      </c>
      <c r="F52" s="1" t="s">
        <v>25</v>
      </c>
      <c r="G52" s="1" t="s">
        <v>25</v>
      </c>
      <c r="H52" s="1" t="s">
        <v>20</v>
      </c>
      <c r="I52" s="1" t="s">
        <v>25</v>
      </c>
      <c r="J52" s="1">
        <v>1497</v>
      </c>
      <c r="K52" s="1">
        <v>1768</v>
      </c>
      <c r="L52" s="1">
        <v>2804</v>
      </c>
      <c r="M52" s="1">
        <v>5718</v>
      </c>
      <c r="N52" s="1">
        <v>9822</v>
      </c>
      <c r="O52" s="4">
        <f t="shared" si="1"/>
        <v>0.45678555299281132</v>
      </c>
      <c r="P52" s="1">
        <f t="shared" si="2"/>
        <v>21609</v>
      </c>
      <c r="Q52" s="1">
        <f t="shared" si="3"/>
        <v>9822</v>
      </c>
      <c r="R52" s="1">
        <f t="shared" si="4"/>
        <v>1497</v>
      </c>
    </row>
    <row r="53" spans="1:18" x14ac:dyDescent="0.25">
      <c r="A53" s="1" t="s">
        <v>311</v>
      </c>
      <c r="B53" s="1" t="s">
        <v>204</v>
      </c>
      <c r="C53" s="1" t="s">
        <v>20</v>
      </c>
      <c r="D53" s="1" t="s">
        <v>20</v>
      </c>
      <c r="E53" s="1" t="s">
        <v>20</v>
      </c>
      <c r="F53" s="1" t="s">
        <v>25</v>
      </c>
      <c r="G53" s="1" t="s">
        <v>25</v>
      </c>
      <c r="H53" s="1" t="s">
        <v>20</v>
      </c>
      <c r="I53" s="1" t="s">
        <v>25</v>
      </c>
      <c r="J53" s="1">
        <v>1082</v>
      </c>
      <c r="K53" s="1">
        <v>3353</v>
      </c>
      <c r="L53" s="1">
        <v>6351</v>
      </c>
      <c r="M53" s="1">
        <v>8550</v>
      </c>
      <c r="N53" s="1">
        <v>9272</v>
      </c>
      <c r="O53" s="4">
        <f t="shared" si="1"/>
        <v>0.53670049949440091</v>
      </c>
      <c r="P53" s="1">
        <f t="shared" si="2"/>
        <v>28608</v>
      </c>
      <c r="Q53" s="1">
        <f t="shared" si="3"/>
        <v>9272</v>
      </c>
      <c r="R53" s="1">
        <f t="shared" si="4"/>
        <v>1082</v>
      </c>
    </row>
    <row r="54" spans="1:18" x14ac:dyDescent="0.25">
      <c r="A54" s="1" t="s">
        <v>312</v>
      </c>
      <c r="B54" s="1" t="s">
        <v>204</v>
      </c>
      <c r="C54" s="1" t="s">
        <v>20</v>
      </c>
      <c r="D54" s="1" t="s">
        <v>20</v>
      </c>
      <c r="E54" s="1" t="s">
        <v>25</v>
      </c>
      <c r="F54" s="1" t="s">
        <v>25</v>
      </c>
      <c r="G54" s="1" t="s">
        <v>25</v>
      </c>
      <c r="H54" s="1" t="s">
        <v>20</v>
      </c>
      <c r="I54" s="1" t="s">
        <v>25</v>
      </c>
      <c r="J54" s="1">
        <v>9791</v>
      </c>
      <c r="K54" s="1">
        <v>9610</v>
      </c>
      <c r="L54" s="1">
        <v>7534</v>
      </c>
      <c r="M54" s="1">
        <v>5080</v>
      </c>
      <c r="N54" s="1">
        <v>4936</v>
      </c>
      <c r="O54" s="4">
        <f t="shared" si="1"/>
        <v>-0.12801378349095649</v>
      </c>
      <c r="P54" s="1">
        <f t="shared" si="2"/>
        <v>36951</v>
      </c>
      <c r="Q54" s="1">
        <f t="shared" si="3"/>
        <v>9791</v>
      </c>
      <c r="R54" s="1">
        <f t="shared" si="4"/>
        <v>4936</v>
      </c>
    </row>
    <row r="55" spans="1:18" x14ac:dyDescent="0.25">
      <c r="A55" s="1" t="s">
        <v>313</v>
      </c>
      <c r="B55" s="1" t="s">
        <v>204</v>
      </c>
      <c r="C55" s="1" t="s">
        <v>20</v>
      </c>
      <c r="D55" s="1" t="s">
        <v>20</v>
      </c>
      <c r="E55" s="1" t="s">
        <v>20</v>
      </c>
      <c r="F55" s="1" t="s">
        <v>25</v>
      </c>
      <c r="G55" s="1" t="s">
        <v>25</v>
      </c>
      <c r="H55" s="1" t="s">
        <v>20</v>
      </c>
      <c r="I55" s="1" t="s">
        <v>25</v>
      </c>
      <c r="J55" s="1">
        <v>1357</v>
      </c>
      <c r="K55" s="1">
        <v>4189</v>
      </c>
      <c r="L55" s="1">
        <v>5407</v>
      </c>
      <c r="M55" s="1">
        <v>6233</v>
      </c>
      <c r="N55" s="1">
        <v>9681</v>
      </c>
      <c r="O55" s="4">
        <f t="shared" si="1"/>
        <v>0.48138544913845771</v>
      </c>
      <c r="P55" s="1">
        <f t="shared" si="2"/>
        <v>26867</v>
      </c>
      <c r="Q55" s="1">
        <f t="shared" si="3"/>
        <v>9681</v>
      </c>
      <c r="R55" s="1">
        <f t="shared" si="4"/>
        <v>1357</v>
      </c>
    </row>
    <row r="56" spans="1:18" x14ac:dyDescent="0.25">
      <c r="A56" s="1" t="s">
        <v>314</v>
      </c>
      <c r="B56" s="1" t="s">
        <v>204</v>
      </c>
      <c r="C56" s="1" t="s">
        <v>20</v>
      </c>
      <c r="D56" s="1" t="s">
        <v>25</v>
      </c>
      <c r="E56" s="1" t="s">
        <v>25</v>
      </c>
      <c r="F56" s="1" t="s">
        <v>25</v>
      </c>
      <c r="G56" s="1" t="s">
        <v>25</v>
      </c>
      <c r="H56" s="1" t="s">
        <v>20</v>
      </c>
      <c r="I56" s="1" t="s">
        <v>25</v>
      </c>
      <c r="J56" s="1">
        <v>576</v>
      </c>
      <c r="K56" s="1">
        <v>2628</v>
      </c>
      <c r="L56" s="1">
        <v>3612</v>
      </c>
      <c r="M56" s="1">
        <v>5066</v>
      </c>
      <c r="N56" s="1">
        <v>5156</v>
      </c>
      <c r="O56" s="4">
        <f t="shared" si="1"/>
        <v>0.55016556394106075</v>
      </c>
      <c r="P56" s="1">
        <f t="shared" si="2"/>
        <v>17038</v>
      </c>
      <c r="Q56" s="1">
        <f t="shared" si="3"/>
        <v>5156</v>
      </c>
      <c r="R56" s="1">
        <f t="shared" si="4"/>
        <v>576</v>
      </c>
    </row>
    <row r="57" spans="1:18" x14ac:dyDescent="0.25">
      <c r="A57" s="1" t="s">
        <v>315</v>
      </c>
      <c r="B57" s="1" t="s">
        <v>204</v>
      </c>
      <c r="C57" s="1" t="s">
        <v>20</v>
      </c>
      <c r="D57" s="1" t="s">
        <v>20</v>
      </c>
      <c r="E57" s="1" t="s">
        <v>20</v>
      </c>
      <c r="F57" s="1" t="s">
        <v>20</v>
      </c>
      <c r="G57" s="1" t="s">
        <v>25</v>
      </c>
      <c r="H57" s="1" t="s">
        <v>25</v>
      </c>
      <c r="I57" s="1" t="s">
        <v>25</v>
      </c>
      <c r="J57" s="1">
        <v>128</v>
      </c>
      <c r="K57" s="1">
        <v>416</v>
      </c>
      <c r="L57" s="1">
        <v>747</v>
      </c>
      <c r="M57" s="1">
        <v>1028</v>
      </c>
      <c r="N57" s="1">
        <v>6357</v>
      </c>
      <c r="O57" s="4">
        <f t="shared" si="1"/>
        <v>1.1837778083492312</v>
      </c>
      <c r="P57" s="1">
        <f t="shared" si="2"/>
        <v>8676</v>
      </c>
      <c r="Q57" s="1">
        <f t="shared" si="3"/>
        <v>6357</v>
      </c>
      <c r="R57" s="1">
        <f t="shared" si="4"/>
        <v>128</v>
      </c>
    </row>
    <row r="58" spans="1:18" x14ac:dyDescent="0.25">
      <c r="A58" s="1" t="s">
        <v>316</v>
      </c>
      <c r="B58" s="1" t="s">
        <v>204</v>
      </c>
      <c r="C58" s="1" t="s">
        <v>20</v>
      </c>
      <c r="D58" s="1" t="s">
        <v>25</v>
      </c>
      <c r="E58" s="1" t="s">
        <v>25</v>
      </c>
      <c r="F58" s="1" t="s">
        <v>25</v>
      </c>
      <c r="G58" s="1" t="s">
        <v>25</v>
      </c>
      <c r="H58" s="1" t="s">
        <v>25</v>
      </c>
      <c r="I58" s="1" t="s">
        <v>25</v>
      </c>
      <c r="J58" s="1">
        <v>8034</v>
      </c>
      <c r="K58" s="1">
        <v>6541</v>
      </c>
      <c r="L58" s="1">
        <v>3311</v>
      </c>
      <c r="M58" s="1">
        <v>3254</v>
      </c>
      <c r="N58" s="1">
        <v>2687</v>
      </c>
      <c r="O58" s="4">
        <f t="shared" si="1"/>
        <v>-0.19671960466548288</v>
      </c>
      <c r="P58" s="1">
        <f t="shared" si="2"/>
        <v>23827</v>
      </c>
      <c r="Q58" s="1">
        <f t="shared" si="3"/>
        <v>8034</v>
      </c>
      <c r="R58" s="1">
        <f t="shared" si="4"/>
        <v>2687</v>
      </c>
    </row>
    <row r="59" spans="1:18" x14ac:dyDescent="0.25">
      <c r="A59" s="1" t="s">
        <v>317</v>
      </c>
      <c r="B59" s="1" t="s">
        <v>204</v>
      </c>
      <c r="C59" s="1" t="s">
        <v>20</v>
      </c>
      <c r="D59" s="1" t="s">
        <v>20</v>
      </c>
      <c r="E59" s="1" t="s">
        <v>20</v>
      </c>
      <c r="F59" s="1" t="s">
        <v>25</v>
      </c>
      <c r="G59" s="1" t="s">
        <v>25</v>
      </c>
      <c r="H59" s="1" t="s">
        <v>25</v>
      </c>
      <c r="I59" s="1" t="s">
        <v>25</v>
      </c>
      <c r="J59" s="1">
        <v>1263</v>
      </c>
      <c r="K59" s="1">
        <v>2517</v>
      </c>
      <c r="L59" s="1">
        <v>8042</v>
      </c>
      <c r="M59" s="1">
        <v>8222</v>
      </c>
      <c r="N59" s="1">
        <v>9686</v>
      </c>
      <c r="O59" s="4">
        <f t="shared" si="1"/>
        <v>0.50296277017670943</v>
      </c>
      <c r="P59" s="1">
        <f t="shared" si="2"/>
        <v>29730</v>
      </c>
      <c r="Q59" s="1">
        <f t="shared" si="3"/>
        <v>9686</v>
      </c>
      <c r="R59" s="1">
        <f t="shared" si="4"/>
        <v>1263</v>
      </c>
    </row>
    <row r="60" spans="1:18" x14ac:dyDescent="0.25">
      <c r="A60" s="1" t="s">
        <v>318</v>
      </c>
      <c r="B60" s="1" t="s">
        <v>204</v>
      </c>
      <c r="C60" s="1" t="s">
        <v>20</v>
      </c>
      <c r="D60" s="1" t="s">
        <v>20</v>
      </c>
      <c r="E60" s="1" t="s">
        <v>20</v>
      </c>
      <c r="F60" s="1" t="s">
        <v>25</v>
      </c>
      <c r="G60" s="1" t="s">
        <v>25</v>
      </c>
      <c r="H60" s="1" t="s">
        <v>25</v>
      </c>
      <c r="I60" s="1" t="s">
        <v>25</v>
      </c>
      <c r="J60" s="1">
        <v>1032</v>
      </c>
      <c r="K60" s="1">
        <v>3919</v>
      </c>
      <c r="L60" s="1">
        <v>4466</v>
      </c>
      <c r="M60" s="1">
        <v>5568</v>
      </c>
      <c r="N60" s="1">
        <v>6476</v>
      </c>
      <c r="O60" s="4">
        <f t="shared" si="1"/>
        <v>0.44386114193401105</v>
      </c>
      <c r="P60" s="1">
        <f t="shared" si="2"/>
        <v>21461</v>
      </c>
      <c r="Q60" s="1">
        <f t="shared" si="3"/>
        <v>6476</v>
      </c>
      <c r="R60" s="1">
        <f t="shared" si="4"/>
        <v>1032</v>
      </c>
    </row>
    <row r="61" spans="1:18" x14ac:dyDescent="0.25">
      <c r="A61" s="1" t="s">
        <v>319</v>
      </c>
      <c r="B61" s="1" t="s">
        <v>204</v>
      </c>
      <c r="C61" s="1" t="s">
        <v>20</v>
      </c>
      <c r="D61" s="1" t="s">
        <v>20</v>
      </c>
      <c r="E61" s="1" t="s">
        <v>20</v>
      </c>
      <c r="F61" s="1" t="s">
        <v>25</v>
      </c>
      <c r="G61" s="1" t="s">
        <v>25</v>
      </c>
      <c r="H61" s="1" t="s">
        <v>25</v>
      </c>
      <c r="I61" s="1" t="s">
        <v>25</v>
      </c>
      <c r="J61" s="1">
        <v>1014</v>
      </c>
      <c r="K61" s="1">
        <v>2254</v>
      </c>
      <c r="L61" s="1">
        <v>4534</v>
      </c>
      <c r="M61" s="1">
        <v>6796</v>
      </c>
      <c r="N61" s="1">
        <v>7730</v>
      </c>
      <c r="O61" s="4">
        <f t="shared" si="1"/>
        <v>0.50116457691279459</v>
      </c>
      <c r="P61" s="1">
        <f t="shared" si="2"/>
        <v>22328</v>
      </c>
      <c r="Q61" s="1">
        <f t="shared" si="3"/>
        <v>7730</v>
      </c>
      <c r="R61" s="1">
        <f t="shared" si="4"/>
        <v>1014</v>
      </c>
    </row>
    <row r="62" spans="1:18" x14ac:dyDescent="0.25">
      <c r="A62" s="2" t="s">
        <v>264</v>
      </c>
      <c r="J62">
        <f>SUM(J2:J61)</f>
        <v>189976</v>
      </c>
      <c r="K62" s="1">
        <f t="shared" ref="K62:L62" si="8">SUM(K2:K61)</f>
        <v>242995</v>
      </c>
      <c r="L62" s="1">
        <f t="shared" si="8"/>
        <v>288449</v>
      </c>
      <c r="M62" s="1">
        <f>SUM(M2:M61)</f>
        <v>350234</v>
      </c>
      <c r="N62" s="1">
        <f>SUM(N2:N61)</f>
        <v>409194</v>
      </c>
    </row>
    <row r="63" spans="1:18" x14ac:dyDescent="0.25">
      <c r="A63" s="2" t="s">
        <v>268</v>
      </c>
      <c r="J63">
        <f>MAX(J2:J61)</f>
        <v>9791</v>
      </c>
      <c r="K63" s="1">
        <f t="shared" ref="K63:N63" si="9">MAX(K2:K61)</f>
        <v>9610</v>
      </c>
      <c r="L63" s="1">
        <f t="shared" si="9"/>
        <v>8390</v>
      </c>
      <c r="M63" s="1">
        <f t="shared" si="9"/>
        <v>9024</v>
      </c>
      <c r="N63" s="1">
        <f t="shared" si="9"/>
        <v>9983</v>
      </c>
    </row>
    <row r="64" spans="1:18" x14ac:dyDescent="0.25">
      <c r="A64" s="2" t="s">
        <v>269</v>
      </c>
      <c r="J64">
        <f>MIN(J2:J61)</f>
        <v>24</v>
      </c>
      <c r="K64" s="1">
        <f t="shared" ref="K64:N64" si="10">MIN(K2:K61)</f>
        <v>286</v>
      </c>
      <c r="L64" s="1">
        <f t="shared" si="10"/>
        <v>747</v>
      </c>
      <c r="M64" s="1">
        <f t="shared" si="10"/>
        <v>338</v>
      </c>
      <c r="N64" s="1">
        <f t="shared" si="10"/>
        <v>44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83A80-4120-4BBF-9F1F-BCED1C5AF4DD}">
  <dimension ref="A1:K482"/>
  <sheetViews>
    <sheetView topLeftCell="E1" workbookViewId="0">
      <selection activeCell="H20" sqref="H20"/>
    </sheetView>
  </sheetViews>
  <sheetFormatPr defaultRowHeight="15" x14ac:dyDescent="0.25"/>
  <cols>
    <col min="1" max="1" width="13.140625" bestFit="1" customWidth="1"/>
    <col min="2" max="3" width="17.85546875" bestFit="1" customWidth="1"/>
    <col min="4" max="4" width="13.140625" bestFit="1" customWidth="1"/>
    <col min="5" max="5" width="34.85546875" bestFit="1" customWidth="1"/>
    <col min="6" max="9" width="10" bestFit="1" customWidth="1"/>
    <col min="10" max="10" width="18.42578125" bestFit="1" customWidth="1"/>
    <col min="11" max="11" width="21.5703125" bestFit="1" customWidth="1"/>
    <col min="12" max="12" width="10.85546875" bestFit="1" customWidth="1"/>
    <col min="14" max="14" width="12.140625" bestFit="1" customWidth="1"/>
    <col min="15" max="15" width="11.28515625" bestFit="1" customWidth="1"/>
  </cols>
  <sheetData>
    <row r="1" spans="1:11" x14ac:dyDescent="0.25">
      <c r="A1" s="14" t="s">
        <v>7</v>
      </c>
      <c r="B1" s="3" t="s">
        <v>273</v>
      </c>
      <c r="D1" s="14" t="s">
        <v>270</v>
      </c>
      <c r="E1" s="1" t="s">
        <v>330</v>
      </c>
      <c r="F1" s="1" t="s">
        <v>329</v>
      </c>
      <c r="G1" s="1" t="s">
        <v>326</v>
      </c>
      <c r="H1" s="1" t="s">
        <v>327</v>
      </c>
      <c r="I1" s="1" t="s">
        <v>328</v>
      </c>
    </row>
    <row r="2" spans="1:11" x14ac:dyDescent="0.25">
      <c r="D2" s="15" t="s">
        <v>19</v>
      </c>
      <c r="E2" s="16">
        <v>51804</v>
      </c>
      <c r="F2" s="16">
        <v>60121</v>
      </c>
      <c r="G2" s="16">
        <v>60760</v>
      </c>
      <c r="H2" s="16">
        <v>75991</v>
      </c>
      <c r="I2" s="16">
        <v>94147</v>
      </c>
    </row>
    <row r="3" spans="1:11" x14ac:dyDescent="0.25">
      <c r="A3" s="14" t="s">
        <v>270</v>
      </c>
      <c r="B3" t="s">
        <v>272</v>
      </c>
      <c r="D3" s="15" t="s">
        <v>143</v>
      </c>
      <c r="E3" s="16">
        <v>47259</v>
      </c>
      <c r="F3" s="16">
        <v>67275</v>
      </c>
      <c r="G3" s="16">
        <v>79646</v>
      </c>
      <c r="H3" s="16">
        <v>102065</v>
      </c>
      <c r="I3" s="16">
        <v>112270</v>
      </c>
    </row>
    <row r="4" spans="1:11" x14ac:dyDescent="0.25">
      <c r="A4" s="15" t="s">
        <v>15</v>
      </c>
      <c r="B4" s="17">
        <v>0.35619053226467323</v>
      </c>
      <c r="D4" s="15" t="s">
        <v>290</v>
      </c>
      <c r="E4" s="16">
        <v>46025</v>
      </c>
      <c r="F4" s="16">
        <v>65032</v>
      </c>
      <c r="G4" s="16">
        <v>77731</v>
      </c>
      <c r="H4" s="16">
        <v>89595</v>
      </c>
      <c r="I4" s="16">
        <v>102185</v>
      </c>
    </row>
    <row r="5" spans="1:11" x14ac:dyDescent="0.25">
      <c r="A5" s="15" t="s">
        <v>54</v>
      </c>
      <c r="B5" s="17">
        <v>0.31437990899992707</v>
      </c>
      <c r="D5" s="15" t="s">
        <v>204</v>
      </c>
      <c r="E5" s="16">
        <v>44888</v>
      </c>
      <c r="F5" s="16">
        <v>50567</v>
      </c>
      <c r="G5" s="16">
        <v>70312</v>
      </c>
      <c r="H5" s="16">
        <v>82583</v>
      </c>
      <c r="I5" s="16">
        <v>100592</v>
      </c>
    </row>
    <row r="6" spans="1:11" x14ac:dyDescent="0.25">
      <c r="A6" s="15" t="s">
        <v>58</v>
      </c>
      <c r="B6" s="17">
        <v>-0.2076835105195487</v>
      </c>
      <c r="D6" s="15" t="s">
        <v>271</v>
      </c>
      <c r="E6" s="16">
        <v>189976</v>
      </c>
      <c r="F6" s="16">
        <v>242995</v>
      </c>
      <c r="G6" s="16">
        <v>288449</v>
      </c>
      <c r="H6" s="16">
        <v>350234</v>
      </c>
      <c r="I6" s="16">
        <v>409194</v>
      </c>
    </row>
    <row r="7" spans="1:11" x14ac:dyDescent="0.25">
      <c r="A7" s="15" t="s">
        <v>62</v>
      </c>
      <c r="B7" s="17">
        <v>0.28569213036906493</v>
      </c>
    </row>
    <row r="8" spans="1:11" x14ac:dyDescent="0.25">
      <c r="A8" s="15" t="s">
        <v>66</v>
      </c>
      <c r="B8" s="17">
        <v>2.2417282473900286</v>
      </c>
      <c r="D8" s="14" t="s">
        <v>7</v>
      </c>
      <c r="E8" s="1" t="s">
        <v>273</v>
      </c>
      <c r="H8" s="2" t="s">
        <v>337</v>
      </c>
    </row>
    <row r="9" spans="1:11" x14ac:dyDescent="0.25">
      <c r="A9" s="15" t="s">
        <v>70</v>
      </c>
      <c r="B9" s="17">
        <v>0.60851341002213011</v>
      </c>
      <c r="D9" s="1"/>
      <c r="E9" s="1"/>
      <c r="G9" s="2" t="s">
        <v>331</v>
      </c>
      <c r="H9" t="s">
        <v>333</v>
      </c>
      <c r="I9" t="s">
        <v>334</v>
      </c>
      <c r="J9" t="s">
        <v>335</v>
      </c>
      <c r="K9" t="s">
        <v>336</v>
      </c>
    </row>
    <row r="10" spans="1:11" x14ac:dyDescent="0.25">
      <c r="A10" s="15" t="s">
        <v>74</v>
      </c>
      <c r="B10" s="17">
        <v>-0.47277158327084157</v>
      </c>
      <c r="D10" s="14" t="s">
        <v>270</v>
      </c>
      <c r="E10" t="s">
        <v>325</v>
      </c>
      <c r="G10">
        <v>1</v>
      </c>
      <c r="H10" t="s">
        <v>341</v>
      </c>
      <c r="I10" t="s">
        <v>342</v>
      </c>
      <c r="J10" t="s">
        <v>344</v>
      </c>
      <c r="K10" t="s">
        <v>346</v>
      </c>
    </row>
    <row r="11" spans="1:11" x14ac:dyDescent="0.25">
      <c r="A11" s="15" t="s">
        <v>21</v>
      </c>
      <c r="B11" s="17">
        <v>0.19918673575040846</v>
      </c>
      <c r="D11" s="15" t="s">
        <v>15</v>
      </c>
      <c r="E11" s="16">
        <v>30734</v>
      </c>
      <c r="G11">
        <v>2</v>
      </c>
      <c r="H11" t="s">
        <v>340</v>
      </c>
      <c r="I11" t="s">
        <v>343</v>
      </c>
      <c r="J11" t="s">
        <v>345</v>
      </c>
      <c r="K11" t="s">
        <v>347</v>
      </c>
    </row>
    <row r="12" spans="1:11" x14ac:dyDescent="0.25">
      <c r="A12" s="15" t="s">
        <v>26</v>
      </c>
      <c r="B12" s="17">
        <v>0.51871355792226703</v>
      </c>
      <c r="D12" s="15" t="s">
        <v>54</v>
      </c>
      <c r="E12" s="16">
        <v>16060</v>
      </c>
    </row>
    <row r="13" spans="1:11" x14ac:dyDescent="0.25">
      <c r="A13" s="15" t="s">
        <v>30</v>
      </c>
      <c r="B13" s="17">
        <v>0.59756403600546837</v>
      </c>
      <c r="D13" s="15" t="s">
        <v>58</v>
      </c>
      <c r="E13" s="16">
        <v>25089</v>
      </c>
      <c r="G13" s="2" t="s">
        <v>332</v>
      </c>
    </row>
    <row r="14" spans="1:11" x14ac:dyDescent="0.25">
      <c r="A14" s="15" t="s">
        <v>34</v>
      </c>
      <c r="B14" s="17">
        <v>0.32816852649646844</v>
      </c>
      <c r="D14" s="15" t="s">
        <v>62</v>
      </c>
      <c r="E14" s="16">
        <v>17938</v>
      </c>
      <c r="G14">
        <v>1</v>
      </c>
      <c r="H14" t="s">
        <v>338</v>
      </c>
      <c r="I14" t="s">
        <v>348</v>
      </c>
      <c r="J14" t="s">
        <v>350</v>
      </c>
      <c r="K14" t="s">
        <v>352</v>
      </c>
    </row>
    <row r="15" spans="1:11" x14ac:dyDescent="0.25">
      <c r="A15" s="15" t="s">
        <v>38</v>
      </c>
      <c r="B15" s="17">
        <v>0.30196918487306212</v>
      </c>
      <c r="D15" s="15" t="s">
        <v>66</v>
      </c>
      <c r="E15" s="16">
        <v>17629</v>
      </c>
      <c r="G15">
        <v>2</v>
      </c>
      <c r="H15" t="s">
        <v>339</v>
      </c>
      <c r="I15" t="s">
        <v>349</v>
      </c>
      <c r="J15" t="s">
        <v>351</v>
      </c>
      <c r="K15" t="s">
        <v>353</v>
      </c>
    </row>
    <row r="16" spans="1:11" x14ac:dyDescent="0.25">
      <c r="A16" s="15" t="s">
        <v>42</v>
      </c>
      <c r="B16" s="17">
        <v>-0.53052835583623759</v>
      </c>
      <c r="D16" s="15" t="s">
        <v>70</v>
      </c>
      <c r="E16" s="16">
        <v>19766</v>
      </c>
    </row>
    <row r="17" spans="1:10" x14ac:dyDescent="0.25">
      <c r="A17" s="15" t="s">
        <v>46</v>
      </c>
      <c r="B17" s="17">
        <v>0.43911231499610492</v>
      </c>
      <c r="D17" s="15" t="s">
        <v>74</v>
      </c>
      <c r="E17" s="16">
        <v>23066</v>
      </c>
    </row>
    <row r="18" spans="1:10" x14ac:dyDescent="0.25">
      <c r="A18" s="15" t="s">
        <v>50</v>
      </c>
      <c r="B18" s="17">
        <v>-0.24644283485137131</v>
      </c>
      <c r="D18" s="15" t="s">
        <v>21</v>
      </c>
      <c r="E18" s="16">
        <v>23830</v>
      </c>
    </row>
    <row r="19" spans="1:10" x14ac:dyDescent="0.25">
      <c r="A19" s="15" t="s">
        <v>289</v>
      </c>
      <c r="B19" s="17">
        <v>0.2138215756945514</v>
      </c>
      <c r="D19" s="15" t="s">
        <v>26</v>
      </c>
      <c r="E19" s="16">
        <v>18447</v>
      </c>
    </row>
    <row r="20" spans="1:10" x14ac:dyDescent="0.25">
      <c r="A20" s="15" t="s">
        <v>291</v>
      </c>
      <c r="B20" s="17">
        <v>0.14145009299098632</v>
      </c>
      <c r="D20" s="15" t="s">
        <v>30</v>
      </c>
      <c r="E20" s="16">
        <v>18981</v>
      </c>
      <c r="H20" s="5"/>
      <c r="I20" s="6"/>
      <c r="J20" s="7"/>
    </row>
    <row r="21" spans="1:10" x14ac:dyDescent="0.25">
      <c r="A21" s="15" t="s">
        <v>292</v>
      </c>
      <c r="B21" s="17">
        <v>0.67524055030166985</v>
      </c>
      <c r="D21" s="15" t="s">
        <v>34</v>
      </c>
      <c r="E21" s="16">
        <v>16319</v>
      </c>
      <c r="H21" s="8"/>
      <c r="I21" s="9"/>
      <c r="J21" s="10"/>
    </row>
    <row r="22" spans="1:10" x14ac:dyDescent="0.25">
      <c r="A22" s="15" t="s">
        <v>293</v>
      </c>
      <c r="B22" s="17">
        <v>-0.17149844341981002</v>
      </c>
      <c r="D22" s="15" t="s">
        <v>38</v>
      </c>
      <c r="E22" s="16">
        <v>32872</v>
      </c>
      <c r="H22" s="8"/>
      <c r="I22" s="9"/>
      <c r="J22" s="10"/>
    </row>
    <row r="23" spans="1:10" x14ac:dyDescent="0.25">
      <c r="A23" s="15" t="s">
        <v>294</v>
      </c>
      <c r="B23" s="17">
        <v>1.5646755513040227</v>
      </c>
      <c r="D23" s="15" t="s">
        <v>42</v>
      </c>
      <c r="E23" s="16">
        <v>19401</v>
      </c>
      <c r="H23" s="8"/>
      <c r="I23" s="9"/>
      <c r="J23" s="10"/>
    </row>
    <row r="24" spans="1:10" x14ac:dyDescent="0.25">
      <c r="A24" s="15" t="s">
        <v>295</v>
      </c>
      <c r="B24" s="17">
        <v>1.0301189974956895</v>
      </c>
      <c r="D24" s="15" t="s">
        <v>46</v>
      </c>
      <c r="E24" s="16">
        <v>31745</v>
      </c>
      <c r="H24" s="8"/>
      <c r="I24" s="9"/>
      <c r="J24" s="10"/>
    </row>
    <row r="25" spans="1:10" x14ac:dyDescent="0.25">
      <c r="A25" s="15" t="s">
        <v>296</v>
      </c>
      <c r="B25" s="17">
        <v>0.48810986163702852</v>
      </c>
      <c r="D25" s="15" t="s">
        <v>50</v>
      </c>
      <c r="E25" s="16">
        <v>30946</v>
      </c>
      <c r="H25" s="8"/>
      <c r="I25" s="9"/>
      <c r="J25" s="10"/>
    </row>
    <row r="26" spans="1:10" x14ac:dyDescent="0.25">
      <c r="A26" s="15" t="s">
        <v>297</v>
      </c>
      <c r="B26" s="17">
        <v>-0.4621429981676064</v>
      </c>
      <c r="D26" s="15" t="s">
        <v>289</v>
      </c>
      <c r="E26" s="16">
        <v>34686</v>
      </c>
      <c r="H26" s="8"/>
      <c r="I26" s="9"/>
      <c r="J26" s="10"/>
    </row>
    <row r="27" spans="1:10" x14ac:dyDescent="0.25">
      <c r="A27" s="15" t="s">
        <v>298</v>
      </c>
      <c r="B27" s="17">
        <v>0.40006177319181924</v>
      </c>
      <c r="D27" s="15" t="s">
        <v>291</v>
      </c>
      <c r="E27" s="16">
        <v>25995</v>
      </c>
      <c r="H27" s="8"/>
      <c r="I27" s="9"/>
      <c r="J27" s="10"/>
    </row>
    <row r="28" spans="1:10" x14ac:dyDescent="0.25">
      <c r="A28" s="15" t="s">
        <v>299</v>
      </c>
      <c r="B28" s="17">
        <v>0.7579903714787859</v>
      </c>
      <c r="D28" s="15" t="s">
        <v>292</v>
      </c>
      <c r="E28" s="16">
        <v>30399</v>
      </c>
      <c r="H28" s="8"/>
      <c r="I28" s="9"/>
      <c r="J28" s="10"/>
    </row>
    <row r="29" spans="1:10" x14ac:dyDescent="0.25">
      <c r="A29" s="15" t="s">
        <v>300</v>
      </c>
      <c r="B29" s="17">
        <v>-0.30911616212185844</v>
      </c>
      <c r="D29" s="15" t="s">
        <v>293</v>
      </c>
      <c r="E29" s="16">
        <v>39413</v>
      </c>
      <c r="H29" s="8"/>
      <c r="I29" s="9"/>
      <c r="J29" s="10"/>
    </row>
    <row r="30" spans="1:10" x14ac:dyDescent="0.25">
      <c r="A30" s="15" t="s">
        <v>301</v>
      </c>
      <c r="B30" s="17">
        <v>1.0949186488492955</v>
      </c>
      <c r="D30" s="15" t="s">
        <v>294</v>
      </c>
      <c r="E30" s="16">
        <v>21393</v>
      </c>
      <c r="H30" s="8"/>
      <c r="I30" s="9"/>
      <c r="J30" s="10"/>
    </row>
    <row r="31" spans="1:10" x14ac:dyDescent="0.25">
      <c r="A31" s="15" t="s">
        <v>302</v>
      </c>
      <c r="B31" s="17">
        <v>-9.372954427409963E-2</v>
      </c>
      <c r="D31" s="15" t="s">
        <v>295</v>
      </c>
      <c r="E31" s="16">
        <v>18576</v>
      </c>
      <c r="H31" s="8"/>
      <c r="I31" s="9"/>
      <c r="J31" s="10"/>
    </row>
    <row r="32" spans="1:10" x14ac:dyDescent="0.25">
      <c r="A32" s="15" t="s">
        <v>303</v>
      </c>
      <c r="B32" s="17">
        <v>0.64586265484059613</v>
      </c>
      <c r="D32" s="15" t="s">
        <v>296</v>
      </c>
      <c r="E32" s="16">
        <v>24809</v>
      </c>
      <c r="H32" s="8"/>
      <c r="I32" s="9"/>
      <c r="J32" s="10"/>
    </row>
    <row r="33" spans="1:10" x14ac:dyDescent="0.25">
      <c r="A33" s="15" t="s">
        <v>304</v>
      </c>
      <c r="B33" s="17">
        <v>0.14272483850088946</v>
      </c>
      <c r="D33" s="15" t="s">
        <v>297</v>
      </c>
      <c r="E33" s="16">
        <v>24323</v>
      </c>
      <c r="H33" s="8"/>
      <c r="I33" s="9"/>
      <c r="J33" s="10"/>
    </row>
    <row r="34" spans="1:10" x14ac:dyDescent="0.25">
      <c r="A34" s="15" t="s">
        <v>274</v>
      </c>
      <c r="B34" s="17">
        <v>0.28366963950173796</v>
      </c>
      <c r="D34" s="15" t="s">
        <v>298</v>
      </c>
      <c r="E34" s="16">
        <v>23194</v>
      </c>
      <c r="H34" s="8"/>
      <c r="I34" s="9"/>
      <c r="J34" s="10"/>
    </row>
    <row r="35" spans="1:10" x14ac:dyDescent="0.25">
      <c r="A35" s="15" t="s">
        <v>275</v>
      </c>
      <c r="B35" s="17">
        <v>1.2881665488224225</v>
      </c>
      <c r="D35" s="15" t="s">
        <v>299</v>
      </c>
      <c r="E35" s="16">
        <v>27185</v>
      </c>
      <c r="H35" s="8"/>
      <c r="I35" s="9"/>
      <c r="J35" s="10"/>
    </row>
    <row r="36" spans="1:10" x14ac:dyDescent="0.25">
      <c r="A36" s="15" t="s">
        <v>276</v>
      </c>
      <c r="B36" s="17">
        <v>-5.7699669516278251E-2</v>
      </c>
      <c r="D36" s="15" t="s">
        <v>300</v>
      </c>
      <c r="E36" s="16">
        <v>20785</v>
      </c>
      <c r="H36" s="8"/>
      <c r="I36" s="9"/>
      <c r="J36" s="10"/>
    </row>
    <row r="37" spans="1:10" x14ac:dyDescent="0.25">
      <c r="A37" s="15" t="s">
        <v>277</v>
      </c>
      <c r="B37" s="17">
        <v>0.23792585619569206</v>
      </c>
      <c r="D37" s="15" t="s">
        <v>301</v>
      </c>
      <c r="E37" s="16">
        <v>19479</v>
      </c>
      <c r="H37" s="11"/>
      <c r="I37" s="12"/>
      <c r="J37" s="13"/>
    </row>
    <row r="38" spans="1:10" x14ac:dyDescent="0.25">
      <c r="A38" s="15" t="s">
        <v>278</v>
      </c>
      <c r="B38" s="17">
        <v>0.54076165823872469</v>
      </c>
      <c r="D38" s="15" t="s">
        <v>302</v>
      </c>
      <c r="E38" s="16">
        <v>26484</v>
      </c>
    </row>
    <row r="39" spans="1:10" x14ac:dyDescent="0.25">
      <c r="A39" s="15" t="s">
        <v>279</v>
      </c>
      <c r="B39" s="17">
        <v>0.29732814762537663</v>
      </c>
      <c r="D39" s="15" t="s">
        <v>303</v>
      </c>
      <c r="E39" s="16">
        <v>27074</v>
      </c>
    </row>
    <row r="40" spans="1:10" x14ac:dyDescent="0.25">
      <c r="A40" s="15" t="s">
        <v>280</v>
      </c>
      <c r="B40" s="17">
        <v>0.67928800020081637</v>
      </c>
      <c r="D40" s="15" t="s">
        <v>304</v>
      </c>
      <c r="E40" s="16">
        <v>16773</v>
      </c>
    </row>
    <row r="41" spans="1:10" x14ac:dyDescent="0.25">
      <c r="A41" s="15" t="s">
        <v>281</v>
      </c>
      <c r="B41" s="17">
        <v>-0.27793153457210906</v>
      </c>
      <c r="D41" s="15" t="s">
        <v>274</v>
      </c>
      <c r="E41" s="16">
        <v>28630</v>
      </c>
    </row>
    <row r="42" spans="1:10" x14ac:dyDescent="0.25">
      <c r="A42" s="15" t="s">
        <v>282</v>
      </c>
      <c r="B42" s="17">
        <v>0.79941041442458327</v>
      </c>
      <c r="D42" s="15" t="s">
        <v>275</v>
      </c>
      <c r="E42" s="16">
        <v>24084</v>
      </c>
    </row>
    <row r="43" spans="1:10" x14ac:dyDescent="0.25">
      <c r="A43" s="15" t="s">
        <v>283</v>
      </c>
      <c r="B43" s="17">
        <v>0.8233638960693328</v>
      </c>
      <c r="D43" s="15" t="s">
        <v>276</v>
      </c>
      <c r="E43" s="16">
        <v>39331</v>
      </c>
    </row>
    <row r="44" spans="1:10" x14ac:dyDescent="0.25">
      <c r="A44" s="15" t="s">
        <v>284</v>
      </c>
      <c r="B44" s="17">
        <v>-0.35038170863775375</v>
      </c>
      <c r="D44" s="15" t="s">
        <v>277</v>
      </c>
      <c r="E44" s="16">
        <v>31127</v>
      </c>
    </row>
    <row r="45" spans="1:10" x14ac:dyDescent="0.25">
      <c r="A45" s="15" t="s">
        <v>285</v>
      </c>
      <c r="B45" s="17">
        <v>0.55996621610745612</v>
      </c>
      <c r="D45" s="15" t="s">
        <v>278</v>
      </c>
      <c r="E45" s="16">
        <v>22203</v>
      </c>
    </row>
    <row r="46" spans="1:10" x14ac:dyDescent="0.25">
      <c r="A46" s="15" t="s">
        <v>286</v>
      </c>
      <c r="B46" s="17">
        <v>-0.14632524698028038</v>
      </c>
      <c r="D46" s="15" t="s">
        <v>279</v>
      </c>
      <c r="E46" s="16">
        <v>28460</v>
      </c>
    </row>
    <row r="47" spans="1:10" x14ac:dyDescent="0.25">
      <c r="A47" s="15" t="s">
        <v>287</v>
      </c>
      <c r="B47" s="17">
        <v>0.4693103469357589</v>
      </c>
      <c r="D47" s="15" t="s">
        <v>280</v>
      </c>
      <c r="E47" s="16">
        <v>27558</v>
      </c>
    </row>
    <row r="48" spans="1:10" x14ac:dyDescent="0.25">
      <c r="A48" s="15" t="s">
        <v>288</v>
      </c>
      <c r="B48" s="17">
        <v>0.80557756627518251</v>
      </c>
      <c r="D48" s="15" t="s">
        <v>281</v>
      </c>
      <c r="E48" s="16">
        <v>21927</v>
      </c>
    </row>
    <row r="49" spans="1:5" x14ac:dyDescent="0.25">
      <c r="A49" s="15" t="s">
        <v>305</v>
      </c>
      <c r="B49" s="17">
        <v>-0.64811958793334279</v>
      </c>
      <c r="D49" s="15" t="s">
        <v>282</v>
      </c>
      <c r="E49" s="16">
        <v>28665</v>
      </c>
    </row>
    <row r="50" spans="1:5" x14ac:dyDescent="0.25">
      <c r="A50" s="15" t="s">
        <v>306</v>
      </c>
      <c r="B50" s="17">
        <v>0.9792128296192284</v>
      </c>
      <c r="D50" s="15" t="s">
        <v>283</v>
      </c>
      <c r="E50" s="16">
        <v>20019</v>
      </c>
    </row>
    <row r="51" spans="1:5" x14ac:dyDescent="0.25">
      <c r="A51" s="15" t="s">
        <v>307</v>
      </c>
      <c r="B51" s="17">
        <v>0.44036309105086757</v>
      </c>
      <c r="D51" s="15" t="s">
        <v>284</v>
      </c>
      <c r="E51" s="16">
        <v>23053</v>
      </c>
    </row>
    <row r="52" spans="1:5" x14ac:dyDescent="0.25">
      <c r="A52" s="15" t="s">
        <v>308</v>
      </c>
      <c r="B52" s="17">
        <v>-0.27498078493866884</v>
      </c>
      <c r="D52" s="15" t="s">
        <v>285</v>
      </c>
      <c r="E52" s="16">
        <v>23773</v>
      </c>
    </row>
    <row r="53" spans="1:5" x14ac:dyDescent="0.25">
      <c r="A53" s="15" t="s">
        <v>309</v>
      </c>
      <c r="B53" s="17">
        <v>0.62195758671656565</v>
      </c>
      <c r="D53" s="15" t="s">
        <v>286</v>
      </c>
      <c r="E53" s="16">
        <v>30193</v>
      </c>
    </row>
    <row r="54" spans="1:5" x14ac:dyDescent="0.25">
      <c r="A54" s="15" t="s">
        <v>310</v>
      </c>
      <c r="B54" s="17">
        <v>0.45678555299281132</v>
      </c>
      <c r="D54" s="15" t="s">
        <v>287</v>
      </c>
      <c r="E54" s="16">
        <v>29042</v>
      </c>
    </row>
    <row r="55" spans="1:5" x14ac:dyDescent="0.25">
      <c r="A55" s="15" t="s">
        <v>311</v>
      </c>
      <c r="B55" s="17">
        <v>0.53670049949440091</v>
      </c>
      <c r="D55" s="15" t="s">
        <v>288</v>
      </c>
      <c r="E55" s="16">
        <v>30450</v>
      </c>
    </row>
    <row r="56" spans="1:5" x14ac:dyDescent="0.25">
      <c r="A56" s="15" t="s">
        <v>312</v>
      </c>
      <c r="B56" s="17">
        <v>-0.12801378349095649</v>
      </c>
      <c r="D56" s="15" t="s">
        <v>305</v>
      </c>
      <c r="E56" s="16">
        <v>10574</v>
      </c>
    </row>
    <row r="57" spans="1:5" x14ac:dyDescent="0.25">
      <c r="A57" s="15" t="s">
        <v>313</v>
      </c>
      <c r="B57" s="17">
        <v>0.48138544913845771</v>
      </c>
      <c r="D57" s="15" t="s">
        <v>306</v>
      </c>
      <c r="E57" s="16">
        <v>25197</v>
      </c>
    </row>
    <row r="58" spans="1:5" x14ac:dyDescent="0.25">
      <c r="A58" s="15" t="s">
        <v>314</v>
      </c>
      <c r="B58" s="17">
        <v>0.55016556394106075</v>
      </c>
      <c r="D58" s="15" t="s">
        <v>307</v>
      </c>
      <c r="E58" s="16">
        <v>27508</v>
      </c>
    </row>
    <row r="59" spans="1:5" x14ac:dyDescent="0.25">
      <c r="A59" s="15" t="s">
        <v>315</v>
      </c>
      <c r="B59" s="17">
        <v>1.1837778083492312</v>
      </c>
      <c r="D59" s="15" t="s">
        <v>308</v>
      </c>
      <c r="E59" s="16">
        <v>19283</v>
      </c>
    </row>
    <row r="60" spans="1:5" x14ac:dyDescent="0.25">
      <c r="A60" s="15" t="s">
        <v>316</v>
      </c>
      <c r="B60" s="17">
        <v>-0.19671960466548288</v>
      </c>
      <c r="D60" s="15" t="s">
        <v>309</v>
      </c>
      <c r="E60" s="16">
        <v>29285</v>
      </c>
    </row>
    <row r="61" spans="1:5" x14ac:dyDescent="0.25">
      <c r="A61" s="15" t="s">
        <v>317</v>
      </c>
      <c r="B61" s="17">
        <v>0.50296277017670943</v>
      </c>
      <c r="D61" s="15" t="s">
        <v>310</v>
      </c>
      <c r="E61" s="16">
        <v>21609</v>
      </c>
    </row>
    <row r="62" spans="1:5" x14ac:dyDescent="0.25">
      <c r="A62" s="15" t="s">
        <v>318</v>
      </c>
      <c r="B62" s="17">
        <v>0.44386114193401105</v>
      </c>
      <c r="D62" s="15" t="s">
        <v>311</v>
      </c>
      <c r="E62" s="16">
        <v>28608</v>
      </c>
    </row>
    <row r="63" spans="1:5" x14ac:dyDescent="0.25">
      <c r="A63" s="15" t="s">
        <v>319</v>
      </c>
      <c r="B63" s="17">
        <v>0.50116457691279459</v>
      </c>
      <c r="D63" s="15" t="s">
        <v>312</v>
      </c>
      <c r="E63" s="16">
        <v>36951</v>
      </c>
    </row>
    <row r="64" spans="1:5" x14ac:dyDescent="0.25">
      <c r="A64" s="15" t="s">
        <v>271</v>
      </c>
      <c r="B64" s="17">
        <v>22.255213308901919</v>
      </c>
      <c r="D64" s="15" t="s">
        <v>313</v>
      </c>
      <c r="E64" s="16">
        <v>26867</v>
      </c>
    </row>
    <row r="65" spans="4:5" x14ac:dyDescent="0.25">
      <c r="D65" s="15" t="s">
        <v>314</v>
      </c>
      <c r="E65" s="16">
        <v>17038</v>
      </c>
    </row>
    <row r="66" spans="4:5" x14ac:dyDescent="0.25">
      <c r="D66" s="15" t="s">
        <v>315</v>
      </c>
      <c r="E66" s="16">
        <v>8676</v>
      </c>
    </row>
    <row r="67" spans="4:5" x14ac:dyDescent="0.25">
      <c r="D67" s="15" t="s">
        <v>316</v>
      </c>
      <c r="E67" s="16">
        <v>23827</v>
      </c>
    </row>
    <row r="68" spans="4:5" x14ac:dyDescent="0.25">
      <c r="D68" s="15" t="s">
        <v>317</v>
      </c>
      <c r="E68" s="16">
        <v>29730</v>
      </c>
    </row>
    <row r="69" spans="4:5" x14ac:dyDescent="0.25">
      <c r="D69" s="15" t="s">
        <v>318</v>
      </c>
      <c r="E69" s="16">
        <v>21461</v>
      </c>
    </row>
    <row r="70" spans="4:5" x14ac:dyDescent="0.25">
      <c r="D70" s="15" t="s">
        <v>319</v>
      </c>
      <c r="E70" s="16">
        <v>22328</v>
      </c>
    </row>
    <row r="71" spans="4:5" x14ac:dyDescent="0.25">
      <c r="D71" s="15" t="s">
        <v>271</v>
      </c>
      <c r="E71" s="16">
        <v>1480848</v>
      </c>
    </row>
    <row r="419" spans="2:3" x14ac:dyDescent="0.25">
      <c r="B419" s="14" t="s">
        <v>7</v>
      </c>
      <c r="C419" s="1" t="s">
        <v>273</v>
      </c>
    </row>
    <row r="420" spans="2:3" x14ac:dyDescent="0.25">
      <c r="B420" s="1"/>
      <c r="C420" s="1"/>
    </row>
    <row r="421" spans="2:3" x14ac:dyDescent="0.25">
      <c r="B421" s="14" t="s">
        <v>270</v>
      </c>
      <c r="C421" t="s">
        <v>272</v>
      </c>
    </row>
    <row r="422" spans="2:3" x14ac:dyDescent="0.25">
      <c r="B422" s="15" t="s">
        <v>15</v>
      </c>
      <c r="C422" s="17">
        <v>0.35619053226467323</v>
      </c>
    </row>
    <row r="423" spans="2:3" x14ac:dyDescent="0.25">
      <c r="B423" s="15" t="s">
        <v>54</v>
      </c>
      <c r="C423" s="17">
        <v>0.31437990899992707</v>
      </c>
    </row>
    <row r="424" spans="2:3" x14ac:dyDescent="0.25">
      <c r="B424" s="15" t="s">
        <v>58</v>
      </c>
      <c r="C424" s="17">
        <v>-0.2076835105195487</v>
      </c>
    </row>
    <row r="425" spans="2:3" x14ac:dyDescent="0.25">
      <c r="B425" s="15" t="s">
        <v>62</v>
      </c>
      <c r="C425" s="17">
        <v>0.28569213036906493</v>
      </c>
    </row>
    <row r="426" spans="2:3" x14ac:dyDescent="0.25">
      <c r="B426" s="15" t="s">
        <v>66</v>
      </c>
      <c r="C426" s="17">
        <v>2.2417282473900286</v>
      </c>
    </row>
    <row r="427" spans="2:3" x14ac:dyDescent="0.25">
      <c r="B427" s="15" t="s">
        <v>70</v>
      </c>
      <c r="C427" s="17">
        <v>0.60851341002213011</v>
      </c>
    </row>
    <row r="428" spans="2:3" x14ac:dyDescent="0.25">
      <c r="B428" s="15" t="s">
        <v>74</v>
      </c>
      <c r="C428" s="17">
        <v>-0.47277158327084157</v>
      </c>
    </row>
    <row r="429" spans="2:3" x14ac:dyDescent="0.25">
      <c r="B429" s="15" t="s">
        <v>21</v>
      </c>
      <c r="C429" s="17">
        <v>0.19918673575040846</v>
      </c>
    </row>
    <row r="430" spans="2:3" x14ac:dyDescent="0.25">
      <c r="B430" s="15" t="s">
        <v>26</v>
      </c>
      <c r="C430" s="17">
        <v>0.51871355792226703</v>
      </c>
    </row>
    <row r="431" spans="2:3" x14ac:dyDescent="0.25">
      <c r="B431" s="15" t="s">
        <v>30</v>
      </c>
      <c r="C431" s="17">
        <v>0.59756403600546837</v>
      </c>
    </row>
    <row r="432" spans="2:3" x14ac:dyDescent="0.25">
      <c r="B432" s="15" t="s">
        <v>34</v>
      </c>
      <c r="C432" s="17">
        <v>0.32816852649646844</v>
      </c>
    </row>
    <row r="433" spans="2:3" x14ac:dyDescent="0.25">
      <c r="B433" s="15" t="s">
        <v>38</v>
      </c>
      <c r="C433" s="17">
        <v>0.30196918487306212</v>
      </c>
    </row>
    <row r="434" spans="2:3" x14ac:dyDescent="0.25">
      <c r="B434" s="15" t="s">
        <v>42</v>
      </c>
      <c r="C434" s="17">
        <v>-0.53052835583623759</v>
      </c>
    </row>
    <row r="435" spans="2:3" x14ac:dyDescent="0.25">
      <c r="B435" s="15" t="s">
        <v>46</v>
      </c>
      <c r="C435" s="17">
        <v>0.43911231499610492</v>
      </c>
    </row>
    <row r="436" spans="2:3" x14ac:dyDescent="0.25">
      <c r="B436" s="15" t="s">
        <v>50</v>
      </c>
      <c r="C436" s="17">
        <v>-0.24644283485137131</v>
      </c>
    </row>
    <row r="437" spans="2:3" x14ac:dyDescent="0.25">
      <c r="B437" s="15" t="s">
        <v>289</v>
      </c>
      <c r="C437" s="17">
        <v>0.2138215756945514</v>
      </c>
    </row>
    <row r="438" spans="2:3" x14ac:dyDescent="0.25">
      <c r="B438" s="15" t="s">
        <v>291</v>
      </c>
      <c r="C438" s="17">
        <v>0.14145009299098632</v>
      </c>
    </row>
    <row r="439" spans="2:3" x14ac:dyDescent="0.25">
      <c r="B439" s="15" t="s">
        <v>292</v>
      </c>
      <c r="C439" s="17">
        <v>0.67524055030166985</v>
      </c>
    </row>
    <row r="440" spans="2:3" x14ac:dyDescent="0.25">
      <c r="B440" s="15" t="s">
        <v>293</v>
      </c>
      <c r="C440" s="17">
        <v>-0.17149844341981002</v>
      </c>
    </row>
    <row r="441" spans="2:3" x14ac:dyDescent="0.25">
      <c r="B441" s="15" t="s">
        <v>294</v>
      </c>
      <c r="C441" s="17">
        <v>1.5646755513040227</v>
      </c>
    </row>
    <row r="442" spans="2:3" x14ac:dyDescent="0.25">
      <c r="B442" s="15" t="s">
        <v>295</v>
      </c>
      <c r="C442" s="17">
        <v>1.0301189974956895</v>
      </c>
    </row>
    <row r="443" spans="2:3" x14ac:dyDescent="0.25">
      <c r="B443" s="15" t="s">
        <v>296</v>
      </c>
      <c r="C443" s="17">
        <v>0.48810986163702852</v>
      </c>
    </row>
    <row r="444" spans="2:3" x14ac:dyDescent="0.25">
      <c r="B444" s="15" t="s">
        <v>297</v>
      </c>
      <c r="C444" s="17">
        <v>-0.4621429981676064</v>
      </c>
    </row>
    <row r="445" spans="2:3" x14ac:dyDescent="0.25">
      <c r="B445" s="15" t="s">
        <v>298</v>
      </c>
      <c r="C445" s="17">
        <v>0.40006177319181924</v>
      </c>
    </row>
    <row r="446" spans="2:3" x14ac:dyDescent="0.25">
      <c r="B446" s="15" t="s">
        <v>299</v>
      </c>
      <c r="C446" s="17">
        <v>0.7579903714787859</v>
      </c>
    </row>
    <row r="447" spans="2:3" x14ac:dyDescent="0.25">
      <c r="B447" s="15" t="s">
        <v>300</v>
      </c>
      <c r="C447" s="17">
        <v>-0.30911616212185844</v>
      </c>
    </row>
    <row r="448" spans="2:3" x14ac:dyDescent="0.25">
      <c r="B448" s="15" t="s">
        <v>301</v>
      </c>
      <c r="C448" s="17">
        <v>1.0949186488492955</v>
      </c>
    </row>
    <row r="449" spans="2:3" x14ac:dyDescent="0.25">
      <c r="B449" s="15" t="s">
        <v>302</v>
      </c>
      <c r="C449" s="17">
        <v>-9.372954427409963E-2</v>
      </c>
    </row>
    <row r="450" spans="2:3" x14ac:dyDescent="0.25">
      <c r="B450" s="15" t="s">
        <v>303</v>
      </c>
      <c r="C450" s="17">
        <v>0.64586265484059613</v>
      </c>
    </row>
    <row r="451" spans="2:3" x14ac:dyDescent="0.25">
      <c r="B451" s="15" t="s">
        <v>304</v>
      </c>
      <c r="C451" s="17">
        <v>0.14272483850088946</v>
      </c>
    </row>
    <row r="452" spans="2:3" x14ac:dyDescent="0.25">
      <c r="B452" s="15" t="s">
        <v>274</v>
      </c>
      <c r="C452" s="17">
        <v>0.28366963950173796</v>
      </c>
    </row>
    <row r="453" spans="2:3" x14ac:dyDescent="0.25">
      <c r="B453" s="15" t="s">
        <v>275</v>
      </c>
      <c r="C453" s="17">
        <v>1.2881665488224225</v>
      </c>
    </row>
    <row r="454" spans="2:3" x14ac:dyDescent="0.25">
      <c r="B454" s="15" t="s">
        <v>276</v>
      </c>
      <c r="C454" s="17">
        <v>-5.7699669516278251E-2</v>
      </c>
    </row>
    <row r="455" spans="2:3" x14ac:dyDescent="0.25">
      <c r="B455" s="15" t="s">
        <v>277</v>
      </c>
      <c r="C455" s="17">
        <v>0.23792585619569206</v>
      </c>
    </row>
    <row r="456" spans="2:3" x14ac:dyDescent="0.25">
      <c r="B456" s="15" t="s">
        <v>278</v>
      </c>
      <c r="C456" s="17">
        <v>0.54076165823872469</v>
      </c>
    </row>
    <row r="457" spans="2:3" x14ac:dyDescent="0.25">
      <c r="B457" s="15" t="s">
        <v>279</v>
      </c>
      <c r="C457" s="17">
        <v>0.29732814762537663</v>
      </c>
    </row>
    <row r="458" spans="2:3" x14ac:dyDescent="0.25">
      <c r="B458" s="15" t="s">
        <v>280</v>
      </c>
      <c r="C458" s="17">
        <v>0.67928800020081637</v>
      </c>
    </row>
    <row r="459" spans="2:3" x14ac:dyDescent="0.25">
      <c r="B459" s="15" t="s">
        <v>281</v>
      </c>
      <c r="C459" s="17">
        <v>-0.27793153457210906</v>
      </c>
    </row>
    <row r="460" spans="2:3" x14ac:dyDescent="0.25">
      <c r="B460" s="15" t="s">
        <v>282</v>
      </c>
      <c r="C460" s="17">
        <v>0.79941041442458327</v>
      </c>
    </row>
    <row r="461" spans="2:3" x14ac:dyDescent="0.25">
      <c r="B461" s="15" t="s">
        <v>283</v>
      </c>
      <c r="C461" s="17">
        <v>0.8233638960693328</v>
      </c>
    </row>
    <row r="462" spans="2:3" x14ac:dyDescent="0.25">
      <c r="B462" s="15" t="s">
        <v>284</v>
      </c>
      <c r="C462" s="17">
        <v>-0.35038170863775375</v>
      </c>
    </row>
    <row r="463" spans="2:3" x14ac:dyDescent="0.25">
      <c r="B463" s="15" t="s">
        <v>285</v>
      </c>
      <c r="C463" s="17">
        <v>0.55996621610745612</v>
      </c>
    </row>
    <row r="464" spans="2:3" x14ac:dyDescent="0.25">
      <c r="B464" s="15" t="s">
        <v>286</v>
      </c>
      <c r="C464" s="17">
        <v>-0.14632524698028038</v>
      </c>
    </row>
    <row r="465" spans="2:3" x14ac:dyDescent="0.25">
      <c r="B465" s="15" t="s">
        <v>287</v>
      </c>
      <c r="C465" s="17">
        <v>0.4693103469357589</v>
      </c>
    </row>
    <row r="466" spans="2:3" x14ac:dyDescent="0.25">
      <c r="B466" s="15" t="s">
        <v>288</v>
      </c>
      <c r="C466" s="17">
        <v>0.80557756627518251</v>
      </c>
    </row>
    <row r="467" spans="2:3" x14ac:dyDescent="0.25">
      <c r="B467" s="15" t="s">
        <v>305</v>
      </c>
      <c r="C467" s="17">
        <v>-0.64811958793334279</v>
      </c>
    </row>
    <row r="468" spans="2:3" x14ac:dyDescent="0.25">
      <c r="B468" s="15" t="s">
        <v>306</v>
      </c>
      <c r="C468" s="17">
        <v>0.9792128296192284</v>
      </c>
    </row>
    <row r="469" spans="2:3" x14ac:dyDescent="0.25">
      <c r="B469" s="15" t="s">
        <v>307</v>
      </c>
      <c r="C469" s="17">
        <v>0.44036309105086757</v>
      </c>
    </row>
    <row r="470" spans="2:3" x14ac:dyDescent="0.25">
      <c r="B470" s="15" t="s">
        <v>308</v>
      </c>
      <c r="C470" s="17">
        <v>-0.27498078493866884</v>
      </c>
    </row>
    <row r="471" spans="2:3" x14ac:dyDescent="0.25">
      <c r="B471" s="15" t="s">
        <v>309</v>
      </c>
      <c r="C471" s="17">
        <v>0.62195758671656565</v>
      </c>
    </row>
    <row r="472" spans="2:3" x14ac:dyDescent="0.25">
      <c r="B472" s="15" t="s">
        <v>310</v>
      </c>
      <c r="C472" s="17">
        <v>0.45678555299281132</v>
      </c>
    </row>
    <row r="473" spans="2:3" x14ac:dyDescent="0.25">
      <c r="B473" s="15" t="s">
        <v>311</v>
      </c>
      <c r="C473" s="17">
        <v>0.53670049949440091</v>
      </c>
    </row>
    <row r="474" spans="2:3" x14ac:dyDescent="0.25">
      <c r="B474" s="15" t="s">
        <v>312</v>
      </c>
      <c r="C474" s="17">
        <v>-0.12801378349095649</v>
      </c>
    </row>
    <row r="475" spans="2:3" x14ac:dyDescent="0.25">
      <c r="B475" s="15" t="s">
        <v>313</v>
      </c>
      <c r="C475" s="17">
        <v>0.48138544913845771</v>
      </c>
    </row>
    <row r="476" spans="2:3" x14ac:dyDescent="0.25">
      <c r="B476" s="15" t="s">
        <v>314</v>
      </c>
      <c r="C476" s="17">
        <v>0.55016556394106075</v>
      </c>
    </row>
    <row r="477" spans="2:3" x14ac:dyDescent="0.25">
      <c r="B477" s="15" t="s">
        <v>315</v>
      </c>
      <c r="C477" s="17">
        <v>1.1837778083492312</v>
      </c>
    </row>
    <row r="478" spans="2:3" x14ac:dyDescent="0.25">
      <c r="B478" s="15" t="s">
        <v>316</v>
      </c>
      <c r="C478" s="17">
        <v>-0.19671960466548288</v>
      </c>
    </row>
    <row r="479" spans="2:3" x14ac:dyDescent="0.25">
      <c r="B479" s="15" t="s">
        <v>317</v>
      </c>
      <c r="C479" s="17">
        <v>0.50296277017670943</v>
      </c>
    </row>
    <row r="480" spans="2:3" x14ac:dyDescent="0.25">
      <c r="B480" s="15" t="s">
        <v>318</v>
      </c>
      <c r="C480" s="17">
        <v>0.44386114193401105</v>
      </c>
    </row>
    <row r="481" spans="2:3" x14ac:dyDescent="0.25">
      <c r="B481" s="15" t="s">
        <v>319</v>
      </c>
      <c r="C481" s="17">
        <v>0.50116457691279459</v>
      </c>
    </row>
    <row r="482" spans="2:3" x14ac:dyDescent="0.25">
      <c r="B482" s="15" t="s">
        <v>271</v>
      </c>
      <c r="C482" s="17">
        <v>22.255213308901919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3C4B9-BE0B-42E4-B708-4DBCD5E3C5D8}">
  <dimension ref="J24"/>
  <sheetViews>
    <sheetView zoomScale="60" zoomScaleNormal="60" workbookViewId="0">
      <selection activeCell="AC16" sqref="AC16"/>
    </sheetView>
  </sheetViews>
  <sheetFormatPr defaultRowHeight="15" x14ac:dyDescent="0.25"/>
  <sheetData>
    <row r="24" spans="10:10" x14ac:dyDescent="0.25">
      <c r="J24" t="s">
        <v>354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R 0 6 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i R 0 6 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d O l U o i k e 4 D g A A A B E A A A A T A B w A R m 9 y b X V s Y X M v U 2 V j d G l v b j E u b S C i G A A o o B Q A A A A A A A A A A A A A A A A A A A A A A A A A A A A r T k 0 u y c z P U w i G 0 I b W A F B L A Q I t A B Q A A g A I A I k d O l V v / H M r p A A A A P Y A A A A S A A A A A A A A A A A A A A A A A A A A A A B D b 2 5 m a W c v U G F j a 2 F n Z S 5 4 b W x Q S w E C L Q A U A A I A C A C J H T p V D 8 r p q 6 Q A A A D p A A A A E w A A A A A A A A A A A A A A A A D w A A A A W 0 N v b n R l b n R f V H l w Z X N d L n h t b F B L A Q I t A B Q A A g A I A I k d O l 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S a 2 U 8 O B i N Q L T J k N e E 6 2 K p A A A A A A I A A A A A A B B m A A A A A Q A A I A A A A J n C x 9 L O s J j J B 3 A e A m K N 7 J B Y y Y e X 2 T x s h D x 6 k 1 3 Z k j 9 D A A A A A A 6 A A A A A A g A A I A A A A I S w Y B V z J G b G Z + / X m R l L u d N n Z u H c M e / W U z I i d Y A D Q w p 0 U A A A A E k K q u I N 8 H G X V L D X M i S Q / 2 t O R h K j q h C n 2 c t R g 1 4 b k V Y 1 k d 3 u N t l 2 P z c R U k 2 j m 7 O 3 0 M F z n l V k N T + 6 y w r A a 1 4 n V y Y 4 R s X S K R I d W r h R z y h + / 0 C / Q A A A A B y t X 7 q 7 8 f U Q t s K 9 / b o x q l q G h y p 8 7 l a T 0 j 5 a u Y F z o V U T l 9 n u m u u e k Z K W I 8 x 6 Q 8 H b H f v g / U S Y 8 O u 6 n s I o w v b j E 0 I = < / D a t a M a s h u p > 
</file>

<file path=customXml/itemProps1.xml><?xml version="1.0" encoding="utf-8"?>
<ds:datastoreItem xmlns:ds="http://schemas.openxmlformats.org/officeDocument/2006/customXml" ds:itemID="{D58E4082-FD71-4F79-B72A-1964C75AA2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 Data</vt:lpstr>
      <vt:lpstr>Transform</vt:lpstr>
      <vt:lpstr>Pivot Tables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Uzochukwu Onwuegbu</dc:creator>
  <cp:lastModifiedBy>Uzochukwu Onwuegbu</cp:lastModifiedBy>
  <dcterms:created xsi:type="dcterms:W3CDTF">2022-09-26T02:27:53Z</dcterms:created>
  <dcterms:modified xsi:type="dcterms:W3CDTF">2022-12-04T08:19:42Z</dcterms:modified>
</cp:coreProperties>
</file>